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cam\OneDrive\Escritorio\"/>
    </mc:Choice>
  </mc:AlternateContent>
  <xr:revisionPtr revIDLastSave="0" documentId="13_ncr:1_{47176546-5604-4277-8006-CB7A755A97E2}" xr6:coauthVersionLast="47" xr6:coauthVersionMax="47" xr10:uidLastSave="{00000000-0000-0000-0000-000000000000}"/>
  <bookViews>
    <workbookView xWindow="-120" yWindow="-120" windowWidth="29040" windowHeight="15840" tabRatio="800" activeTab="1" xr2:uid="{00000000-000D-0000-FFFF-FFFF00000000}"/>
  </bookViews>
  <sheets>
    <sheet name="1. PLANILLA" sheetId="10" r:id="rId1"/>
    <sheet name="2. REPORTE" sheetId="16" r:id="rId2"/>
    <sheet name="3. Formulas" sheetId="22" r:id="rId3"/>
    <sheet name="4. BBDD Dinamica" sheetId="20" r:id="rId4"/>
    <sheet name="DINAMICAS" sheetId="21" r:id="rId5"/>
    <sheet name="MACROS 1" sheetId="8" r:id="rId6"/>
    <sheet name="RESULTADO" sheetId="19" state="hidden" r:id="rId7"/>
  </sheets>
  <externalReferences>
    <externalReference r:id="rId8"/>
  </externalReferences>
  <definedNames>
    <definedName name="_xlnm._FilterDatabase" localSheetId="2" hidden="1">'3. Formulas'!$A$5:$I$167</definedName>
    <definedName name="_xlnm._FilterDatabase" localSheetId="3" hidden="1">'4. BBDD Dinamica'!$A$2:$I$2</definedName>
    <definedName name="_xlnm._FilterDatabase" localSheetId="5" hidden="1">'MACROS 1'!$B$19:$F$11637</definedName>
    <definedName name="_Key1" hidden="1">#REF!</definedName>
    <definedName name="_Order1" hidden="1">255</definedName>
    <definedName name="_Sort" hidden="1">#REF!</definedName>
    <definedName name="Apellido">'3. Formulas'!$I$6:$I$167</definedName>
    <definedName name="Área">'3. Formulas'!$D$6:$D$167</definedName>
    <definedName name="BASE_TOTAL">'3. Formulas'!$A$5:$J$167</definedName>
    <definedName name="Cat">'3. Formulas'!$E$6:$E$167</definedName>
    <definedName name="Cod">'3. Formulas'!$F$6:$F$167</definedName>
    <definedName name="datos">'[1]04'!#REF!</definedName>
    <definedName name="Descuento">'3. Formulas'!#REF!</definedName>
    <definedName name="DNI">'3. Formulas'!$G$6:$G$167</definedName>
    <definedName name="EMPLEADOS">'1. PLANILLA'!$B$7:$AA$16</definedName>
    <definedName name="GIGI">'[1]02'!#REF!</definedName>
    <definedName name="Nombre">'3. Formulas'!$H$6:$H$167</definedName>
    <definedName name="RATA">'[1]02'!#REF!</definedName>
    <definedName name="raton">'[1]02'!#REF!</definedName>
    <definedName name="rg_1">#REF!</definedName>
    <definedName name="rg_2">#REF!</definedName>
    <definedName name="rg_3">#REF!</definedName>
    <definedName name="rg_data">#REF!</definedName>
    <definedName name="Sexo">'3. Formulas'!$A$6:$A$167</definedName>
    <definedName name="Status">'3. Formulas'!$B$6:$B$167</definedName>
    <definedName name="Sucursal">'3. Formulas'!$C$6:$C$167</definedName>
    <definedName name="Sueldo">'3. Formulas'!$J$6:$J$167</definedName>
    <definedName name="Total_a_pagar">'3. Formulas'!#REF!</definedName>
    <definedName name="TOTI">'[1]02'!#REF!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60" i="22" l="1"/>
  <c r="R60" i="22"/>
  <c r="Q60" i="22"/>
  <c r="P60" i="22"/>
  <c r="R61" i="22"/>
  <c r="Q61" i="22"/>
  <c r="P61" i="22"/>
  <c r="O61" i="22"/>
  <c r="O60" i="22"/>
  <c r="O18" i="16"/>
  <c r="N62" i="22"/>
  <c r="N48" i="22"/>
  <c r="N42" i="22"/>
  <c r="N43" i="22"/>
  <c r="N41" i="22"/>
  <c r="N56" i="22"/>
  <c r="N57" i="22"/>
  <c r="N55" i="22"/>
  <c r="N50" i="22"/>
  <c r="N52" i="22"/>
  <c r="N53" i="22"/>
  <c r="N51" i="22"/>
  <c r="N47" i="22"/>
  <c r="N46" i="22"/>
  <c r="U8" i="10"/>
  <c r="U9" i="10"/>
  <c r="U10" i="10"/>
  <c r="U11" i="10"/>
  <c r="U12" i="10"/>
  <c r="U13" i="10"/>
  <c r="U14" i="10"/>
  <c r="U15" i="10"/>
  <c r="U16" i="10"/>
  <c r="U7" i="10"/>
  <c r="T8" i="10"/>
  <c r="T9" i="10"/>
  <c r="T10" i="10"/>
  <c r="T11" i="10"/>
  <c r="T12" i="10"/>
  <c r="T13" i="10"/>
  <c r="T14" i="10"/>
  <c r="T15" i="10"/>
  <c r="T16" i="10"/>
  <c r="T7" i="10"/>
  <c r="N61" i="22"/>
  <c r="N39" i="22"/>
  <c r="N32" i="22"/>
  <c r="N38" i="22"/>
  <c r="N35" i="22"/>
  <c r="N36" i="22"/>
  <c r="N37" i="22"/>
  <c r="N34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12" i="22"/>
  <c r="N9" i="22"/>
  <c r="N8" i="22"/>
  <c r="O17" i="16"/>
  <c r="O16" i="16"/>
  <c r="O15" i="16"/>
  <c r="O12" i="16"/>
  <c r="M8" i="10"/>
  <c r="B8" i="10" s="1"/>
  <c r="M9" i="10"/>
  <c r="B9" i="10" s="1"/>
  <c r="M10" i="10"/>
  <c r="B10" i="10" s="1"/>
  <c r="M11" i="10"/>
  <c r="B11" i="10" s="1"/>
  <c r="M12" i="10"/>
  <c r="B12" i="10" s="1"/>
  <c r="M13" i="10"/>
  <c r="B13" i="10" s="1"/>
  <c r="M14" i="10"/>
  <c r="B14" i="10" s="1"/>
  <c r="M15" i="10"/>
  <c r="B15" i="10" s="1"/>
  <c r="M16" i="10"/>
  <c r="B16" i="10" s="1"/>
  <c r="M7" i="10"/>
  <c r="B7" i="10" s="1"/>
  <c r="O8" i="16"/>
  <c r="O6" i="16"/>
  <c r="O7" i="16"/>
  <c r="R8" i="10"/>
  <c r="R9" i="10"/>
  <c r="R10" i="10"/>
  <c r="R11" i="10"/>
  <c r="R12" i="10"/>
  <c r="R13" i="10"/>
  <c r="R14" i="10"/>
  <c r="R15" i="10"/>
  <c r="R16" i="10"/>
  <c r="R7" i="10"/>
  <c r="P8" i="10"/>
  <c r="P9" i="10"/>
  <c r="P10" i="10"/>
  <c r="P11" i="10"/>
  <c r="P12" i="10"/>
  <c r="P13" i="10"/>
  <c r="P14" i="10"/>
  <c r="P15" i="10"/>
  <c r="P16" i="10"/>
  <c r="P7" i="10"/>
  <c r="U17" i="10"/>
  <c r="N8" i="10"/>
  <c r="S8" i="10" s="1"/>
  <c r="N9" i="10"/>
  <c r="N10" i="10"/>
  <c r="N11" i="10"/>
  <c r="Q11" i="10" s="1"/>
  <c r="N12" i="10"/>
  <c r="X12" i="10" s="1"/>
  <c r="N13" i="10"/>
  <c r="Q13" i="10" s="1"/>
  <c r="N14" i="10"/>
  <c r="W14" i="10" s="1"/>
  <c r="N15" i="10"/>
  <c r="W15" i="10" s="1"/>
  <c r="N16" i="10"/>
  <c r="Q16" i="10" s="1"/>
  <c r="N7" i="10"/>
  <c r="W7" i="10" s="1"/>
  <c r="G7" i="19"/>
  <c r="H7" i="19" s="1"/>
  <c r="D21" i="19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D41" i="19" s="1"/>
  <c r="D42" i="19" s="1"/>
  <c r="D43" i="19" s="1"/>
  <c r="D44" i="19" s="1"/>
  <c r="D45" i="19" s="1"/>
  <c r="D46" i="19" s="1"/>
  <c r="D47" i="19" s="1"/>
  <c r="D48" i="19" s="1"/>
  <c r="D49" i="19" s="1"/>
  <c r="D50" i="19" s="1"/>
  <c r="D51" i="19" s="1"/>
  <c r="D8" i="19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O10" i="16" l="1"/>
  <c r="H21" i="16"/>
  <c r="D25" i="16"/>
  <c r="D24" i="16"/>
  <c r="H17" i="16"/>
  <c r="D16" i="16"/>
  <c r="H16" i="16"/>
  <c r="D21" i="16"/>
  <c r="D20" i="16"/>
  <c r="D19" i="16"/>
  <c r="D18" i="16"/>
  <c r="D17" i="16"/>
  <c r="D8" i="16"/>
  <c r="D15" i="16"/>
  <c r="D14" i="16"/>
  <c r="D11" i="16"/>
  <c r="D10" i="16"/>
  <c r="D9" i="16"/>
  <c r="S60" i="22"/>
  <c r="S61" i="22"/>
  <c r="N10" i="22"/>
  <c r="O11" i="16"/>
  <c r="T17" i="10"/>
  <c r="S12" i="10"/>
  <c r="S11" i="10"/>
  <c r="O11" i="10"/>
  <c r="Q10" i="10"/>
  <c r="O7" i="10"/>
  <c r="W13" i="10"/>
  <c r="X11" i="10"/>
  <c r="Q9" i="10"/>
  <c r="S7" i="10"/>
  <c r="O16" i="10"/>
  <c r="W12" i="10"/>
  <c r="Y12" i="10" s="1"/>
  <c r="X10" i="10"/>
  <c r="X7" i="10"/>
  <c r="Y7" i="10" s="1"/>
  <c r="Q8" i="10"/>
  <c r="S16" i="10"/>
  <c r="O15" i="10"/>
  <c r="W11" i="10"/>
  <c r="X9" i="10"/>
  <c r="N17" i="10"/>
  <c r="S15" i="10"/>
  <c r="O14" i="10"/>
  <c r="W10" i="10"/>
  <c r="X8" i="10"/>
  <c r="Q15" i="10"/>
  <c r="S14" i="10"/>
  <c r="O13" i="10"/>
  <c r="W9" i="10"/>
  <c r="Q7" i="10"/>
  <c r="S13" i="10"/>
  <c r="O12" i="10"/>
  <c r="W8" i="10"/>
  <c r="O10" i="10"/>
  <c r="X16" i="10"/>
  <c r="Q14" i="10"/>
  <c r="S10" i="10"/>
  <c r="O9" i="10"/>
  <c r="X15" i="10"/>
  <c r="Y15" i="10" s="1"/>
  <c r="S9" i="10"/>
  <c r="O8" i="10"/>
  <c r="W16" i="10"/>
  <c r="X14" i="10"/>
  <c r="Y14" i="10" s="1"/>
  <c r="Q12" i="10"/>
  <c r="X13" i="10"/>
  <c r="O9" i="16"/>
  <c r="R17" i="10"/>
  <c r="P17" i="10"/>
  <c r="V11" i="10" l="1"/>
  <c r="S17" i="10"/>
  <c r="Y13" i="10"/>
  <c r="V15" i="10"/>
  <c r="Z15" i="10" s="1"/>
  <c r="AA15" i="10" s="1"/>
  <c r="Q17" i="10"/>
  <c r="Y8" i="10"/>
  <c r="V9" i="10"/>
  <c r="Y9" i="10"/>
  <c r="Y11" i="10"/>
  <c r="Z11" i="10" s="1"/>
  <c r="AA11" i="10" s="1"/>
  <c r="V7" i="10"/>
  <c r="V13" i="10"/>
  <c r="Z13" i="10" s="1"/>
  <c r="AA13" i="10" s="1"/>
  <c r="X17" i="10"/>
  <c r="W17" i="10"/>
  <c r="V10" i="10"/>
  <c r="Y16" i="10"/>
  <c r="Y10" i="10"/>
  <c r="V8" i="10"/>
  <c r="O17" i="10"/>
  <c r="V14" i="10"/>
  <c r="Z14" i="10" s="1"/>
  <c r="AA14" i="10" s="1"/>
  <c r="V16" i="10"/>
  <c r="V12" i="10"/>
  <c r="Z12" i="10" s="1"/>
  <c r="AA12" i="10" s="1"/>
  <c r="Z8" i="10" l="1"/>
  <c r="AA8" i="10" s="1"/>
  <c r="Y17" i="10"/>
  <c r="Z10" i="10"/>
  <c r="AA10" i="10" s="1"/>
  <c r="V17" i="10"/>
  <c r="Z7" i="10"/>
  <c r="Z9" i="10"/>
  <c r="AA9" i="10" s="1"/>
  <c r="Z16" i="10"/>
  <c r="AA16" i="10" s="1"/>
  <c r="Z17" i="10" l="1"/>
  <c r="AA7" i="10"/>
  <c r="AA17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JACKELYN CHAFLOQUE</author>
  </authors>
  <commentList>
    <comment ref="E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Ingresar un combo o una lista desplegable a partir de la pestaña "PLANILLA"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B28" authorId="0" shapeId="0" xr:uid="{6315E863-B4B5-463B-B4FE-06753A4B9944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Esta como Director de Fap y no recibe visita</t>
        </r>
      </text>
    </comment>
    <comment ref="B47" authorId="0" shapeId="0" xr:uid="{4D139733-A82E-498F-A981-5F3133CB29D5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Es inestable por enfermedad</t>
        </r>
      </text>
    </comment>
    <comment ref="B51" authorId="0" shapeId="0" xr:uid="{F3166577-C9AE-4C67-AAEC-22477628A24E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No recibe visita</t>
        </r>
      </text>
    </comment>
    <comment ref="B54" authorId="0" shapeId="0" xr:uid="{9D67CF03-2030-4A20-BF85-5F7008474FEC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Ya no esta</t>
        </r>
      </text>
    </comment>
    <comment ref="B74" authorId="0" shapeId="0" xr:uid="{B9C7C26C-9BA1-4A8D-A2EC-570BA2533BA7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hace 2 añois no esta y esta como asesora medica de MSD</t>
        </r>
      </text>
    </comment>
    <comment ref="B75" authorId="0" shapeId="0" xr:uid="{B4FCC68B-A75F-4898-91BF-6CB271F003FC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Provincia</t>
        </r>
      </text>
    </comment>
    <comment ref="B98" authorId="0" shapeId="0" xr:uid="{6393CD03-E576-4EB3-AC3F-114C5DB3885A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No entramos</t>
        </r>
      </text>
    </comment>
    <comment ref="B111" authorId="0" shapeId="0" xr:uid="{EA14180A-2C74-486B-8459-DC98AEA91543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Esta en epidemiologia del santa Rosa</t>
        </r>
      </text>
    </comment>
    <comment ref="B114" authorId="0" shapeId="0" xr:uid="{FE0FDA3E-117C-4908-BF72-16262EFB8324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Ya no esta</t>
        </r>
      </text>
    </comment>
    <comment ref="B117" authorId="0" shapeId="0" xr:uid="{8363C1FC-5F37-4D1C-98D6-C963019F2339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Esta de post</t>
        </r>
      </text>
    </comment>
    <comment ref="B135" authorId="0" shapeId="0" xr:uid="{4840E403-0C07-42F7-A9E8-775D7058E781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Ya no esta</t>
        </r>
      </text>
    </comment>
    <comment ref="B138" authorId="0" shapeId="0" xr:uid="{CE27C51B-2875-4F0D-850F-CDBDD459D72A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No entramos</t>
        </r>
      </text>
    </comment>
    <comment ref="B140" authorId="0" shapeId="0" xr:uid="{6800D377-5FFB-4CFE-BE8F-74E24A4D2533}">
      <text>
        <r>
          <rPr>
            <b/>
            <sz val="9"/>
            <color indexed="81"/>
            <rFont val="Tahoma"/>
            <family val="2"/>
          </rPr>
          <t>Administra
Se fue a USA</t>
        </r>
      </text>
    </comment>
    <comment ref="B150" authorId="0" shapeId="0" xr:uid="{254A1CE2-CB6D-4E3C-8333-644B7C874ECF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Y</t>
        </r>
        <r>
          <rPr>
            <sz val="11"/>
            <color indexed="81"/>
            <rFont val="Tahoma"/>
            <family val="2"/>
          </rPr>
          <t>a no esta ene l hospital desde hace 3 años</t>
        </r>
      </text>
    </comment>
    <comment ref="B153" authorId="0" shapeId="0" xr:uid="{659FCC5F-799D-4FB1-8985-1AD6F228590F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Se va al norte</t>
        </r>
      </text>
    </comment>
    <comment ref="B158" authorId="0" shapeId="0" xr:uid="{A27184BE-C033-430D-B71D-F95E50304D25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Esta en Ica</t>
        </r>
      </text>
    </comment>
    <comment ref="B160" authorId="0" shapeId="0" xr:uid="{9DF75841-D4AC-4B8B-A41B-C942D1BC4684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Esta en Barranca</t>
        </r>
      </text>
    </comment>
    <comment ref="B166" authorId="0" shapeId="0" xr:uid="{23CE395B-EF5A-4E24-8669-33BD6F306900}">
      <text>
        <r>
          <rPr>
            <b/>
            <sz val="9"/>
            <color indexed="81"/>
            <rFont val="Tahoma"/>
            <family val="2"/>
          </rPr>
          <t>Administrador:</t>
        </r>
        <r>
          <rPr>
            <sz val="9"/>
            <color indexed="81"/>
            <rFont val="Tahoma"/>
            <family val="2"/>
          </rPr>
          <t xml:space="preserve">
Esta en tarapoto</t>
        </r>
      </text>
    </comment>
  </commentList>
</comments>
</file>

<file path=xl/sharedStrings.xml><?xml version="1.0" encoding="utf-8"?>
<sst xmlns="http://schemas.openxmlformats.org/spreadsheetml/2006/main" count="45461" uniqueCount="10458">
  <si>
    <t>CATEGORÍA</t>
  </si>
  <si>
    <t>TOTAL</t>
  </si>
  <si>
    <t>TIPO DE CAMBIO</t>
  </si>
  <si>
    <t>Interprete</t>
  </si>
  <si>
    <t>N</t>
  </si>
  <si>
    <t>Tema</t>
  </si>
  <si>
    <t>Codigo</t>
  </si>
  <si>
    <t>Producción - Éxitos - Al Estilo</t>
  </si>
  <si>
    <t>Popular</t>
  </si>
  <si>
    <t>Las Mañanitas</t>
  </si>
  <si>
    <t>Cántale a Mamá 1</t>
  </si>
  <si>
    <t>En tu día</t>
  </si>
  <si>
    <t>Pedro Infante</t>
  </si>
  <si>
    <t>Despierta</t>
  </si>
  <si>
    <t>Vicente Fernández</t>
  </si>
  <si>
    <t>Hermoso cariño</t>
  </si>
  <si>
    <t>Gerardo Reyes</t>
  </si>
  <si>
    <t>Paso a la reina</t>
  </si>
  <si>
    <t>Amor Eterno</t>
  </si>
  <si>
    <t>Grupo Raíces</t>
  </si>
  <si>
    <t>Madrecita, sólo tú (voz)</t>
  </si>
  <si>
    <t>Madrecita, sólo tú</t>
  </si>
  <si>
    <t>Debanny</t>
  </si>
  <si>
    <t>Mamá (Con voz)</t>
  </si>
  <si>
    <t>Mamá</t>
  </si>
  <si>
    <t>Josué</t>
  </si>
  <si>
    <t>Mi linda esposa</t>
  </si>
  <si>
    <t>Relámpagos del Norte</t>
  </si>
  <si>
    <t>Ni por mil puñados de oro</t>
  </si>
  <si>
    <t>Con la tinta de mi sangre</t>
  </si>
  <si>
    <t>Cadetes de Linares</t>
  </si>
  <si>
    <t>Dos coronas a mi madre</t>
  </si>
  <si>
    <t>Cántale a Pápa 1</t>
  </si>
  <si>
    <t>Roberto Carlos</t>
  </si>
  <si>
    <t>Amigo</t>
  </si>
  <si>
    <t>Alejandro Fernández</t>
  </si>
  <si>
    <t>Cuando quería ser grande</t>
  </si>
  <si>
    <t>Lorenzo de Monteclaro</t>
  </si>
  <si>
    <t>El Señor de las Canas</t>
  </si>
  <si>
    <t>Piero</t>
  </si>
  <si>
    <t>Mi viejo</t>
  </si>
  <si>
    <t>Everardo Ramírez</t>
  </si>
  <si>
    <t>El mejor de los amigos (Con voz)</t>
  </si>
  <si>
    <t>El mejor de los amigos (Pista)</t>
  </si>
  <si>
    <t>Maná</t>
  </si>
  <si>
    <t>Mi reloj cucú</t>
  </si>
  <si>
    <t>Mi querido, mi viejo, mi amigo</t>
  </si>
  <si>
    <t>Antonio Aguilar</t>
  </si>
  <si>
    <t>Qué falta me hace mi padre</t>
  </si>
  <si>
    <t>Fato</t>
  </si>
  <si>
    <t>Háblale al viejo</t>
  </si>
  <si>
    <t>Invasores de Nuevo León</t>
  </si>
  <si>
    <t>Me refiero a ti</t>
  </si>
  <si>
    <t>Arnulfo Jr.</t>
  </si>
  <si>
    <t>Ser como tú</t>
  </si>
  <si>
    <t>Los peces en el río</t>
  </si>
  <si>
    <t>Cántale A la Navidad 1 (T. Femenino )</t>
  </si>
  <si>
    <t>Amarga navidad</t>
  </si>
  <si>
    <t>Campanas de Bélen - Campana sobre campana</t>
  </si>
  <si>
    <t>El niño del tambor</t>
  </si>
  <si>
    <t>Blanca navidad</t>
  </si>
  <si>
    <t>Arre borriquito</t>
  </si>
  <si>
    <t>Adeste Fideles</t>
  </si>
  <si>
    <t>Ven a cantar</t>
  </si>
  <si>
    <t>Jingle Bells</t>
  </si>
  <si>
    <t>Feliz navidad</t>
  </si>
  <si>
    <t>Noche de paz</t>
  </si>
  <si>
    <t>Ven a mi casa esta navidad</t>
  </si>
  <si>
    <t>El año viejo</t>
  </si>
  <si>
    <t>Amarga Navidad</t>
  </si>
  <si>
    <t>Cántale A la Navidad 1 ( T. Masculino )</t>
  </si>
  <si>
    <t>Luis Aguilé</t>
  </si>
  <si>
    <t>Ven a mi casa esta Navidad</t>
  </si>
  <si>
    <t>Versión popular</t>
  </si>
  <si>
    <t>Bukis</t>
  </si>
  <si>
    <t>Navidad sin ti</t>
  </si>
  <si>
    <t>José Luis Perales</t>
  </si>
  <si>
    <t>Canción para la Navidad</t>
  </si>
  <si>
    <t>Feliz Navidad</t>
  </si>
  <si>
    <t>Rigo Tovar</t>
  </si>
  <si>
    <t>Qué triste Navidad</t>
  </si>
  <si>
    <t>José Alfredo Jiménez</t>
  </si>
  <si>
    <t>Se Va Diciembre</t>
  </si>
  <si>
    <t>Blanca Navidad</t>
  </si>
  <si>
    <t>Javier Solís</t>
  </si>
  <si>
    <t>Regalo de Reyes</t>
  </si>
  <si>
    <t>Mi burrito sabanero</t>
  </si>
  <si>
    <t>Cántale A la Navidad 1 ( T. Infantil )</t>
  </si>
  <si>
    <t>Mier</t>
  </si>
  <si>
    <t>Hoy vi a Santa Claus besar a mamá</t>
  </si>
  <si>
    <t>Tatiana</t>
  </si>
  <si>
    <t>Rodolfo el reno</t>
  </si>
  <si>
    <t>Mijares</t>
  </si>
  <si>
    <t>Dennise De Kalafe</t>
  </si>
  <si>
    <t>Me están robando la fantasía (Con voz)</t>
  </si>
  <si>
    <t>Me están robando la fantasía (Pista)</t>
  </si>
  <si>
    <t>Pandora</t>
  </si>
  <si>
    <t>Roberto Jordan y Estela Nuñez</t>
  </si>
  <si>
    <t>Parchis</t>
  </si>
  <si>
    <t>Yuri</t>
  </si>
  <si>
    <t>Campanas de Belén - (Campana sobre campana)</t>
  </si>
  <si>
    <t>Corazón de oro</t>
  </si>
  <si>
    <t>Cántale Al Amor 1 ( Norteño )</t>
  </si>
  <si>
    <t>Ramón Ayala</t>
  </si>
  <si>
    <t>Mi tesoro</t>
  </si>
  <si>
    <t>Poder del Norte</t>
  </si>
  <si>
    <t>No te olvidaré</t>
  </si>
  <si>
    <t>Pesado</t>
  </si>
  <si>
    <t>Mundo de amor</t>
  </si>
  <si>
    <t>Intocable</t>
  </si>
  <si>
    <t>Déjame amarte</t>
  </si>
  <si>
    <t>Te lo pido por favor</t>
  </si>
  <si>
    <t>Duelo</t>
  </si>
  <si>
    <t>Qué hubiera sido?</t>
  </si>
  <si>
    <t>Salomón Robles</t>
  </si>
  <si>
    <t>Niña mía</t>
  </si>
  <si>
    <t>Tucanes de Tijuana</t>
  </si>
  <si>
    <t>El virus del amor</t>
  </si>
  <si>
    <t>Rieleros del Norte</t>
  </si>
  <si>
    <t>Te quiero mucho</t>
  </si>
  <si>
    <t>Bronco</t>
  </si>
  <si>
    <t>Atrapado</t>
  </si>
  <si>
    <t>Tigres del Norte</t>
  </si>
  <si>
    <t>Mi buena suerte</t>
  </si>
  <si>
    <t>Sueña</t>
  </si>
  <si>
    <t>Mil noches</t>
  </si>
  <si>
    <t>Mafia</t>
  </si>
  <si>
    <t>Me estoy enamorando</t>
  </si>
  <si>
    <t>Cántale Al Amor 1 ( Grupero )</t>
  </si>
  <si>
    <t>Necesita de ti</t>
  </si>
  <si>
    <t>Mi amiga, mi esposa y mi amante</t>
  </si>
  <si>
    <t>Temerarios</t>
  </si>
  <si>
    <t>Te quiero</t>
  </si>
  <si>
    <t>Bobby Pulido</t>
  </si>
  <si>
    <t>Un ángel del cielo</t>
  </si>
  <si>
    <t>Grupo Pegasso</t>
  </si>
  <si>
    <t>Mitades</t>
  </si>
  <si>
    <t>Kumbia Kings</t>
  </si>
  <si>
    <t>Te quiero a ti</t>
  </si>
  <si>
    <t>Yonic´s</t>
  </si>
  <si>
    <t>Soy yo</t>
  </si>
  <si>
    <t>Solitarios</t>
  </si>
  <si>
    <t>Mi amor es para ti</t>
  </si>
  <si>
    <t>Terrícolas</t>
  </si>
  <si>
    <t>Hoy te confieso (Con Coros)</t>
  </si>
  <si>
    <t>Firma</t>
  </si>
  <si>
    <t>La llamada</t>
  </si>
  <si>
    <t>Liberación</t>
  </si>
  <si>
    <t>Ese loco soy yo</t>
  </si>
  <si>
    <t>Conjunto Primavera</t>
  </si>
  <si>
    <t>Necesito decirte</t>
  </si>
  <si>
    <t>Límite y Caballo Dorado</t>
  </si>
  <si>
    <t>Esto que siento</t>
  </si>
  <si>
    <t>Robbie Williams</t>
  </si>
  <si>
    <t>Angels (Ángel)</t>
  </si>
  <si>
    <t>Cántale al Amor - A Ella - Vol. 2</t>
  </si>
  <si>
    <t>Juanes</t>
  </si>
  <si>
    <t>Para tu amor</t>
  </si>
  <si>
    <t>Emmanuel</t>
  </si>
  <si>
    <t>Tengo mucho qué aprender de ti</t>
  </si>
  <si>
    <t>No hace falta</t>
  </si>
  <si>
    <t>Reyli</t>
  </si>
  <si>
    <t>Amor del bueno</t>
  </si>
  <si>
    <t>Cristian Castro</t>
  </si>
  <si>
    <t>Te llamé</t>
  </si>
  <si>
    <t>Eros Ramazzotti</t>
  </si>
  <si>
    <t>Otra como tú</t>
  </si>
  <si>
    <t>Sin Bandera</t>
  </si>
  <si>
    <t>Kilómetros</t>
  </si>
  <si>
    <t>José José</t>
  </si>
  <si>
    <t>Tu primera vez</t>
  </si>
  <si>
    <t>Juan Gabriel</t>
  </si>
  <si>
    <t>Si quieres</t>
  </si>
  <si>
    <t>José María Napoleón</t>
  </si>
  <si>
    <t>Eres</t>
  </si>
  <si>
    <t>Nicho Hinojosa</t>
  </si>
  <si>
    <t>Y coincidir</t>
  </si>
  <si>
    <t>Amanda Miguel y Diego Verdaguer</t>
  </si>
  <si>
    <t>Simplemente amor</t>
  </si>
  <si>
    <t>Angels (Ángel) (Versión Español)</t>
  </si>
  <si>
    <t>Rossana</t>
  </si>
  <si>
    <t>A fuego lento</t>
  </si>
  <si>
    <t>Cántale al Amor - A Él - Vol. 2</t>
  </si>
  <si>
    <t>Ana Gabriel</t>
  </si>
  <si>
    <t>Ay!, amor</t>
  </si>
  <si>
    <t>Quinta Estación</t>
  </si>
  <si>
    <t>Algo más</t>
  </si>
  <si>
    <t>Noelia</t>
  </si>
  <si>
    <t>Te amo</t>
  </si>
  <si>
    <t>Gloria Estefan</t>
  </si>
  <si>
    <t>Con los años que me quedan</t>
  </si>
  <si>
    <t>Shania Twain</t>
  </si>
  <si>
    <t>You're still the one</t>
  </si>
  <si>
    <t>Thalía</t>
  </si>
  <si>
    <t>Gracias a Dios</t>
  </si>
  <si>
    <t>Daniela Romo</t>
  </si>
  <si>
    <t>De mí enamorate</t>
  </si>
  <si>
    <t>Mocedades</t>
  </si>
  <si>
    <t>Eres tú</t>
  </si>
  <si>
    <t>Límite</t>
  </si>
  <si>
    <t>Solamente tú</t>
  </si>
  <si>
    <t>Alejandra Guzmán</t>
  </si>
  <si>
    <t>Loca</t>
  </si>
  <si>
    <t>Simplemente amigos</t>
  </si>
  <si>
    <t>Todo mi corazón</t>
  </si>
  <si>
    <t>Marisela y Álvaro Torres</t>
  </si>
  <si>
    <t>Mi amor por ti</t>
  </si>
  <si>
    <t>Pedro Fernández</t>
  </si>
  <si>
    <t>Mi forma de sentir</t>
  </si>
  <si>
    <t>Cántale Al Amor 1 ( Ranchero )</t>
  </si>
  <si>
    <t>Motivos</t>
  </si>
  <si>
    <t>Cuco Sánchez</t>
  </si>
  <si>
    <t>Nuestro gran amor</t>
  </si>
  <si>
    <t>Enamorada</t>
  </si>
  <si>
    <t>Paloma querida</t>
  </si>
  <si>
    <t>Entrega total</t>
  </si>
  <si>
    <t>Si nos dejan</t>
  </si>
  <si>
    <t>Rocío Dúrcal</t>
  </si>
  <si>
    <t>Jamás me cansaré de ti</t>
  </si>
  <si>
    <t>Loco</t>
  </si>
  <si>
    <t>Luis Miguel</t>
  </si>
  <si>
    <t>Sabes una cosa</t>
  </si>
  <si>
    <t>Las llaves del alma</t>
  </si>
  <si>
    <t>Serenata sin luna</t>
  </si>
  <si>
    <t>Rocío Dúrcal y Juan Gabriel</t>
  </si>
  <si>
    <t>El destino</t>
  </si>
  <si>
    <t>Miguel Ríos</t>
  </si>
  <si>
    <t>Himno a la alegría</t>
  </si>
  <si>
    <t>Cántale a la Amistad 1</t>
  </si>
  <si>
    <t>Un millón de amigos</t>
  </si>
  <si>
    <t>Gloria Trevi</t>
  </si>
  <si>
    <t>Siempre a mí</t>
  </si>
  <si>
    <t xml:space="preserve">Laura Pausini </t>
  </si>
  <si>
    <t>La amistad</t>
  </si>
  <si>
    <t>Manolos</t>
  </si>
  <si>
    <t>Amigos para siempre</t>
  </si>
  <si>
    <t>Enanitos Verdes</t>
  </si>
  <si>
    <t>Amigos</t>
  </si>
  <si>
    <t>Camilo Sesto</t>
  </si>
  <si>
    <t>Puente sobre aguas turbulentras</t>
  </si>
  <si>
    <t xml:space="preserve">Magneto </t>
  </si>
  <si>
    <t>Un amigo es</t>
  </si>
  <si>
    <t xml:space="preserve">Alex Campos </t>
  </si>
  <si>
    <t xml:space="preserve">OV7 </t>
  </si>
  <si>
    <t>No me voy</t>
  </si>
  <si>
    <t xml:space="preserve">Alberto Cortez </t>
  </si>
  <si>
    <t>Cuando un amigo se va</t>
  </si>
  <si>
    <t>El amigo que se fue</t>
  </si>
  <si>
    <t>Tú</t>
  </si>
  <si>
    <t>Cántale al Amor - A Él 1</t>
  </si>
  <si>
    <t>Witney Houston</t>
  </si>
  <si>
    <t>I will always love you</t>
  </si>
  <si>
    <t>Julieta Venegas</t>
  </si>
  <si>
    <t>Andar Conmigo</t>
  </si>
  <si>
    <t>Myriam Hernández</t>
  </si>
  <si>
    <t>El hombre que yo amo</t>
  </si>
  <si>
    <t>Si tú no estás</t>
  </si>
  <si>
    <t>Celine Dion</t>
  </si>
  <si>
    <t>My heart will go on</t>
  </si>
  <si>
    <t>Oreja de Van Gogh</t>
  </si>
  <si>
    <t>Rosas</t>
  </si>
  <si>
    <t>Christina Aguilera</t>
  </si>
  <si>
    <t>Pero me acuerdo de ti</t>
  </si>
  <si>
    <t>Shakira</t>
  </si>
  <si>
    <t>Antología</t>
  </si>
  <si>
    <t>Lento</t>
  </si>
  <si>
    <t>Soledad</t>
  </si>
  <si>
    <t>Ana Cirré</t>
  </si>
  <si>
    <t>Casi perfecto</t>
  </si>
  <si>
    <t>Marisela y Marco A. Solís</t>
  </si>
  <si>
    <t>La pareja ideal</t>
  </si>
  <si>
    <t>Bryan Adams</t>
  </si>
  <si>
    <t>Todo lo que hago lo hago  por ti</t>
  </si>
  <si>
    <t>Cántale al Amor - A Ella 1</t>
  </si>
  <si>
    <t>Gianluca Grignani</t>
  </si>
  <si>
    <t>Mi historia entre tus dedos</t>
  </si>
  <si>
    <t>Almohada</t>
  </si>
  <si>
    <t>Joan Sebastian</t>
  </si>
  <si>
    <t>Tatuajes</t>
  </si>
  <si>
    <t>Por ti me casare</t>
  </si>
  <si>
    <t>El amor de mi vida</t>
  </si>
  <si>
    <t>Chayanne</t>
  </si>
  <si>
    <t>Dejaría todo</t>
  </si>
  <si>
    <t>Franco de Vita</t>
  </si>
  <si>
    <t>Son By Four</t>
  </si>
  <si>
    <t>A puro dolor</t>
  </si>
  <si>
    <t>Entra en mi vida</t>
  </si>
  <si>
    <t>Vivir sin aire</t>
  </si>
  <si>
    <t>Bee Gees</t>
  </si>
  <si>
    <t>How deep is your love</t>
  </si>
  <si>
    <t>Si tú supieras</t>
  </si>
  <si>
    <t>Alex Ubago</t>
  </si>
  <si>
    <t>Sin miedo a nada</t>
  </si>
  <si>
    <t>Si tú te vas</t>
  </si>
  <si>
    <t>Cántale a un Sueño 1-4</t>
  </si>
  <si>
    <t>Banda El Recodo</t>
  </si>
  <si>
    <t>Acábame de matar</t>
  </si>
  <si>
    <t>Trigo Limpio</t>
  </si>
  <si>
    <t>Arena</t>
  </si>
  <si>
    <t>Te quiero para mí</t>
  </si>
  <si>
    <t>Jamás</t>
  </si>
  <si>
    <t>Secreto de amor</t>
  </si>
  <si>
    <t>K-Paz de la Sierra</t>
  </si>
  <si>
    <t>Mi credo</t>
  </si>
  <si>
    <t>Y llegaste tú</t>
  </si>
  <si>
    <t>Pimpinela</t>
  </si>
  <si>
    <t>Olvídame y pega la vuelta</t>
  </si>
  <si>
    <t>Tómame o déjame</t>
  </si>
  <si>
    <t>Banda El Limón</t>
  </si>
  <si>
    <t>Una aventura</t>
  </si>
  <si>
    <t>Se me olvidó otra vez</t>
  </si>
  <si>
    <t>El sol no regresa</t>
  </si>
  <si>
    <t>Lupita D´Alessio</t>
  </si>
  <si>
    <t>Como tú</t>
  </si>
  <si>
    <t>Willie Colón</t>
  </si>
  <si>
    <t>El gran varón</t>
  </si>
  <si>
    <t>Cántale a un Sueño 1-5</t>
  </si>
  <si>
    <t>Sonora de Margarita</t>
  </si>
  <si>
    <t>Que nadie sepa mi sufrir</t>
  </si>
  <si>
    <t>Oye</t>
  </si>
  <si>
    <t>Sonora Tropicana</t>
  </si>
  <si>
    <t>Qué bello</t>
  </si>
  <si>
    <t>Lo siento mi amor</t>
  </si>
  <si>
    <t>Celia Cruz</t>
  </si>
  <si>
    <t>La vida es un carnaval</t>
  </si>
  <si>
    <t>Gavilán o paloma</t>
  </si>
  <si>
    <t>La incondicional</t>
  </si>
  <si>
    <t>Cuando sale la luna</t>
  </si>
  <si>
    <t>Juan Luis Guerra</t>
  </si>
  <si>
    <t>Burbujas de amor</t>
  </si>
  <si>
    <t>Lila Deneken</t>
  </si>
  <si>
    <t>Por cobardía</t>
  </si>
  <si>
    <t>Ángela Carrasco</t>
  </si>
  <si>
    <t>Quererte a ti</t>
  </si>
  <si>
    <t>Potpurri</t>
  </si>
  <si>
    <t>No sé tú</t>
  </si>
  <si>
    <t>Cántale a un Sueño 1-6</t>
  </si>
  <si>
    <t>Tengo todo excepto a ti</t>
  </si>
  <si>
    <t>Palabra de honor</t>
  </si>
  <si>
    <t>Myriam</t>
  </si>
  <si>
    <t>Negra pena</t>
  </si>
  <si>
    <t>Abrázame muy fuerte</t>
  </si>
  <si>
    <t>Carlos Lico</t>
  </si>
  <si>
    <t>No</t>
  </si>
  <si>
    <t>Dulce</t>
  </si>
  <si>
    <t>Aún lo amo</t>
  </si>
  <si>
    <t>Hernaldo</t>
  </si>
  <si>
    <t>Mentira</t>
  </si>
  <si>
    <t>El triste</t>
  </si>
  <si>
    <t>Toda la vida</t>
  </si>
  <si>
    <t>Raphael</t>
  </si>
  <si>
    <t>A mi manera</t>
  </si>
  <si>
    <t>Nunca voy a olvidarte</t>
  </si>
  <si>
    <t>José Feliciano y Ann Kelley</t>
  </si>
  <si>
    <t>Para decir adiós</t>
  </si>
  <si>
    <t>José José y Lani Hall</t>
  </si>
  <si>
    <t>Te quiero así</t>
  </si>
  <si>
    <t>Barón de Apodaca</t>
  </si>
  <si>
    <t>La Última Muñeca</t>
  </si>
  <si>
    <t>Cántale a tu Hijo 1</t>
  </si>
  <si>
    <t>Yo Te Esperaba</t>
  </si>
  <si>
    <t>Ricardo Ceratto</t>
  </si>
  <si>
    <t>Larga Distancia</t>
  </si>
  <si>
    <t>Arrullo De Dios</t>
  </si>
  <si>
    <t>Ya No Quiero Crecer (Con Voz)</t>
  </si>
  <si>
    <t>Ya No Quiero Crecer</t>
  </si>
  <si>
    <t>Paladines</t>
  </si>
  <si>
    <t>Mitad Tú, Mitad Yo</t>
  </si>
  <si>
    <t>Mi Niña</t>
  </si>
  <si>
    <t>Joan Manuel Serrat</t>
  </si>
  <si>
    <t>Esos Locos Bajitos</t>
  </si>
  <si>
    <t>Hoy Se Casa Mi Hija (Voz)</t>
  </si>
  <si>
    <t>Hoy Se Casa Mi Hija</t>
  </si>
  <si>
    <t>Alejandro Sanz</t>
  </si>
  <si>
    <t>Y sólo se me ocurre amarte</t>
  </si>
  <si>
    <t>Belinda Y Laura Flores</t>
  </si>
  <si>
    <t>Contigo Siempre</t>
  </si>
  <si>
    <t>Señora, señora</t>
  </si>
  <si>
    <t>Cántale a Mamá 2</t>
  </si>
  <si>
    <t>Gema</t>
  </si>
  <si>
    <t>Timbiriche</t>
  </si>
  <si>
    <t>Amor eterno</t>
  </si>
  <si>
    <t>Tres regalos</t>
  </si>
  <si>
    <t>Abuelita (Con Voz)</t>
  </si>
  <si>
    <t>Abuelita</t>
  </si>
  <si>
    <t>Madrecita</t>
  </si>
  <si>
    <t>Mi cariñito</t>
  </si>
  <si>
    <t>Madre</t>
  </si>
  <si>
    <t>Humildes</t>
  </si>
  <si>
    <t>Con hilo azul</t>
  </si>
  <si>
    <t>Inolvidable amor</t>
  </si>
  <si>
    <t>Señora, señora Con Mariachi</t>
  </si>
  <si>
    <t>Armando Manzanero</t>
  </si>
  <si>
    <t>Voy a apagar la luz</t>
  </si>
  <si>
    <t>Cántale a un Sueño 2-1</t>
  </si>
  <si>
    <t>Somos novios</t>
  </si>
  <si>
    <t>Adoro</t>
  </si>
  <si>
    <t>Contigo aprendí</t>
  </si>
  <si>
    <t>Esta tarde vi llover</t>
  </si>
  <si>
    <t>Chiquitete</t>
  </si>
  <si>
    <t>Esta cobardía (-2) tonos</t>
  </si>
  <si>
    <t>Mónica Naranjo</t>
  </si>
  <si>
    <t>Empiezo a recordarte</t>
  </si>
  <si>
    <t>Por debajo de la mesa</t>
  </si>
  <si>
    <t>Mecano</t>
  </si>
  <si>
    <t>Me cuesta tanto olvidarte</t>
  </si>
  <si>
    <t>Como yo te amo</t>
  </si>
  <si>
    <t>Lolita</t>
  </si>
  <si>
    <t>No renunciaré</t>
  </si>
  <si>
    <t>Potpurrí de Timbiriche</t>
  </si>
  <si>
    <t>Pablo Milanés</t>
  </si>
  <si>
    <t>El breve espacio</t>
  </si>
  <si>
    <t>Cántale a un Sueño 2-4</t>
  </si>
  <si>
    <t>Cara a cara</t>
  </si>
  <si>
    <t>Il Divo</t>
  </si>
  <si>
    <t>Regresa a mí</t>
  </si>
  <si>
    <t>Reik</t>
  </si>
  <si>
    <t>Noviembre sin ti</t>
  </si>
  <si>
    <t>Miralo, mirala</t>
  </si>
  <si>
    <t>Yo no te pido la luna</t>
  </si>
  <si>
    <t>Ricardo Montaner</t>
  </si>
  <si>
    <t>Me va a extrañar</t>
  </si>
  <si>
    <t>Ese hombre</t>
  </si>
  <si>
    <t>La gata bajo la lluvia</t>
  </si>
  <si>
    <t>Aire</t>
  </si>
  <si>
    <t>Daría</t>
  </si>
  <si>
    <t>Déjame llorar</t>
  </si>
  <si>
    <t>Nelson Ned</t>
  </si>
  <si>
    <t>Jurame</t>
  </si>
  <si>
    <t>Vamos a darnos tiempo</t>
  </si>
  <si>
    <t>José Luis Rodríguez “El Puma”</t>
  </si>
  <si>
    <t>Dueño de nada</t>
  </si>
  <si>
    <t>Reily Barba</t>
  </si>
  <si>
    <t>Desde que llegaste</t>
  </si>
  <si>
    <t>Cántale a un Sueño 2-5</t>
  </si>
  <si>
    <t>Al fin me armé de valor</t>
  </si>
  <si>
    <t>La descarada</t>
  </si>
  <si>
    <t>Lo que no fue</t>
  </si>
  <si>
    <t>Miguel Gallardo</t>
  </si>
  <si>
    <t>Hoy tengo ganas de ti</t>
  </si>
  <si>
    <t>La cosa más bella</t>
  </si>
  <si>
    <t>Angeles Negros</t>
  </si>
  <si>
    <t>Debut y despedida</t>
  </si>
  <si>
    <t>El día que me quieras</t>
  </si>
  <si>
    <t>Laura Pausini</t>
  </si>
  <si>
    <t>Amores extraños</t>
  </si>
  <si>
    <t>Lupita D’Alessio</t>
  </si>
  <si>
    <t>Inocente pobre amiga</t>
  </si>
  <si>
    <t>Ni guerra ni paz</t>
  </si>
  <si>
    <t>Mi tierra</t>
  </si>
  <si>
    <t>Sirena</t>
  </si>
  <si>
    <t>Cántale a un Sueño 2-6</t>
  </si>
  <si>
    <t>Diego Torres</t>
  </si>
  <si>
    <t>Color esperanza</t>
  </si>
  <si>
    <t>Marco A. Muñiz</t>
  </si>
  <si>
    <t>Quiero abrazarte tanto</t>
  </si>
  <si>
    <t>Jon Secada</t>
  </si>
  <si>
    <t>Ángel</t>
  </si>
  <si>
    <t>Ángeles Negros</t>
  </si>
  <si>
    <t>Déjenme si estoy llorando</t>
  </si>
  <si>
    <t>Rocío Jurado</t>
  </si>
  <si>
    <t>Señora</t>
  </si>
  <si>
    <t>Enrique Guzmán y Rocío Rúrcal</t>
  </si>
  <si>
    <t>Acompáñame</t>
  </si>
  <si>
    <t>Para vivir</t>
  </si>
  <si>
    <t>Callados</t>
  </si>
  <si>
    <t>Qué Bello</t>
  </si>
  <si>
    <t>Inmortales Tomás Valdez</t>
  </si>
  <si>
    <t>Ni parientes somos</t>
  </si>
  <si>
    <t>JLB y Compañia</t>
  </si>
  <si>
    <t>La chica de la boutique</t>
  </si>
  <si>
    <t>Ven porque te necesito</t>
  </si>
  <si>
    <t>Que no quede huella</t>
  </si>
  <si>
    <t>Sonora Margarita</t>
  </si>
  <si>
    <t>Arnulfo Jr</t>
  </si>
  <si>
    <t>En tu Basura</t>
  </si>
  <si>
    <t>Notas de sociedad</t>
  </si>
  <si>
    <t>Alas de papel</t>
  </si>
  <si>
    <t>Brindis</t>
  </si>
  <si>
    <t>Amor prohibido</t>
  </si>
  <si>
    <t>Tropical Panamá</t>
  </si>
  <si>
    <t>La Chica que Soñe</t>
  </si>
  <si>
    <t>Cardenales de Nuevo León</t>
  </si>
  <si>
    <t>El Primer Tonto</t>
  </si>
  <si>
    <t>Laura Leon</t>
  </si>
  <si>
    <t>Suavecito, suavecito</t>
  </si>
  <si>
    <t>Cántale a Mamá 3</t>
  </si>
  <si>
    <t>Marco Antonio Solís</t>
  </si>
  <si>
    <t>Te amo, Mamá</t>
  </si>
  <si>
    <t>Esperando un bebé</t>
  </si>
  <si>
    <t>Canción para una futura Mamá</t>
  </si>
  <si>
    <t>Imelda Miller</t>
  </si>
  <si>
    <t>Qué alegre va María</t>
  </si>
  <si>
    <t>Aquí está mi amor (con voz)</t>
  </si>
  <si>
    <t>Aquí está mi amor (pista)</t>
  </si>
  <si>
    <t>Rancheritos del Topo chico</t>
  </si>
  <si>
    <t>Cariño verdad</t>
  </si>
  <si>
    <t>Despedida con mariachi</t>
  </si>
  <si>
    <t>Todo por tí</t>
  </si>
  <si>
    <t>Jenni Rivera</t>
  </si>
  <si>
    <t>Homenaje a mi Madre</t>
  </si>
  <si>
    <t>La voz de mi Madre</t>
  </si>
  <si>
    <t>Julio Preciado</t>
  </si>
  <si>
    <t>Si tengo a mi Madre</t>
  </si>
  <si>
    <t>Enrique Iglesias</t>
  </si>
  <si>
    <t>Quizás</t>
  </si>
  <si>
    <t>Cántale a Papá 2</t>
  </si>
  <si>
    <t>Jorge Muñiz</t>
  </si>
  <si>
    <t>Aun hay tiempo</t>
  </si>
  <si>
    <t xml:space="preserve">Menudo </t>
  </si>
  <si>
    <t>Cuándo pasará</t>
  </si>
  <si>
    <t>Hoy tengo que decirte, papá</t>
  </si>
  <si>
    <t>Raúl Vale</t>
  </si>
  <si>
    <t>Un hombre sabio (Ver. Mariachi)</t>
  </si>
  <si>
    <t xml:space="preserve">José Augusto </t>
  </si>
  <si>
    <t>El mejor de mis amigos</t>
  </si>
  <si>
    <t>Te extraño</t>
  </si>
  <si>
    <t>Lalo Mora</t>
  </si>
  <si>
    <t>El hombre que más te amó</t>
  </si>
  <si>
    <t>Mi vejez</t>
  </si>
  <si>
    <t>Amigo (Ver. Mariachi)</t>
  </si>
  <si>
    <t>Reloj cucú (Ver. Mariachi)</t>
  </si>
  <si>
    <t>Habla con el viejo (Ver. Mariachi)</t>
  </si>
  <si>
    <t>Recoditos</t>
  </si>
  <si>
    <t>Ando bien pedo</t>
  </si>
  <si>
    <t>Cántale en la Parranda 1</t>
  </si>
  <si>
    <t>Jerez</t>
  </si>
  <si>
    <t>La baraja</t>
  </si>
  <si>
    <t>Ulises Quintero y El Jaguar</t>
  </si>
  <si>
    <t>Amigos de parranda</t>
  </si>
  <si>
    <t>Titanes de Durango</t>
  </si>
  <si>
    <t>El enamorado</t>
  </si>
  <si>
    <t>Roberto Junior y su Bandeño</t>
  </si>
  <si>
    <t>Ando borracho</t>
  </si>
  <si>
    <t>Arrolladora Banda El Limón</t>
  </si>
  <si>
    <t>Qué me vas a dar si vuelvo</t>
  </si>
  <si>
    <t>Auténtica de Jerez</t>
  </si>
  <si>
    <t>El chingadazo</t>
  </si>
  <si>
    <t>Germán Montero</t>
  </si>
  <si>
    <t>Ay, qué borrachera</t>
  </si>
  <si>
    <t>Banda Jerez</t>
  </si>
  <si>
    <t>Me gustan las viejas buenas</t>
  </si>
  <si>
    <t>Abeja reina</t>
  </si>
  <si>
    <t>No hay dinero, no estás tú</t>
  </si>
  <si>
    <t xml:space="preserve">Tres de Copas </t>
  </si>
  <si>
    <t>Qué bonita es esta vida</t>
  </si>
  <si>
    <t>Cántale a la Vida</t>
  </si>
  <si>
    <t xml:space="preserve">Margarita </t>
  </si>
  <si>
    <t xml:space="preserve">Jorge Celedón </t>
  </si>
  <si>
    <t xml:space="preserve">Celia Cruz </t>
  </si>
  <si>
    <t xml:space="preserve">Napoleón </t>
  </si>
  <si>
    <t>Vive</t>
  </si>
  <si>
    <t xml:space="preserve">Diego Torres </t>
  </si>
  <si>
    <t xml:space="preserve">Yuri </t>
  </si>
  <si>
    <t>Deja</t>
  </si>
  <si>
    <t xml:space="preserve">Cristian Castro </t>
  </si>
  <si>
    <t>Para ti</t>
  </si>
  <si>
    <t xml:space="preserve">Ricardo Ceratto </t>
  </si>
  <si>
    <t>El sol nace para todos</t>
  </si>
  <si>
    <t>Hoy puede ser un gran día</t>
  </si>
  <si>
    <t>Julio Iglesias</t>
  </si>
  <si>
    <t>La vida sigue igual</t>
  </si>
  <si>
    <t>Margarita</t>
  </si>
  <si>
    <t>Buenos días, señor sol</t>
  </si>
  <si>
    <t>Para ti, mi gran amor</t>
  </si>
  <si>
    <t>Sólo el cielo y tú</t>
  </si>
  <si>
    <t>Contra el aire</t>
  </si>
  <si>
    <t>Vivir sin ti</t>
  </si>
  <si>
    <t>No cierres tus ojos</t>
  </si>
  <si>
    <t>Mi mundo, tú</t>
  </si>
  <si>
    <t>No sabes cuánto te quiero</t>
  </si>
  <si>
    <t>Quieres ser mi amante</t>
  </si>
  <si>
    <t>Amor mío, ¿qué me has hecho?</t>
  </si>
  <si>
    <t>Sólo tú</t>
  </si>
  <si>
    <t>Lo Más Romántico</t>
  </si>
  <si>
    <t>Déjalo todo</t>
  </si>
  <si>
    <t>Amar y querer</t>
  </si>
  <si>
    <t>Cómo fue</t>
  </si>
  <si>
    <t>Voy a llenarte toda</t>
  </si>
  <si>
    <t>Te quiero tal como eres</t>
  </si>
  <si>
    <t>La gloria eres tú</t>
  </si>
  <si>
    <t>Preso</t>
  </si>
  <si>
    <t>Por estar contigo</t>
  </si>
  <si>
    <t>O tú o yo</t>
  </si>
  <si>
    <t>No me platiques más</t>
  </si>
  <si>
    <t>Quiero perderme contigo</t>
  </si>
  <si>
    <t xml:space="preserve">Getsemani </t>
  </si>
  <si>
    <t>15 Éxitos - Camilo Sesto 1</t>
  </si>
  <si>
    <t>Triste final</t>
  </si>
  <si>
    <t>Puente sobre aguas turbulentas</t>
  </si>
  <si>
    <t>Perdóname</t>
  </si>
  <si>
    <t>Piel de ángel</t>
  </si>
  <si>
    <t>La culpa ha sido mía</t>
  </si>
  <si>
    <t>Háblame</t>
  </si>
  <si>
    <t>Celos</t>
  </si>
  <si>
    <t>Qué más te da</t>
  </si>
  <si>
    <t>Tarde o temprano</t>
  </si>
  <si>
    <t>Mi buen amor</t>
  </si>
  <si>
    <t>Con el viento a tu favor</t>
  </si>
  <si>
    <t>Devuelveme mi libertad</t>
  </si>
  <si>
    <t>Mi mundo eres tú</t>
  </si>
  <si>
    <t xml:space="preserve">Así fue </t>
  </si>
  <si>
    <t>15 Éxitos - Juan Gabriel 1</t>
  </si>
  <si>
    <t xml:space="preserve">Tu abandono </t>
  </si>
  <si>
    <t>Lágrimas y lluvia</t>
  </si>
  <si>
    <t>Siempre estoy pensando en ti</t>
  </si>
  <si>
    <t>Con tu amor</t>
  </si>
  <si>
    <t>No vale la pena</t>
  </si>
  <si>
    <t xml:space="preserve">Yo no nací para amar </t>
  </si>
  <si>
    <t>Qué chasco me llevé</t>
  </si>
  <si>
    <t>Aunque te enamores</t>
  </si>
  <si>
    <t>Te voy a olvidar</t>
  </si>
  <si>
    <t>Mi fracaso</t>
  </si>
  <si>
    <t>Dónde andará</t>
  </si>
  <si>
    <t>Mis ojos tristes</t>
  </si>
  <si>
    <t>Adiós, amor, te vas</t>
  </si>
  <si>
    <t>Marco A. Solís y Los Bukis</t>
  </si>
  <si>
    <t xml:space="preserve">Ojalá </t>
  </si>
  <si>
    <t>15 Éxitos - Marco A. Solís &amp; Los Bukis 1</t>
  </si>
  <si>
    <t>Tu cárcel</t>
  </si>
  <si>
    <t>Y ahora te vas</t>
  </si>
  <si>
    <t>Morenita</t>
  </si>
  <si>
    <t>Amor en silencio</t>
  </si>
  <si>
    <t>O me voy o te vas</t>
  </si>
  <si>
    <t xml:space="preserve">Tus mentiras </t>
  </si>
  <si>
    <t>Si ya no te vuelvo a ver</t>
  </si>
  <si>
    <t>Falso amor</t>
  </si>
  <si>
    <t>Sé que me vas a dejar</t>
  </si>
  <si>
    <t>Si me recuerdas</t>
  </si>
  <si>
    <t>Si te pudiera mentir</t>
  </si>
  <si>
    <t>Chiquilla bonita</t>
  </si>
  <si>
    <t>Cuando te acuerdes de mí</t>
  </si>
  <si>
    <t>Cómo me haces falta</t>
  </si>
  <si>
    <t xml:space="preserve">Dáme un besito </t>
  </si>
  <si>
    <t>15 Éxitos - Intocables 1</t>
  </si>
  <si>
    <t>Por ella</t>
  </si>
  <si>
    <t>Bastó</t>
  </si>
  <si>
    <t>Si se acabó el amor</t>
  </si>
  <si>
    <t>Por un beso</t>
  </si>
  <si>
    <t>A dónde estabas?</t>
  </si>
  <si>
    <t>No te vayas</t>
  </si>
  <si>
    <t>Soñador eterno</t>
  </si>
  <si>
    <t>Dónde estás</t>
  </si>
  <si>
    <t>Coqueta</t>
  </si>
  <si>
    <t>Qué pena</t>
  </si>
  <si>
    <t>Miedo</t>
  </si>
  <si>
    <t>Déjame ser yo</t>
  </si>
  <si>
    <t>Valentín Elizalde</t>
  </si>
  <si>
    <t xml:space="preserve">La vida no es </t>
  </si>
  <si>
    <t>15 Éxitos - Valentín Elizalde 1</t>
  </si>
  <si>
    <t>Una noche para dos</t>
  </si>
  <si>
    <t>Por las parrandas</t>
  </si>
  <si>
    <t>No dejaré de amarte</t>
  </si>
  <si>
    <t>A mis enemigos</t>
  </si>
  <si>
    <t>Ebrio de amor</t>
  </si>
  <si>
    <t>El cuervo</t>
  </si>
  <si>
    <t>Las tecualeñas</t>
  </si>
  <si>
    <t>Si me ven</t>
  </si>
  <si>
    <t>La papa</t>
  </si>
  <si>
    <t>El rey pobre</t>
  </si>
  <si>
    <t>Un sueño de tantos</t>
  </si>
  <si>
    <t>El espejo</t>
  </si>
  <si>
    <t>Oh, mi niña</t>
  </si>
  <si>
    <t>Véte con él</t>
  </si>
  <si>
    <t xml:space="preserve">Estos celos </t>
  </si>
  <si>
    <t>15 Éxitos - Vicente Fernández 1</t>
  </si>
  <si>
    <t>La tragedia de un vaquero</t>
  </si>
  <si>
    <t>La muerte de un gallero</t>
  </si>
  <si>
    <t>Ni en defensa propia</t>
  </si>
  <si>
    <t>La misma</t>
  </si>
  <si>
    <t>Que sepan todos</t>
  </si>
  <si>
    <t>Tu voz</t>
  </si>
  <si>
    <t>A pesar de todo</t>
  </si>
  <si>
    <t>Si no te quisiera</t>
  </si>
  <si>
    <t>Las botas de charro</t>
  </si>
  <si>
    <t>De un rancho a otro</t>
  </si>
  <si>
    <t>El adiós a la vida</t>
  </si>
  <si>
    <t>Aun se acuerda de mí</t>
  </si>
  <si>
    <t>Entre el amor y yo</t>
  </si>
  <si>
    <t>Que Dios te perdone</t>
  </si>
  <si>
    <t>Te voy a perder</t>
  </si>
  <si>
    <t>15 Éxitos - Alejandro Fernández 1</t>
  </si>
  <si>
    <t>No se me hace fácil</t>
  </si>
  <si>
    <t>Granada</t>
  </si>
  <si>
    <t>Qué poca</t>
  </si>
  <si>
    <t>Me dediqué a perderte</t>
  </si>
  <si>
    <t>Nube viajera</t>
  </si>
  <si>
    <t>Tantita pena</t>
  </si>
  <si>
    <t>Llorando penas</t>
  </si>
  <si>
    <t>Moño negro</t>
  </si>
  <si>
    <t>Dónde vas tan sola</t>
  </si>
  <si>
    <t>Cascos ligeros</t>
  </si>
  <si>
    <t>Como el sol y el trigo</t>
  </si>
  <si>
    <t>Ya lo sé que te vas (Popurri Juan Gabriel)</t>
  </si>
  <si>
    <t xml:space="preserve">Lágrimas de sangre </t>
  </si>
  <si>
    <t>15 Éxitos - Con Garra 1</t>
  </si>
  <si>
    <t>Detalles</t>
  </si>
  <si>
    <t>Le compré la muerte a mi hijo</t>
  </si>
  <si>
    <t>La banda del carro rojo</t>
  </si>
  <si>
    <t>Me declaro culpable</t>
  </si>
  <si>
    <t>El maestro</t>
  </si>
  <si>
    <t>Un día a la vez</t>
  </si>
  <si>
    <t>El avión de la muerte</t>
  </si>
  <si>
    <t>La mesa del rincón</t>
  </si>
  <si>
    <t>La tumba falsa</t>
  </si>
  <si>
    <t>El triunfo</t>
  </si>
  <si>
    <t>Camisa mojada</t>
  </si>
  <si>
    <t>Morir matando</t>
  </si>
  <si>
    <t>La jaula de oro</t>
  </si>
  <si>
    <t>Ven</t>
  </si>
  <si>
    <t xml:space="preserve">Amor eterno </t>
  </si>
  <si>
    <t>15 Éxitos - Rocío 1</t>
  </si>
  <si>
    <t>Cómo han pasado los años</t>
  </si>
  <si>
    <t>16 Éxitos - Rocío 1</t>
  </si>
  <si>
    <t>Acompañame (dúo E. Guzmán)</t>
  </si>
  <si>
    <t>17 Éxitos - Rocío 1</t>
  </si>
  <si>
    <t>Por qué fue que te amé</t>
  </si>
  <si>
    <t>18 Éxitos - Rocío 1</t>
  </si>
  <si>
    <t>Diferentes</t>
  </si>
  <si>
    <t>19 Éxitos - Rocío 1</t>
  </si>
  <si>
    <t>Que el mundo ruede</t>
  </si>
  <si>
    <t>20 Éxitos - Rocío 1</t>
  </si>
  <si>
    <t>Amor no, gracias</t>
  </si>
  <si>
    <t>21 Éxitos - Rocío 1</t>
  </si>
  <si>
    <t>No sirvo para estar sin ti</t>
  </si>
  <si>
    <t>22 Éxitos - Rocío 1</t>
  </si>
  <si>
    <t>Perdóname, olvídalo (dúo J. Gabriel)</t>
  </si>
  <si>
    <t>23 Éxitos - Rocío 1</t>
  </si>
  <si>
    <t>Déjame</t>
  </si>
  <si>
    <t>24 Éxitos - Rocío 1</t>
  </si>
  <si>
    <t>25 Éxitos - Rocío 1</t>
  </si>
  <si>
    <t>26 Éxitos - Rocío 1</t>
  </si>
  <si>
    <t>Vestida de blanco</t>
  </si>
  <si>
    <t>27 Éxitos - Rocío 1</t>
  </si>
  <si>
    <t>Nuevamente sola</t>
  </si>
  <si>
    <t>28 Éxitos - Rocío 1</t>
  </si>
  <si>
    <t>Nadie es como tú</t>
  </si>
  <si>
    <t>29 Éxitos - Rocío 1</t>
  </si>
  <si>
    <t xml:space="preserve">Amor, amor </t>
  </si>
  <si>
    <t>15 Éxitos - José  José 1</t>
  </si>
  <si>
    <t>Una noche de amor</t>
  </si>
  <si>
    <t>Mi vida</t>
  </si>
  <si>
    <t>Ojalá que te mueras</t>
  </si>
  <si>
    <t>A esa</t>
  </si>
  <si>
    <t>El amor acaba</t>
  </si>
  <si>
    <t>Alguien vendrá</t>
  </si>
  <si>
    <t>Lo pasado, pasado</t>
  </si>
  <si>
    <t>Lo dudo</t>
  </si>
  <si>
    <t>Y qué</t>
  </si>
  <si>
    <t>Cuando vayas conmigo</t>
  </si>
  <si>
    <t>Me basta</t>
  </si>
  <si>
    <t>Y para qué</t>
  </si>
  <si>
    <t>Alicia Villarreal y Limite</t>
  </si>
  <si>
    <t xml:space="preserve">Échame a mí la culpa </t>
  </si>
  <si>
    <t>15 Éxitos - Alicia Villarreal y Limite 1</t>
  </si>
  <si>
    <t>La que baje la guardia</t>
  </si>
  <si>
    <t>Me gustas</t>
  </si>
  <si>
    <t>El rollito</t>
  </si>
  <si>
    <t>Sólo contigo</t>
  </si>
  <si>
    <t>Hasta mañana</t>
  </si>
  <si>
    <t>Tu oportunidad</t>
  </si>
  <si>
    <t>Setimientos</t>
  </si>
  <si>
    <t>Soy lo prohibido</t>
  </si>
  <si>
    <t>Contigo soy feliz</t>
  </si>
  <si>
    <t>Juguete</t>
  </si>
  <si>
    <t>Rómpeme, mátame</t>
  </si>
  <si>
    <t>No es tan fácil</t>
  </si>
  <si>
    <t>Dáme valor</t>
  </si>
  <si>
    <t>Todo lo perdí</t>
  </si>
  <si>
    <t xml:space="preserve">Siete leguas </t>
  </si>
  <si>
    <t>15 Éxitos - Antonio Aguilar 1</t>
  </si>
  <si>
    <t>El califas</t>
  </si>
  <si>
    <t>Canción mixteca</t>
  </si>
  <si>
    <t>El patas blancas</t>
  </si>
  <si>
    <t>El jovero</t>
  </si>
  <si>
    <t>Paso del norte</t>
  </si>
  <si>
    <t>El chivo</t>
  </si>
  <si>
    <t>La mula chula</t>
  </si>
  <si>
    <t>Valentín de la sierra</t>
  </si>
  <si>
    <t>Y ándale</t>
  </si>
  <si>
    <t>Copitas de mezcal</t>
  </si>
  <si>
    <t>Corrido de Lucio vázquez</t>
  </si>
  <si>
    <t>Hace un año</t>
  </si>
  <si>
    <t>La mancornadora</t>
  </si>
  <si>
    <t>La Elisa</t>
  </si>
  <si>
    <t xml:space="preserve">Más allá del sol </t>
  </si>
  <si>
    <t>15 Éxitos - Joan Sebastian 1</t>
  </si>
  <si>
    <t>Así como te amé</t>
  </si>
  <si>
    <t>Hasta que amanezca</t>
  </si>
  <si>
    <t>Sembrador de amor</t>
  </si>
  <si>
    <t>Así de loco</t>
  </si>
  <si>
    <t>Alma de niña</t>
  </si>
  <si>
    <t>Melodía para dos</t>
  </si>
  <si>
    <t>El camino del amor</t>
  </si>
  <si>
    <t>Así te quiero</t>
  </si>
  <si>
    <t>Hay un tren a las cinco</t>
  </si>
  <si>
    <t>El ilegal</t>
  </si>
  <si>
    <t>Contigo o sin ti</t>
  </si>
  <si>
    <t>El peor de tus antojos</t>
  </si>
  <si>
    <t>Como guitarra en serenata</t>
  </si>
  <si>
    <t>Pepe Aguilar</t>
  </si>
  <si>
    <t xml:space="preserve">100% Mexicano </t>
  </si>
  <si>
    <t>15 Éxitos - Pepe Aguilar 1</t>
  </si>
  <si>
    <t>Por amarte (destilando amor)</t>
  </si>
  <si>
    <t>Todo se derrumbó dentro de mí</t>
  </si>
  <si>
    <t>Mi credo (a dúo con tiziano fierro)</t>
  </si>
  <si>
    <t>Quién entiende a las mujeres</t>
  </si>
  <si>
    <t>Me está llorando el corazón</t>
  </si>
  <si>
    <t>Botellita de tequila</t>
  </si>
  <si>
    <t>A pierna suelta</t>
  </si>
  <si>
    <t>Recuérdame bonito</t>
  </si>
  <si>
    <t>Nomás tantito</t>
  </si>
  <si>
    <t>Cien años</t>
  </si>
  <si>
    <t>Cruz de olvido</t>
  </si>
  <si>
    <t>Por unas monedas</t>
  </si>
  <si>
    <t>El toro serrano</t>
  </si>
  <si>
    <t>Me estoy acostumbrando a ti</t>
  </si>
  <si>
    <t xml:space="preserve">El rey </t>
  </si>
  <si>
    <t>15 Éxitos - José Alfredo 1</t>
  </si>
  <si>
    <t>El cantinero</t>
  </si>
  <si>
    <t>Con la muerte entre los puños (el boxeador)</t>
  </si>
  <si>
    <t>Ella volvió</t>
  </si>
  <si>
    <t>La estrella</t>
  </si>
  <si>
    <t>Sin sangre en las venas</t>
  </si>
  <si>
    <t>Esta noche</t>
  </si>
  <si>
    <t>Vámonos</t>
  </si>
  <si>
    <t>Llegando a ti</t>
  </si>
  <si>
    <t>Cuatro caminos</t>
  </si>
  <si>
    <t>No me amenaces</t>
  </si>
  <si>
    <t>El siete mares</t>
  </si>
  <si>
    <t>Tú y las nubes</t>
  </si>
  <si>
    <t>Amor del alma</t>
  </si>
  <si>
    <t>La mano de Dios</t>
  </si>
  <si>
    <t>Leona dormida</t>
  </si>
  <si>
    <t>15 Éxitos - Lupita D’Alessio 1</t>
  </si>
  <si>
    <t>Ya no regreso contigo</t>
  </si>
  <si>
    <t>Mentiras</t>
  </si>
  <si>
    <t>Acaríciame</t>
  </si>
  <si>
    <t>El que juega con fuego</t>
  </si>
  <si>
    <t>Punto y coma</t>
  </si>
  <si>
    <t>Ni loca</t>
  </si>
  <si>
    <t>Esta vez sí se acabó</t>
  </si>
  <si>
    <t>Agenda</t>
  </si>
  <si>
    <t>Se vende esta casa</t>
  </si>
  <si>
    <t>Ese fue tu error</t>
  </si>
  <si>
    <t>Borraré tu nombre</t>
  </si>
  <si>
    <t>No soy tan perfecta</t>
  </si>
  <si>
    <t>Eres un perfecto atrevido</t>
  </si>
  <si>
    <t>Después de tanto</t>
  </si>
  <si>
    <t>15 Éxitos - Napoleón 1</t>
  </si>
  <si>
    <t>Tiempo al tiempo</t>
  </si>
  <si>
    <t>Corazón bandido</t>
  </si>
  <si>
    <t>Todo o nada</t>
  </si>
  <si>
    <t>Mía nada más</t>
  </si>
  <si>
    <t>El grillo</t>
  </si>
  <si>
    <t>Porque te quiero andaré</t>
  </si>
  <si>
    <t>Recuerdo apagado</t>
  </si>
  <si>
    <t>Lo que no fue, no será</t>
  </si>
  <si>
    <t>De camino en camino</t>
  </si>
  <si>
    <t>Señor de edad</t>
  </si>
  <si>
    <t>De vez en vez</t>
  </si>
  <si>
    <t>Ella se llamaba Martha</t>
  </si>
  <si>
    <t>Leña verde</t>
  </si>
  <si>
    <t>El amor que se alejó</t>
  </si>
  <si>
    <t>15 Éxitos - Rigo Tovar 1</t>
  </si>
  <si>
    <t>Te tendré que olvidar</t>
  </si>
  <si>
    <t>María Isabel</t>
  </si>
  <si>
    <t>Así soy yo</t>
  </si>
  <si>
    <t>Amor libre</t>
  </si>
  <si>
    <t>Mi matamoros querido</t>
  </si>
  <si>
    <t>El testamento</t>
  </si>
  <si>
    <t>Te quiero, dijiste</t>
  </si>
  <si>
    <t>Carita de ángel</t>
  </si>
  <si>
    <t>El músico chiflado</t>
  </si>
  <si>
    <t>Cuando tu cariño</t>
  </si>
  <si>
    <t>La múcura</t>
  </si>
  <si>
    <t>Reflexiona</t>
  </si>
  <si>
    <t>No son palabritas</t>
  </si>
  <si>
    <t>Quítate la máscara</t>
  </si>
  <si>
    <t>Amanda y Diego</t>
  </si>
  <si>
    <t>Castillos</t>
  </si>
  <si>
    <t>15 Éxitos - Amanda y Diego 1</t>
  </si>
  <si>
    <t>Yo, pescador del amor</t>
  </si>
  <si>
    <t>Ámame una vez más</t>
  </si>
  <si>
    <t>El cobarde</t>
  </si>
  <si>
    <t>El gato y yo</t>
  </si>
  <si>
    <t>La ladrona</t>
  </si>
  <si>
    <t>Mi buen corazón</t>
  </si>
  <si>
    <t>Es así mi amor</t>
  </si>
  <si>
    <t>Quién será</t>
  </si>
  <si>
    <t>Corazón de papel</t>
  </si>
  <si>
    <t>Hagamos un trato</t>
  </si>
  <si>
    <t>Yo quisiera que tú</t>
  </si>
  <si>
    <t>Igual que un avión</t>
  </si>
  <si>
    <t>Coco loco</t>
  </si>
  <si>
    <t>La de la mochila azul</t>
  </si>
  <si>
    <t>15 Éxitos - Pedro Fernández 1</t>
  </si>
  <si>
    <t>Corriente y canelo</t>
  </si>
  <si>
    <t>Mamá solita</t>
  </si>
  <si>
    <t>La mugrosita</t>
  </si>
  <si>
    <t>Mi salón está de fiesta</t>
  </si>
  <si>
    <t>La de los hoyitos</t>
  </si>
  <si>
    <t>Las chamaquitas</t>
  </si>
  <si>
    <t>El gavilán colorado</t>
  </si>
  <si>
    <t>Amiga, por favor</t>
  </si>
  <si>
    <t>Novillero</t>
  </si>
  <si>
    <t>Quién</t>
  </si>
  <si>
    <t>Si te vas</t>
  </si>
  <si>
    <t>Luna de octubre</t>
  </si>
  <si>
    <t>Amigo organillero</t>
  </si>
  <si>
    <t>15 Éxitos - Javier Solís 1</t>
  </si>
  <si>
    <t>Cuando escuches este vals</t>
  </si>
  <si>
    <t>Retirada</t>
  </si>
  <si>
    <t>El peor de los caminos</t>
  </si>
  <si>
    <t>Una limosna</t>
  </si>
  <si>
    <t>Regalo de reyes</t>
  </si>
  <si>
    <t>El loco</t>
  </si>
  <si>
    <t>Me está doliendo su ausencia</t>
  </si>
  <si>
    <t>Carabela</t>
  </si>
  <si>
    <t>Despreciado me voy</t>
  </si>
  <si>
    <t>Si Dios me quita la vida</t>
  </si>
  <si>
    <t>Adelante</t>
  </si>
  <si>
    <t>Lágrimas de amor</t>
  </si>
  <si>
    <t>Escándalo</t>
  </si>
  <si>
    <t>Rumbo al sur</t>
  </si>
  <si>
    <t>15 Éxitos - Con Garra 2</t>
  </si>
  <si>
    <t>Sangre caliente</t>
  </si>
  <si>
    <t>La segunda carta</t>
  </si>
  <si>
    <t>Las flores de mi país</t>
  </si>
  <si>
    <t>Ya no hagas mas sacrificios</t>
  </si>
  <si>
    <t>La fama de la pareja</t>
  </si>
  <si>
    <t>El tahúr</t>
  </si>
  <si>
    <t>agua salada</t>
  </si>
  <si>
    <t>El otro méxico</t>
  </si>
  <si>
    <t>Amigos y mujeres</t>
  </si>
  <si>
    <t>Contrabando y robo</t>
  </si>
  <si>
    <t>La reina del sur</t>
  </si>
  <si>
    <t>Cuestión olvidada</t>
  </si>
  <si>
    <t xml:space="preserve">Paquita la del Barrio </t>
  </si>
  <si>
    <t>Viejo rabo verde</t>
  </si>
  <si>
    <t>15 Éxitos - Paquita la del Barrio 1</t>
  </si>
  <si>
    <t>Las mujeres mandan</t>
  </si>
  <si>
    <t>Discúlpeme, suegrita</t>
  </si>
  <si>
    <t>Perdónalo</t>
  </si>
  <si>
    <t>Que me perdone tu perro</t>
  </si>
  <si>
    <t>Taco placero</t>
  </si>
  <si>
    <t>Fallaste, corazón</t>
  </si>
  <si>
    <t>Hipócrita</t>
  </si>
  <si>
    <t>El hombre y el gato</t>
  </si>
  <si>
    <t>Macho y señor</t>
  </si>
  <si>
    <t>Sabor de engaño</t>
  </si>
  <si>
    <t>La chancla</t>
  </si>
  <si>
    <t>No hay quinto malo</t>
  </si>
  <si>
    <t>La huerfanita</t>
  </si>
  <si>
    <t>Te la voy a recordar</t>
  </si>
  <si>
    <t>Te desean</t>
  </si>
  <si>
    <t>15 Éxitos - Luis Miguel 1</t>
  </si>
  <si>
    <t>El rey</t>
  </si>
  <si>
    <t>La media vuelta</t>
  </si>
  <si>
    <t>Y...</t>
  </si>
  <si>
    <t>O tú o ninguna</t>
  </si>
  <si>
    <t>Un hombre busca una mujer</t>
  </si>
  <si>
    <t>Ahora te puedes marchar</t>
  </si>
  <si>
    <t>Cómo es posible</t>
  </si>
  <si>
    <t>Alguien como tú</t>
  </si>
  <si>
    <t>Suave</t>
  </si>
  <si>
    <t>Cuando calienta el sol</t>
  </si>
  <si>
    <t>Parece que va a llover</t>
  </si>
  <si>
    <t>15 Éxitos - Pedro Infante 1</t>
  </si>
  <si>
    <t>Angelitos negros</t>
  </si>
  <si>
    <t>El mala estrella</t>
  </si>
  <si>
    <t>El desinfle</t>
  </si>
  <si>
    <t>Cien años* (Ver. orquestal)</t>
  </si>
  <si>
    <t>No volveré* (Arre. originales)</t>
  </si>
  <si>
    <t>Adiós a mis chorreadas</t>
  </si>
  <si>
    <t>Enamorada* (Ver. orquestal)</t>
  </si>
  <si>
    <t>La calandria</t>
  </si>
  <si>
    <t>Yo soy quien soy</t>
  </si>
  <si>
    <t>Senderito de amor</t>
  </si>
  <si>
    <t>Mi tenampa</t>
  </si>
  <si>
    <t>Historia de un amor</t>
  </si>
  <si>
    <t>Flor sin retoño</t>
  </si>
  <si>
    <t>El mil amores</t>
  </si>
  <si>
    <t>Coplas</t>
  </si>
  <si>
    <t>15 Éxitos - José Alfredo 2</t>
  </si>
  <si>
    <t>A la luz de los cocuyos</t>
  </si>
  <si>
    <t>María la bandida</t>
  </si>
  <si>
    <t>Virgencita de Zapopan</t>
  </si>
  <si>
    <t>A los 15 ó 20 tragos</t>
  </si>
  <si>
    <t>Ni el dinero ni nada</t>
  </si>
  <si>
    <t>Un mundo raro</t>
  </si>
  <si>
    <t>Pa’ todo el año</t>
  </si>
  <si>
    <t>Cuando nadie te quiera</t>
  </si>
  <si>
    <t>La enorme distancia</t>
  </si>
  <si>
    <t>Media vuelta</t>
  </si>
  <si>
    <t>Amanecí en tu brazos</t>
  </si>
  <si>
    <t>Dame un poco de ti</t>
  </si>
  <si>
    <t>Sonaron cuatro balazos</t>
  </si>
  <si>
    <t>Que se me acabe la vida</t>
  </si>
  <si>
    <t>Ojalá</t>
  </si>
  <si>
    <t>15 Éxitos - Pesado 1</t>
  </si>
  <si>
    <t>A chillar a otra parte</t>
  </si>
  <si>
    <t>Humíllate</t>
  </si>
  <si>
    <t>Y tú por qué no</t>
  </si>
  <si>
    <t>Te voy a amar</t>
  </si>
  <si>
    <t>Lástima me das</t>
  </si>
  <si>
    <t>Fácil y accesible</t>
  </si>
  <si>
    <t>Dile</t>
  </si>
  <si>
    <t>Tus mentiras</t>
  </si>
  <si>
    <t>En contra de mí</t>
  </si>
  <si>
    <t>Tú como si nada</t>
  </si>
  <si>
    <t>Llegó el amor</t>
  </si>
  <si>
    <t>Así es mi amor</t>
  </si>
  <si>
    <t>No te la vas a acabar</t>
  </si>
  <si>
    <t>Cómo deseo hoy que sea mañana</t>
  </si>
  <si>
    <t>15 Éxitos - José  José 2</t>
  </si>
  <si>
    <t>Soy tan infiel</t>
  </si>
  <si>
    <t>No es a mí</t>
  </si>
  <si>
    <t>Desesperado</t>
  </si>
  <si>
    <t>Si me dejas ahora</t>
  </si>
  <si>
    <t>Y quién puede ser</t>
  </si>
  <si>
    <t>Mientras llueve</t>
  </si>
  <si>
    <t>No me digas que te vas</t>
  </si>
  <si>
    <t>Cuidado</t>
  </si>
  <si>
    <t>Me vas a echar de menos</t>
  </si>
  <si>
    <t>Aléjate</t>
  </si>
  <si>
    <t>Chicanos</t>
  </si>
  <si>
    <t>Frío de ausencia</t>
  </si>
  <si>
    <t>15 Éxitos - Gruperos de los 70’s 1</t>
  </si>
  <si>
    <t>Reno</t>
  </si>
  <si>
    <t>Y es por ti</t>
  </si>
  <si>
    <t>Habladurías</t>
  </si>
  <si>
    <t>Banda Macho</t>
  </si>
  <si>
    <t>La noche que chicago murió</t>
  </si>
  <si>
    <t>Mis ojos te adoraban</t>
  </si>
  <si>
    <t>Vivirás</t>
  </si>
  <si>
    <t>Murió la flor</t>
  </si>
  <si>
    <t>Socios del Ritmo</t>
  </si>
  <si>
    <t>Vamos a platicar</t>
  </si>
  <si>
    <t>Pasteles Verdes</t>
  </si>
  <si>
    <t>Recuerdos de una noche</t>
  </si>
  <si>
    <t>Freddys</t>
  </si>
  <si>
    <t>Si acaso vuelves</t>
  </si>
  <si>
    <t>Muecas</t>
  </si>
  <si>
    <t>Indita mía</t>
  </si>
  <si>
    <t>Grupo Yndio</t>
  </si>
  <si>
    <t>Sin tu amor</t>
  </si>
  <si>
    <t>Bríos</t>
  </si>
  <si>
    <t>Tengo miedo</t>
  </si>
  <si>
    <t>Revolución de Emiliano Zapata</t>
  </si>
  <si>
    <t>Cómo te extraño</t>
  </si>
  <si>
    <t xml:space="preserve">Roberto Carlos </t>
  </si>
  <si>
    <t>Si el amor se va</t>
  </si>
  <si>
    <t>15 Éxitos - Roberto Carlos 1</t>
  </si>
  <si>
    <t>La montaña</t>
  </si>
  <si>
    <t>Lady Laura</t>
  </si>
  <si>
    <t>Me quiero casar contigo (Ver. en portugués)</t>
  </si>
  <si>
    <t>No te apartes de mí</t>
  </si>
  <si>
    <t>El progreso</t>
  </si>
  <si>
    <t>La ventana</t>
  </si>
  <si>
    <t>Que será de ti</t>
  </si>
  <si>
    <t>Cóncavo y convexo</t>
  </si>
  <si>
    <t>Amiga</t>
  </si>
  <si>
    <t>El amor y la moda</t>
  </si>
  <si>
    <t>Carnavalito</t>
  </si>
  <si>
    <t>Camionero</t>
  </si>
  <si>
    <t>Marisela</t>
  </si>
  <si>
    <t>Completamente tuya</t>
  </si>
  <si>
    <t>15 Éxitos - Marisela 1</t>
  </si>
  <si>
    <t>Muriendo de amor</t>
  </si>
  <si>
    <t>Porque tengo ganas</t>
  </si>
  <si>
    <t>Vete mejor</t>
  </si>
  <si>
    <t>Prefiero ir sola</t>
  </si>
  <si>
    <t>Arrepentida</t>
  </si>
  <si>
    <t>Yo sé que tú</t>
  </si>
  <si>
    <t>Hazme tuya</t>
  </si>
  <si>
    <t>Así de fácil</t>
  </si>
  <si>
    <t>Quisiera detener el tiempo</t>
  </si>
  <si>
    <t>Ahora no</t>
  </si>
  <si>
    <t>Dios bendiga nuestro amor</t>
  </si>
  <si>
    <t>Si alguna vez</t>
  </si>
  <si>
    <t>A cambio de qué</t>
  </si>
  <si>
    <t>El fin de nuestro amor</t>
  </si>
  <si>
    <t>Selena</t>
  </si>
  <si>
    <t>Si la quieres</t>
  </si>
  <si>
    <t>15 Éxitos - La Reina Texana 1</t>
  </si>
  <si>
    <t>Toro relajo</t>
  </si>
  <si>
    <t xml:space="preserve">Contigo quiero estar </t>
  </si>
  <si>
    <t>Tú, sólo tú</t>
  </si>
  <si>
    <t>Cien años (con mariachi)</t>
  </si>
  <si>
    <t>El chico del apartamento 512</t>
  </si>
  <si>
    <t>Besitos</t>
  </si>
  <si>
    <t>Fotos y recuerdos</t>
  </si>
  <si>
    <t>La carcacha</t>
  </si>
  <si>
    <t>Tus desprecios</t>
  </si>
  <si>
    <t>Ya no</t>
  </si>
  <si>
    <t>Ven conmigo</t>
  </si>
  <si>
    <t>Cobarde</t>
  </si>
  <si>
    <t>Dreaming of you</t>
  </si>
  <si>
    <t>Sólo sé que fue en marzo</t>
  </si>
  <si>
    <t>15 Éxitos - Juan Gabriel 2</t>
  </si>
  <si>
    <t>Esta rosa roja</t>
  </si>
  <si>
    <t>Y si tú</t>
  </si>
  <si>
    <t>La diferencia</t>
  </si>
  <si>
    <t>Ya no quiero volver con usted</t>
  </si>
  <si>
    <t>A mi guitarra</t>
  </si>
  <si>
    <t>Insensible</t>
  </si>
  <si>
    <t>Yo me voy</t>
  </si>
  <si>
    <t>Caray</t>
  </si>
  <si>
    <t>He venido a pedirte perdón</t>
  </si>
  <si>
    <t>Siempre en mi mente</t>
  </si>
  <si>
    <t>El palo</t>
  </si>
  <si>
    <t>Ya no vuelvo a molestarte</t>
  </si>
  <si>
    <t>En esta primavera</t>
  </si>
  <si>
    <t>Me he quedado solo</t>
  </si>
  <si>
    <t>Rehilete</t>
  </si>
  <si>
    <t>15 Éxitos - Súper Bailables 1</t>
  </si>
  <si>
    <t>Morocha</t>
  </si>
  <si>
    <t>No me arrepiento de este amor</t>
  </si>
  <si>
    <t>Mike Laure</t>
  </si>
  <si>
    <t>La rajita de canela</t>
  </si>
  <si>
    <t>Estos celos</t>
  </si>
  <si>
    <t>Amandititita</t>
  </si>
  <si>
    <t>Metrosexual</t>
  </si>
  <si>
    <t>Chapo de Sinaloa</t>
  </si>
  <si>
    <t>Recostada en la cama</t>
  </si>
  <si>
    <t>Cómo me duele</t>
  </si>
  <si>
    <t>El sinaloense</t>
  </si>
  <si>
    <t>Nigga</t>
  </si>
  <si>
    <t>El apagón</t>
  </si>
  <si>
    <t>Teen Tops</t>
  </si>
  <si>
    <t>El rock de la cárcel</t>
  </si>
  <si>
    <t>Menudo</t>
  </si>
  <si>
    <t>Claridad</t>
  </si>
  <si>
    <t>Te lloré</t>
  </si>
  <si>
    <t>15 Éxitos - Conjunto Primavera 1</t>
  </si>
  <si>
    <t>Sentí</t>
  </si>
  <si>
    <t>Egoísta</t>
  </si>
  <si>
    <t>Me nortié</t>
  </si>
  <si>
    <t>Hazme olvidarla</t>
  </si>
  <si>
    <t>Cinco lágrimas</t>
  </si>
  <si>
    <t>Morir de amor</t>
  </si>
  <si>
    <t>Quiero estar loco</t>
  </si>
  <si>
    <t>Amigo mesero</t>
  </si>
  <si>
    <t>Por las calles de Chihuahua</t>
  </si>
  <si>
    <t>Hoy en tu día</t>
  </si>
  <si>
    <t>Quién como tú</t>
  </si>
  <si>
    <t>Y qué me importa</t>
  </si>
  <si>
    <t>Ave cautiva</t>
  </si>
  <si>
    <t>Jugando al amor</t>
  </si>
  <si>
    <t>Jenny Rivera</t>
  </si>
  <si>
    <t>Culpable o inocente</t>
  </si>
  <si>
    <t>15 Éxitos - Banda 1</t>
  </si>
  <si>
    <t>Banda MS</t>
  </si>
  <si>
    <t>El mechón</t>
  </si>
  <si>
    <t>Entre dos almas</t>
  </si>
  <si>
    <t>Potro de Sinaloa</t>
  </si>
  <si>
    <t>Chuy y mauricio</t>
  </si>
  <si>
    <t>El callejero</t>
  </si>
  <si>
    <t>Acá entre nos</t>
  </si>
  <si>
    <t>Aunque no sea conmigo</t>
  </si>
  <si>
    <t>El tiro de gracia</t>
  </si>
  <si>
    <t>Y que quede claro</t>
  </si>
  <si>
    <t>Redondito en tus brazos</t>
  </si>
  <si>
    <t>Y se parece a ti</t>
  </si>
  <si>
    <t>Vencedor</t>
  </si>
  <si>
    <t>Sergio Vega</t>
  </si>
  <si>
    <t>Muchachita de ojos tristes</t>
  </si>
  <si>
    <t>Chapo</t>
  </si>
  <si>
    <t>Detrás de la puerta</t>
  </si>
  <si>
    <t>Coyote Y Su Banda</t>
  </si>
  <si>
    <t>Corrido de Macario Leyva</t>
  </si>
  <si>
    <t>Elida Y Avante</t>
  </si>
  <si>
    <t>Duele</t>
  </si>
  <si>
    <t>15 Éxitos - Súper Texanos 1</t>
  </si>
  <si>
    <t>David Lee Garza</t>
  </si>
  <si>
    <t xml:space="preserve">Jay Pérez </t>
  </si>
  <si>
    <t>Sabes</t>
  </si>
  <si>
    <t>Jimmy González</t>
  </si>
  <si>
    <t>Quién iba a pensar</t>
  </si>
  <si>
    <t>Ramiro “Ram” Herrera</t>
  </si>
  <si>
    <t>Ahora dile</t>
  </si>
  <si>
    <t>Ya ves</t>
  </si>
  <si>
    <t>Roberto Pulido</t>
  </si>
  <si>
    <t>Obsesión</t>
  </si>
  <si>
    <t>Fuerte no soy</t>
  </si>
  <si>
    <t>Sólido</t>
  </si>
  <si>
    <t>Hasta la cima del cielo</t>
  </si>
  <si>
    <t>Gary Hobbs</t>
  </si>
  <si>
    <t>Te vas a acordar</t>
  </si>
  <si>
    <t>Desvelado</t>
  </si>
  <si>
    <t>De Jaime De Anda Y Los Chamacos</t>
  </si>
  <si>
    <t>Cómo te llamas, paloma</t>
  </si>
  <si>
    <t>Lizza Lamb</t>
  </si>
  <si>
    <t>El gorrión y yo</t>
  </si>
  <si>
    <t>Mi loca pasión</t>
  </si>
  <si>
    <t>Little Joe</t>
  </si>
  <si>
    <t>Las nubes</t>
  </si>
  <si>
    <t>Nada que me recuerde a ti</t>
  </si>
  <si>
    <t>15 Éxitos - Marco A. &amp; Los Bukis 2</t>
  </si>
  <si>
    <t>No molestar</t>
  </si>
  <si>
    <t>No puedo olvidarla</t>
  </si>
  <si>
    <t>Más que tu amigo</t>
  </si>
  <si>
    <t>Mi eterno amor secreto</t>
  </si>
  <si>
    <t>Alguien se quedó llorando</t>
  </si>
  <si>
    <t>Necesito una compañera</t>
  </si>
  <si>
    <t>Yo te necesito</t>
  </si>
  <si>
    <t>Tu hombre perfecto</t>
  </si>
  <si>
    <t>La venia bendita</t>
  </si>
  <si>
    <t>El regreso del alambrado</t>
  </si>
  <si>
    <t>Una noche como esta</t>
  </si>
  <si>
    <t>Boca de Ángel</t>
  </si>
  <si>
    <t>Fíjate, fíjate</t>
  </si>
  <si>
    <t>Triste Imaginar</t>
  </si>
  <si>
    <t>Disculpe usted</t>
  </si>
  <si>
    <t>15 Éxitos - Humildes 1</t>
  </si>
  <si>
    <t>Besos y copas</t>
  </si>
  <si>
    <t>Lagrimitas</t>
  </si>
  <si>
    <t>Con las manos en la masa</t>
  </si>
  <si>
    <t>Para no pensar en ti</t>
  </si>
  <si>
    <t>Tú tienes que vivir conmigo</t>
  </si>
  <si>
    <t>Más de lo que merecías</t>
  </si>
  <si>
    <t>No le digas a nadie</t>
  </si>
  <si>
    <t>Mira chaparrita</t>
  </si>
  <si>
    <t>Un pobre nomás</t>
  </si>
  <si>
    <t>Amor de propina</t>
  </si>
  <si>
    <t>Te perdí la fe</t>
  </si>
  <si>
    <t>Tomar y llorar</t>
  </si>
  <si>
    <t>Distintos caminos</t>
  </si>
  <si>
    <t>Horas amargas</t>
  </si>
  <si>
    <t>Cinco minutos</t>
  </si>
  <si>
    <t>15 Éxitos - Gloria Trevi 1</t>
  </si>
  <si>
    <t>Pruébamelo</t>
  </si>
  <si>
    <t>Lloran mis muñecas</t>
  </si>
  <si>
    <t>Timbres postales al cielo</t>
  </si>
  <si>
    <t>Sufran con lo que yo gozo</t>
  </si>
  <si>
    <t>Doña pudor</t>
  </si>
  <si>
    <t>Horas tranquilas</t>
  </si>
  <si>
    <t>Me siento tan sola</t>
  </si>
  <si>
    <t>La acera de enfrente</t>
  </si>
  <si>
    <t>Tu ángel de la guarda</t>
  </si>
  <si>
    <t>Qué voy a hacer sin él?</t>
  </si>
  <si>
    <t>El último beso</t>
  </si>
  <si>
    <t>Zapatos viejos</t>
  </si>
  <si>
    <t>Fue ese tequila</t>
  </si>
  <si>
    <t>Brincan los borregos</t>
  </si>
  <si>
    <t>Ricardo Arjona</t>
  </si>
  <si>
    <t>Me enseñaste</t>
  </si>
  <si>
    <t>15 Éxitos - Arjona 1</t>
  </si>
  <si>
    <t>Tarde (sin daños a terceros)</t>
  </si>
  <si>
    <t>Duerme</t>
  </si>
  <si>
    <t>Para que me quieras como quiero</t>
  </si>
  <si>
    <t>A ti</t>
  </si>
  <si>
    <t>Animal nocturno</t>
  </si>
  <si>
    <t>Tu reputación</t>
  </si>
  <si>
    <t>Primera vez</t>
  </si>
  <si>
    <t>Chicos de plástico</t>
  </si>
  <si>
    <t>Por qué es tan cruel el amor</t>
  </si>
  <si>
    <t>Se nos muere el amor</t>
  </si>
  <si>
    <t>Cuándo</t>
  </si>
  <si>
    <t>La noche te trae sorpresas</t>
  </si>
  <si>
    <t>Si el norte fuera el sur</t>
  </si>
  <si>
    <t>Miénteme</t>
  </si>
  <si>
    <t>15 Éxitos - Camilo Sesto 2</t>
  </si>
  <si>
    <t>Ven o voy</t>
  </si>
  <si>
    <t>Vístete de blanco</t>
  </si>
  <si>
    <t>Cómo haré para entender</t>
  </si>
  <si>
    <t>Me lo estás poniendo difícil</t>
  </si>
  <si>
    <t>Un amor no muere así como así</t>
  </si>
  <si>
    <t>Días de vino y de rosas</t>
  </si>
  <si>
    <t>Quién lo diría</t>
  </si>
  <si>
    <t>Donde estés y con quien estés</t>
  </si>
  <si>
    <t>Nunca más</t>
  </si>
  <si>
    <t>Terciopelo y piedra</t>
  </si>
  <si>
    <t>Amor mío ¿Que me has hecho?</t>
  </si>
  <si>
    <t>No he podido verte</t>
  </si>
  <si>
    <t xml:space="preserve">15 Éxitos - Emmanuel 1 </t>
  </si>
  <si>
    <t>La vida decidió</t>
  </si>
  <si>
    <t>Esto me duele más que a ti</t>
  </si>
  <si>
    <t>Ese soy yo</t>
  </si>
  <si>
    <t>El bodeguero</t>
  </si>
  <si>
    <t>Bella señora</t>
  </si>
  <si>
    <t>Es mi mujer</t>
  </si>
  <si>
    <t>Luces de bohemia</t>
  </si>
  <si>
    <t>Amor sin final</t>
  </si>
  <si>
    <t>Tú y yo</t>
  </si>
  <si>
    <t>Caprichosa maría</t>
  </si>
  <si>
    <t>Con qué derecho</t>
  </si>
  <si>
    <t>La chica de humo</t>
  </si>
  <si>
    <t>Sin caballero no hay dama</t>
  </si>
  <si>
    <t>Bronco &amp; El Gigante de América</t>
  </si>
  <si>
    <t>Déjame amarte otra vez</t>
  </si>
  <si>
    <t xml:space="preserve">15 Éxitos - Bronco &amp; El Gigante de América 1 </t>
  </si>
  <si>
    <t>Arráncame la vida</t>
  </si>
  <si>
    <t>Estoy a punto</t>
  </si>
  <si>
    <t>Qué diablos me sucede</t>
  </si>
  <si>
    <t>Oro</t>
  </si>
  <si>
    <t>Con zapatos de tacón</t>
  </si>
  <si>
    <t>Señor mesero</t>
  </si>
  <si>
    <t>Tengo ganas</t>
  </si>
  <si>
    <t>Una rosa, una espina</t>
  </si>
  <si>
    <t>Mírenla, mírenla</t>
  </si>
  <si>
    <t>Huella digital</t>
  </si>
  <si>
    <t>A qué le tiramos</t>
  </si>
  <si>
    <t>Con dinero</t>
  </si>
  <si>
    <t>Quítame</t>
  </si>
  <si>
    <t>Ya no viene</t>
  </si>
  <si>
    <t>K-Paz de la sierra</t>
  </si>
  <si>
    <t>Como un tatuaje</t>
  </si>
  <si>
    <t>15 Éxitos - K-Paz 1</t>
  </si>
  <si>
    <t>Quisiera ser un idiota</t>
  </si>
  <si>
    <t>Querido amigo</t>
  </si>
  <si>
    <t>Amor, no me ignores</t>
  </si>
  <si>
    <t>Amor mío</t>
  </si>
  <si>
    <t>Soy capaz</t>
  </si>
  <si>
    <t>El pasadiscos</t>
  </si>
  <si>
    <t>Imposible olvidarte</t>
  </si>
  <si>
    <t>Si tú te fueras de mí</t>
  </si>
  <si>
    <t>No sé vivir</t>
  </si>
  <si>
    <t>Muñeca de ojos de miel</t>
  </si>
  <si>
    <t>Oh!, carol</t>
  </si>
  <si>
    <t>Al diablo con los guapos</t>
  </si>
  <si>
    <t>Mi última parranda</t>
  </si>
  <si>
    <t>Volveré</t>
  </si>
  <si>
    <t>Caminantes</t>
  </si>
  <si>
    <t>Lágrimas al recordar</t>
  </si>
  <si>
    <t>15 Éxitos - Caminantes 1</t>
  </si>
  <si>
    <t>Amor sin palabras</t>
  </si>
  <si>
    <t>Mi niña</t>
  </si>
  <si>
    <t>Brindo por tu cumpleaños</t>
  </si>
  <si>
    <t>Cartas marcadas</t>
  </si>
  <si>
    <t>La guitarra y la mujer</t>
  </si>
  <si>
    <t>Paloma negra</t>
  </si>
  <si>
    <t>El puente roto</t>
  </si>
  <si>
    <t>Amigo cantinero</t>
  </si>
  <si>
    <t>Dime si me quieres</t>
  </si>
  <si>
    <t>Sin un adiós</t>
  </si>
  <si>
    <t>Por un juramento</t>
  </si>
  <si>
    <t>Te diste cuenta</t>
  </si>
  <si>
    <t>Vuela paloma</t>
  </si>
  <si>
    <t>Cuando dos almas</t>
  </si>
  <si>
    <t>Por tu maldito amor</t>
  </si>
  <si>
    <t>Cántale a México 1</t>
  </si>
  <si>
    <t>Jorge Negrete</t>
  </si>
  <si>
    <t>El charro Mexicano</t>
  </si>
  <si>
    <t>Cómo quieres que te olvide</t>
  </si>
  <si>
    <t>Miguel Aceves Mejía</t>
  </si>
  <si>
    <t>Por un amor</t>
  </si>
  <si>
    <t>Alicia Villarreal</t>
  </si>
  <si>
    <t>Te quedó grande la yegua</t>
  </si>
  <si>
    <t>Libro abierto</t>
  </si>
  <si>
    <t>Lucero</t>
  </si>
  <si>
    <t>Me estás quemando</t>
  </si>
  <si>
    <t>Chelo</t>
  </si>
  <si>
    <t>Al ver que te vas</t>
  </si>
  <si>
    <t>Lola Beltrán</t>
  </si>
  <si>
    <t>Mi ranchito</t>
  </si>
  <si>
    <t>Carta a Eufemia</t>
  </si>
  <si>
    <t>Las ciudades</t>
  </si>
  <si>
    <t>Mujeres divinas</t>
  </si>
  <si>
    <t>Lucha Villa</t>
  </si>
  <si>
    <t>Fina estampa</t>
  </si>
  <si>
    <t>Por una mujer bonita</t>
  </si>
  <si>
    <t>Aída Cuevas</t>
  </si>
  <si>
    <t>Viva México</t>
  </si>
  <si>
    <t>Cántale a México 2</t>
  </si>
  <si>
    <t>David Záizar</t>
  </si>
  <si>
    <t>Cielo rojo</t>
  </si>
  <si>
    <t>Fiesta Mexicana</t>
  </si>
  <si>
    <t>El gavilán pollero</t>
  </si>
  <si>
    <t>El Zapatista</t>
  </si>
  <si>
    <t>Chayito Valdez</t>
  </si>
  <si>
    <t>Hermanas Huerta</t>
  </si>
  <si>
    <t>No sigas llorando</t>
  </si>
  <si>
    <t>Tu enamorado</t>
  </si>
  <si>
    <t>Linda Ronstandt</t>
  </si>
  <si>
    <t>Los laureles</t>
  </si>
  <si>
    <t>Por mujeres como tú</t>
  </si>
  <si>
    <t>Todo</t>
  </si>
  <si>
    <t>Bonita</t>
  </si>
  <si>
    <t>Grítenme piedras del campo</t>
  </si>
  <si>
    <t>Juan charrasqueado</t>
  </si>
  <si>
    <t>Cántale a México 3</t>
  </si>
  <si>
    <t>Ya viene amaneciendo</t>
  </si>
  <si>
    <t>La que sea</t>
  </si>
  <si>
    <t>El adiós ranchero</t>
  </si>
  <si>
    <t>Guadalajara</t>
  </si>
  <si>
    <t>No volveré</t>
  </si>
  <si>
    <t>Dos arbolitos</t>
  </si>
  <si>
    <t>Beatriz Adriana</t>
  </si>
  <si>
    <t>El cofrecito</t>
  </si>
  <si>
    <t>El palenque</t>
  </si>
  <si>
    <t>Yo no fui</t>
  </si>
  <si>
    <t>Rayando el sol</t>
  </si>
  <si>
    <t>Canción Popular</t>
  </si>
  <si>
    <t>Carabina 3030</t>
  </si>
  <si>
    <t>Cántale a México 4</t>
  </si>
  <si>
    <t>Esos altos de jalisco</t>
  </si>
  <si>
    <t>Te solté la rienda</t>
  </si>
  <si>
    <t>Cornelio Reyna</t>
  </si>
  <si>
    <t>Me caí de la nube</t>
  </si>
  <si>
    <t>Ana Bárbara</t>
  </si>
  <si>
    <t>Te regalo la lluvia</t>
  </si>
  <si>
    <t>La cigarra</t>
  </si>
  <si>
    <t>Las mañanitas</t>
  </si>
  <si>
    <t>Siete leguas</t>
  </si>
  <si>
    <t>Me nace del corazón</t>
  </si>
  <si>
    <t>Renunciación</t>
  </si>
  <si>
    <t>Mi chorro de voz</t>
  </si>
  <si>
    <t>La Adelita</t>
  </si>
  <si>
    <t>Cántale a México 5</t>
  </si>
  <si>
    <t>Me encantas</t>
  </si>
  <si>
    <t>El Rey</t>
  </si>
  <si>
    <t>Payaso</t>
  </si>
  <si>
    <t>El viajero</t>
  </si>
  <si>
    <t>Antes que salga el lucero</t>
  </si>
  <si>
    <t>Pa’ qué volver</t>
  </si>
  <si>
    <t>La verdolaga</t>
  </si>
  <si>
    <t>Corrido de Simón  Blanco</t>
  </si>
  <si>
    <t>Te traigo estas flores</t>
  </si>
  <si>
    <t>Piporro</t>
  </si>
  <si>
    <t>Llegó borracho el borracho</t>
  </si>
  <si>
    <t>El corrido de Monterrey</t>
  </si>
  <si>
    <t>Dominio Público</t>
  </si>
  <si>
    <t>Cielito lindo</t>
  </si>
  <si>
    <t>El herradero</t>
  </si>
  <si>
    <t>Cántale a México 6</t>
  </si>
  <si>
    <t xml:space="preserve">Jorge Negrete </t>
  </si>
  <si>
    <t>Yo soy Mexicano</t>
  </si>
  <si>
    <t xml:space="preserve">Vicente Fernández </t>
  </si>
  <si>
    <t>La ley del monte</t>
  </si>
  <si>
    <t xml:space="preserve">Chelo </t>
  </si>
  <si>
    <t>Paloma sin nido</t>
  </si>
  <si>
    <t xml:space="preserve">Mariachi Vargas de Tecalitlán </t>
  </si>
  <si>
    <t>Desdén</t>
  </si>
  <si>
    <t xml:space="preserve">Pedro Fernández </t>
  </si>
  <si>
    <t>Yo el aventurero</t>
  </si>
  <si>
    <t xml:space="preserve">Pedro Infante </t>
  </si>
  <si>
    <t>Ella</t>
  </si>
  <si>
    <t>Yolanda Del Río</t>
  </si>
  <si>
    <t>La hija de nadie</t>
  </si>
  <si>
    <t xml:space="preserve">Luis Miguel </t>
  </si>
  <si>
    <t>México en la piel</t>
  </si>
  <si>
    <t xml:space="preserve">Jilguerillas </t>
  </si>
  <si>
    <t>Ya están cantando los gallos</t>
  </si>
  <si>
    <t xml:space="preserve">Antonio Aguilar </t>
  </si>
  <si>
    <t>Albur de amor</t>
  </si>
  <si>
    <t>Lástima que seas ajena</t>
  </si>
  <si>
    <t xml:space="preserve">José Alfredo Jiménez </t>
  </si>
  <si>
    <t>El jinete</t>
  </si>
  <si>
    <t xml:space="preserve">Lola Beltrán </t>
  </si>
  <si>
    <t>Mi ciudad</t>
  </si>
  <si>
    <t xml:space="preserve">Canción Popular </t>
  </si>
  <si>
    <t>Allá en el rancho grande</t>
  </si>
  <si>
    <t>Grano de oro</t>
  </si>
  <si>
    <t>Mariachi Vargas</t>
  </si>
  <si>
    <t>Cántale a México 7</t>
  </si>
  <si>
    <t>De qué manera te olvido</t>
  </si>
  <si>
    <t>Lucía Méndez</t>
  </si>
  <si>
    <t>Hermanos Záizar</t>
  </si>
  <si>
    <t>Las rejas no matan</t>
  </si>
  <si>
    <t>Cocula</t>
  </si>
  <si>
    <t>Yerba mala</t>
  </si>
  <si>
    <t>Canción Mixteca</t>
  </si>
  <si>
    <t>Demasiado tarde</t>
  </si>
  <si>
    <t>Barrio pobre</t>
  </si>
  <si>
    <t>La cama de piedra</t>
  </si>
  <si>
    <t>Huapango torero</t>
  </si>
  <si>
    <t>La Bikina</t>
  </si>
  <si>
    <t>Cántale a México 8</t>
  </si>
  <si>
    <t>Quiubo, quiubo cuándo</t>
  </si>
  <si>
    <t>Mi amigo el tordillo</t>
  </si>
  <si>
    <t>El son de la Negra</t>
  </si>
  <si>
    <t>La lámpara</t>
  </si>
  <si>
    <t>Tampico hermoso</t>
  </si>
  <si>
    <t>Rosita Alvírez</t>
  </si>
  <si>
    <t>Esta situación</t>
  </si>
  <si>
    <t>La muerte del palomo</t>
  </si>
  <si>
    <t>Tu camino y el mío</t>
  </si>
  <si>
    <t>Flor Silvestre</t>
  </si>
  <si>
    <t>Mi destino fue quererte</t>
  </si>
  <si>
    <t>Échame a mí la culpa</t>
  </si>
  <si>
    <t>Cántale a México 9</t>
  </si>
  <si>
    <t>Ay! Jalisco no te rajes</t>
  </si>
  <si>
    <t>Y cómo es él</t>
  </si>
  <si>
    <t>El centauro de oro</t>
  </si>
  <si>
    <t>El pastor</t>
  </si>
  <si>
    <t>Con mis propias manos</t>
  </si>
  <si>
    <t>Como tú decidas</t>
  </si>
  <si>
    <t>Angélica María</t>
  </si>
  <si>
    <t>La basurita</t>
  </si>
  <si>
    <t>Qué manera de perder</t>
  </si>
  <si>
    <t>Caminos de Guanajuato</t>
  </si>
  <si>
    <t>La rondalla</t>
  </si>
  <si>
    <t>El aguacero</t>
  </si>
  <si>
    <t>Como quien pierde una estrella</t>
  </si>
  <si>
    <t>Cántale a México 10</t>
  </si>
  <si>
    <t>Silverio Pérez</t>
  </si>
  <si>
    <t>Amorcito corazón</t>
  </si>
  <si>
    <t>La Valentina</t>
  </si>
  <si>
    <t>Esclavo y amo</t>
  </si>
  <si>
    <t>Irma Serrano</t>
  </si>
  <si>
    <t>La Martina</t>
  </si>
  <si>
    <t>Caminos de Michoacán</t>
  </si>
  <si>
    <t>Paquita La Del Barrio</t>
  </si>
  <si>
    <t>El cerillazo</t>
  </si>
  <si>
    <t>Baraja de oro</t>
  </si>
  <si>
    <t>El quelite</t>
  </si>
  <si>
    <t>Bésame morenita</t>
  </si>
  <si>
    <t>Camas separadas</t>
  </si>
  <si>
    <t>No soy monedita de oro</t>
  </si>
  <si>
    <t>Cántale a México 11</t>
  </si>
  <si>
    <t>Volver, volver</t>
  </si>
  <si>
    <t>Pedro Infante y Jorge Negrete</t>
  </si>
  <si>
    <t>Dos tipos de cuidado</t>
  </si>
  <si>
    <t>Jilguerillas</t>
  </si>
  <si>
    <t>Los pilares de la cárcel</t>
  </si>
  <si>
    <t>El México que se nos fue</t>
  </si>
  <si>
    <t>Cucurrucucú paloma</t>
  </si>
  <si>
    <t>Tú y la mentira</t>
  </si>
  <si>
    <t>Llorarás, llorarás</t>
  </si>
  <si>
    <t>Besando la cruz</t>
  </si>
  <si>
    <t>Qué tal si te compro</t>
  </si>
  <si>
    <t>Siempre hace frío</t>
  </si>
  <si>
    <t>Adolorido</t>
  </si>
  <si>
    <t>Amanecí en tus brazos</t>
  </si>
  <si>
    <t>Me he de comer esa tuna</t>
  </si>
  <si>
    <t>Cántale a México 12</t>
  </si>
  <si>
    <t>Qué de raro tiene</t>
  </si>
  <si>
    <t>Triste recuerdo</t>
  </si>
  <si>
    <t>Un día con otro</t>
  </si>
  <si>
    <t>Bohemio de afición</t>
  </si>
  <si>
    <t>Te volaste la barda</t>
  </si>
  <si>
    <t>Que te vaya bonito</t>
  </si>
  <si>
    <t>Fue tan poco tu cariño</t>
  </si>
  <si>
    <t>Gabino Barrera</t>
  </si>
  <si>
    <t>La tertulia</t>
  </si>
  <si>
    <t>Rata de dos patas</t>
  </si>
  <si>
    <t>Leo Dan</t>
  </si>
  <si>
    <t>Toquen, mariachis canten</t>
  </si>
  <si>
    <t>Jesús Cadena</t>
  </si>
  <si>
    <t>San Juan del río</t>
  </si>
  <si>
    <t>Cántale a México 13</t>
  </si>
  <si>
    <t xml:space="preserve">Javier Solís </t>
  </si>
  <si>
    <t>Sombras</t>
  </si>
  <si>
    <t xml:space="preserve">Miguel Aceves Mejía  </t>
  </si>
  <si>
    <t>La malagueña</t>
  </si>
  <si>
    <t>Aunque lo quieran o no</t>
  </si>
  <si>
    <t xml:space="preserve">Vicente y Alejandro Fernández </t>
  </si>
  <si>
    <t>Perdón</t>
  </si>
  <si>
    <t xml:space="preserve">Alicia Villarreal </t>
  </si>
  <si>
    <t>Me gustas mucho</t>
  </si>
  <si>
    <t>Hay un lirio</t>
  </si>
  <si>
    <t>Como México no hay dos</t>
  </si>
  <si>
    <t xml:space="preserve">Beatriz Adriana </t>
  </si>
  <si>
    <t>Dos palomas al volar</t>
  </si>
  <si>
    <t>Serenata Huasteca</t>
  </si>
  <si>
    <t>María, María</t>
  </si>
  <si>
    <t xml:space="preserve">Pepe Aguilar </t>
  </si>
  <si>
    <t xml:space="preserve">Cuco Sánchez </t>
  </si>
  <si>
    <t>Hermosísimo lucero</t>
  </si>
  <si>
    <t xml:space="preserve">Chayito Valdez - Dora María </t>
  </si>
  <si>
    <t>Leña de pirul</t>
  </si>
  <si>
    <t>Cántale a México 14</t>
  </si>
  <si>
    <t>Cuando quiere un Mexicano</t>
  </si>
  <si>
    <t>Cuando jugué el albur</t>
  </si>
  <si>
    <t>Inocente pobre amigo</t>
  </si>
  <si>
    <t>Tu recuerdo y yo</t>
  </si>
  <si>
    <t>Celosa</t>
  </si>
  <si>
    <t>Alejandra</t>
  </si>
  <si>
    <t>La chuyita</t>
  </si>
  <si>
    <t>Corrido de Chihuahua</t>
  </si>
  <si>
    <t>Cuatro meses</t>
  </si>
  <si>
    <t>Nube gris</t>
  </si>
  <si>
    <t>Qué te ha dado esa mujer</t>
  </si>
  <si>
    <t>Cántale a México 15</t>
  </si>
  <si>
    <t>El hijo del pueblo</t>
  </si>
  <si>
    <t>Maldición ranchera</t>
  </si>
  <si>
    <t>La hormiga colorada</t>
  </si>
  <si>
    <t>Manoella Torres</t>
  </si>
  <si>
    <t>Se te fue viva la paloma</t>
  </si>
  <si>
    <t>Te parto el alma</t>
  </si>
  <si>
    <t>Ojitos traidores</t>
  </si>
  <si>
    <t>Una noche me embriagué</t>
  </si>
  <si>
    <t>Dos gotas de agua</t>
  </si>
  <si>
    <t>Acuarela Potosina</t>
  </si>
  <si>
    <t>El Zacatecano</t>
  </si>
  <si>
    <t>A medias de la noche</t>
  </si>
  <si>
    <t>México lindo y querido</t>
  </si>
  <si>
    <t>Cántale a México 16</t>
  </si>
  <si>
    <t>Sin fortuna</t>
  </si>
  <si>
    <t>Qué sacrificio</t>
  </si>
  <si>
    <t>Cuando el destino</t>
  </si>
  <si>
    <t>Siete copas</t>
  </si>
  <si>
    <t>La que se fue</t>
  </si>
  <si>
    <t>De serenata</t>
  </si>
  <si>
    <t>Tu sigues siendo el mismo</t>
  </si>
  <si>
    <t>Corrido Lucio Vázquez</t>
  </si>
  <si>
    <t>Hermanas Padilla</t>
  </si>
  <si>
    <t>Parranda larga</t>
  </si>
  <si>
    <t>Tú regresarás</t>
  </si>
  <si>
    <t>Las golondrinas</t>
  </si>
  <si>
    <t xml:space="preserve">Amparo Ochoa </t>
  </si>
  <si>
    <t>Cántale al Bicentenario de México - Vol. 1</t>
  </si>
  <si>
    <t>Corrido Villista</t>
  </si>
  <si>
    <t xml:space="preserve">Linda Ronstadt </t>
  </si>
  <si>
    <t>Hay Unos Ojos</t>
  </si>
  <si>
    <t>México Lindo y Querido</t>
  </si>
  <si>
    <t>Valentín de la Sierra</t>
  </si>
  <si>
    <t>Mi Amigo el Tordillo</t>
  </si>
  <si>
    <t>Mi Ciudad</t>
  </si>
  <si>
    <t>El Viajero</t>
  </si>
  <si>
    <t>Paso del Norte</t>
  </si>
  <si>
    <t>Heraclio Bernal (Tono de Mujer)</t>
  </si>
  <si>
    <t xml:space="preserve">Luis Pérez Meza </t>
  </si>
  <si>
    <t>El Barzón</t>
  </si>
  <si>
    <t>Populares</t>
  </si>
  <si>
    <t>Potpurrí : La Cucaracha, Marieta, La Adelita</t>
  </si>
  <si>
    <t>Cántale al Bicentenario de México - Vol. 2</t>
  </si>
  <si>
    <t>Chayito Valdés</t>
  </si>
  <si>
    <t>Carabina 30 30</t>
  </si>
  <si>
    <t>Caballo Prieto Azabache</t>
  </si>
  <si>
    <t>Linda Ronstatd</t>
  </si>
  <si>
    <t>Corrido de Cananea</t>
  </si>
  <si>
    <t>México en la Piel</t>
  </si>
  <si>
    <t>Justicia a Villa</t>
  </si>
  <si>
    <t>Amalia Mendoza</t>
  </si>
  <si>
    <t>La Chamuscada</t>
  </si>
  <si>
    <t>Corrido de Monterrey</t>
  </si>
  <si>
    <t>Heraclio Bernal</t>
  </si>
  <si>
    <t>Toquen Mariachis, Canten</t>
  </si>
  <si>
    <t>El Tapatío</t>
  </si>
  <si>
    <t>15 de Septiembre</t>
  </si>
  <si>
    <t>Cántale al Bicentenario de México - Vol. 3</t>
  </si>
  <si>
    <t>Ay, Jalisco no te rajes</t>
  </si>
  <si>
    <t>Los Valientes del 14</t>
  </si>
  <si>
    <t>Antonio Aguilar(Tono Mujer)</t>
  </si>
  <si>
    <t>Persecusión a Villa</t>
  </si>
  <si>
    <t>La charreada</t>
  </si>
  <si>
    <t>Charro Avitia</t>
  </si>
  <si>
    <t>General Felipe Ángeles</t>
  </si>
  <si>
    <t xml:space="preserve">Mariachi Vargas </t>
  </si>
  <si>
    <t>Cántale al Bicentenario de México - Vol. 4</t>
  </si>
  <si>
    <t>Yo Me Muero Donde Quiera</t>
  </si>
  <si>
    <t>Le Pusieron 7 Leguas</t>
  </si>
  <si>
    <t xml:space="preserve">AMPARO OCHOA </t>
  </si>
  <si>
    <t>Pancho Villa</t>
  </si>
  <si>
    <t xml:space="preserve">Miguel Aceves Mejía </t>
  </si>
  <si>
    <t>Corrido de Durango</t>
  </si>
  <si>
    <t>El Centauro de Oro</t>
  </si>
  <si>
    <t>Corrido de Monterrey (Tono Mujer)</t>
  </si>
  <si>
    <t>Corrido de Lucio Vázquez</t>
  </si>
  <si>
    <t>La Rielera</t>
  </si>
  <si>
    <t>Cántale al Bicentenario de México - Vol. 5</t>
  </si>
  <si>
    <t>La Toma de Zacatecas</t>
  </si>
  <si>
    <t>Como México no hay Dos</t>
  </si>
  <si>
    <t>El Centauro de Oro (Tono Mujer)</t>
  </si>
  <si>
    <t>El Siete Leguas</t>
  </si>
  <si>
    <t>La Tumba Abandonada</t>
  </si>
  <si>
    <t>Los Amigos del Mayor</t>
  </si>
  <si>
    <t>Durango, Durango</t>
  </si>
  <si>
    <t>Los Hermanos Záizar</t>
  </si>
  <si>
    <t>Soldado de Levita</t>
  </si>
  <si>
    <t>Cántale al Bicentenario de México - Vol. 6</t>
  </si>
  <si>
    <t>Vicente Fernández y Felipe Arriaga</t>
  </si>
  <si>
    <t>El Adiós del Soldado</t>
  </si>
  <si>
    <t>La Tumba Abandonada (Tono Mujer)</t>
  </si>
  <si>
    <t>La Toma de Zacatecas (Tono Mujer)</t>
  </si>
  <si>
    <t>Estoy Presente, General</t>
  </si>
  <si>
    <t>Cielito Lindo</t>
  </si>
  <si>
    <t>El Sinaloense</t>
  </si>
  <si>
    <t>Cántale al Bicentenario de México - Vol. 7</t>
  </si>
  <si>
    <t>Mi Soldadita</t>
  </si>
  <si>
    <t>Dueto Miseria</t>
  </si>
  <si>
    <t>La Palma</t>
  </si>
  <si>
    <t>Puro Cachanilla</t>
  </si>
  <si>
    <t>Justicia a Villa (Tono mujer)</t>
  </si>
  <si>
    <t>El Piporro</t>
  </si>
  <si>
    <t>Esos Altos de Jalisco</t>
  </si>
  <si>
    <t>Corrido de Durango (Tono Mujer)</t>
  </si>
  <si>
    <t>El México que se nos Fue</t>
  </si>
  <si>
    <t>Disco de Oro - Canciones de mi padre</t>
  </si>
  <si>
    <t>Los Laureles</t>
  </si>
  <si>
    <t>Hay unos ojos</t>
  </si>
  <si>
    <t>Rogaciano el huapanguero</t>
  </si>
  <si>
    <t>La barca de Guaymas</t>
  </si>
  <si>
    <t>EL sol que tú eres</t>
  </si>
  <si>
    <t>Dos arbolitos (Con Coro)</t>
  </si>
  <si>
    <t>La calandria (Con Coro)</t>
  </si>
  <si>
    <t>El sol que tú eres (Con Coro)</t>
  </si>
  <si>
    <t>Rosalía</t>
  </si>
  <si>
    <t>Disco de Oro - Bachata rosa</t>
  </si>
  <si>
    <t>Como abeja al panal</t>
  </si>
  <si>
    <t>Carta de amor</t>
  </si>
  <si>
    <t>Estrellitas y duendes</t>
  </si>
  <si>
    <t>A pedir su mano</t>
  </si>
  <si>
    <t>La bilirrubina</t>
  </si>
  <si>
    <t>Bachata rosa</t>
  </si>
  <si>
    <t>Reforéstame</t>
  </si>
  <si>
    <t>Acompáñeme civil</t>
  </si>
  <si>
    <t>La llave de mi corazón</t>
  </si>
  <si>
    <t>Ojalá que llueva café</t>
  </si>
  <si>
    <t>Disco de Oro - Con amor eterno</t>
  </si>
  <si>
    <t>Costumbres</t>
  </si>
  <si>
    <t>El farsante</t>
  </si>
  <si>
    <t>El día que me acaricies lloraré</t>
  </si>
  <si>
    <t>Popurrí (Juan Gabriel)</t>
  </si>
  <si>
    <t>Nadie baila como tú</t>
  </si>
  <si>
    <t>No lastimes más</t>
  </si>
  <si>
    <t>Yo no nací para amar</t>
  </si>
  <si>
    <t>Disco de Oro - Secretos</t>
  </si>
  <si>
    <t>Entre ella y tú</t>
  </si>
  <si>
    <t>Lágrimas</t>
  </si>
  <si>
    <t>He renunciado a ti</t>
  </si>
  <si>
    <t>Esta noche te voy a estrenar</t>
  </si>
  <si>
    <t>Insoportablemente bella</t>
  </si>
  <si>
    <t>Disco de Oro - Intimamente</t>
  </si>
  <si>
    <t>El día que puedas</t>
  </si>
  <si>
    <t>Esa triste guitarra</t>
  </si>
  <si>
    <t>Quiero dormir cansado</t>
  </si>
  <si>
    <t>Caprichosa María</t>
  </si>
  <si>
    <t>Todo se derrumbo dentro de mí</t>
  </si>
  <si>
    <t>Con olor a hierba</t>
  </si>
  <si>
    <t>Este terco corazón</t>
  </si>
  <si>
    <t>Eso era la vida</t>
  </si>
  <si>
    <t>Por qué te vas</t>
  </si>
  <si>
    <t>Al final</t>
  </si>
  <si>
    <t>Disco de Oro - Llévame contigo</t>
  </si>
  <si>
    <t>El corazón me domina</t>
  </si>
  <si>
    <t>La dejé que se marchara</t>
  </si>
  <si>
    <t>Llévame contigo</t>
  </si>
  <si>
    <t>Y todo para qué</t>
  </si>
  <si>
    <t>Te está doliendo</t>
  </si>
  <si>
    <t>En mil pedazos</t>
  </si>
  <si>
    <t>En las garras de tu corazón</t>
  </si>
  <si>
    <t>Déjame partir</t>
  </si>
  <si>
    <t>Te lo juro</t>
  </si>
  <si>
    <t>Tu adiós no mata</t>
  </si>
  <si>
    <t>Lo que callas</t>
  </si>
  <si>
    <t>Escuché las golondrinas</t>
  </si>
  <si>
    <t>Disco de Oro - El hijo del pueblo</t>
  </si>
  <si>
    <t>La primera caricia</t>
  </si>
  <si>
    <t>Campanas del olvido</t>
  </si>
  <si>
    <t>No me hagas menos</t>
  </si>
  <si>
    <t>Dejó de quererme</t>
  </si>
  <si>
    <t>Hasta la tumba</t>
  </si>
  <si>
    <t>La ley de la vida</t>
  </si>
  <si>
    <t>Qué triste estoy</t>
  </si>
  <si>
    <t>Le pese a quien le pese</t>
  </si>
  <si>
    <t>Disco de Oro - México en la piel</t>
  </si>
  <si>
    <t>Échame a mi la culpa</t>
  </si>
  <si>
    <t>Luz de luna</t>
  </si>
  <si>
    <t>Que seas feliz</t>
  </si>
  <si>
    <t>Si tú te atreves</t>
  </si>
  <si>
    <t>Si yo fuera</t>
  </si>
  <si>
    <t>Disco de Oro - Historias</t>
  </si>
  <si>
    <t>Señora de las cuatro décadas</t>
  </si>
  <si>
    <t>Casa de locos</t>
  </si>
  <si>
    <t>Historia de taxi</t>
  </si>
  <si>
    <t>Amor de tele</t>
  </si>
  <si>
    <t>Te conozco</t>
  </si>
  <si>
    <t>Historia del portero</t>
  </si>
  <si>
    <t>Realmente no estoy tan solo</t>
  </si>
  <si>
    <t>Del otro lado del sol</t>
  </si>
  <si>
    <t>Me están jodiendo la vida</t>
  </si>
  <si>
    <t>Ayúdame freud</t>
  </si>
  <si>
    <t>Libre</t>
  </si>
  <si>
    <t>Ay, qué pesado</t>
  </si>
  <si>
    <t>Disco de Oro - Entre el cielo y el suelo</t>
  </si>
  <si>
    <t>Hijo de la luna</t>
  </si>
  <si>
    <t>50 Palabras, 60 palabras o 100</t>
  </si>
  <si>
    <t>Te busqué</t>
  </si>
  <si>
    <t>No tienes nada qué perder</t>
  </si>
  <si>
    <t>Las curvas de esa chica</t>
  </si>
  <si>
    <t>No es serio este cementerio</t>
  </si>
  <si>
    <t>Cruz de navajas</t>
  </si>
  <si>
    <t>Las cosas pares</t>
  </si>
  <si>
    <t>Esta es la historia de un amor</t>
  </si>
  <si>
    <t>Estas tan dentro de mí</t>
  </si>
  <si>
    <t>Disco de Oro - Amor eterno</t>
  </si>
  <si>
    <t>El canalla</t>
  </si>
  <si>
    <t>Déjame vivir</t>
  </si>
  <si>
    <t>Te dedico esta canción</t>
  </si>
  <si>
    <t>Perdóname, olvídalo</t>
  </si>
  <si>
    <t>Te quiero mucho mucho</t>
  </si>
  <si>
    <t>Jamás te dejaré</t>
  </si>
  <si>
    <t>Una oración</t>
  </si>
  <si>
    <t xml:space="preserve">Bukis </t>
  </si>
  <si>
    <t>Disco de Oro - Me volví a acordar de tí</t>
  </si>
  <si>
    <t>El pobre Juan</t>
  </si>
  <si>
    <t>No me arrepiento</t>
  </si>
  <si>
    <t>La mujer más especial</t>
  </si>
  <si>
    <t>Me volví a acordar de ti</t>
  </si>
  <si>
    <t>Dónde estás?</t>
  </si>
  <si>
    <t>Este adiós</t>
  </si>
  <si>
    <t>Casas de cartón</t>
  </si>
  <si>
    <t>Mi Najayita</t>
  </si>
  <si>
    <t>Cómo fui a enamorarme de ti</t>
  </si>
  <si>
    <t>Disco de Oro - Lucero de México</t>
  </si>
  <si>
    <t>Llorar</t>
  </si>
  <si>
    <t>Pétalo y espinas</t>
  </si>
  <si>
    <t>Tu presa fácil</t>
  </si>
  <si>
    <t>Tu infame engaño</t>
  </si>
  <si>
    <t>Cómo duele</t>
  </si>
  <si>
    <t>Tristes recuerdos</t>
  </si>
  <si>
    <t>Corazón duro</t>
  </si>
  <si>
    <t>Verdad que duele</t>
  </si>
  <si>
    <t>Me estoy volviendo loca</t>
  </si>
  <si>
    <t>Limite</t>
  </si>
  <si>
    <t>Esta vez</t>
  </si>
  <si>
    <t>Disco de Oro - Por puro amor</t>
  </si>
  <si>
    <t>Con la misma piedra</t>
  </si>
  <si>
    <t>Yo sin tu amor</t>
  </si>
  <si>
    <t>Préstame esta noche</t>
  </si>
  <si>
    <t>Si quieres saber</t>
  </si>
  <si>
    <t>Vete</t>
  </si>
  <si>
    <t>Quiero</t>
  </si>
  <si>
    <t>Te aprovechas</t>
  </si>
  <si>
    <t>Dame valor</t>
  </si>
  <si>
    <t>Mírame</t>
  </si>
  <si>
    <t>Una carta más</t>
  </si>
  <si>
    <t>Ya no insistas</t>
  </si>
  <si>
    <t>Si te vuelves a enamorar</t>
  </si>
  <si>
    <t>Disco de Oro - Bronco amigo</t>
  </si>
  <si>
    <t>Se va, se va</t>
  </si>
  <si>
    <t>Una noche más</t>
  </si>
  <si>
    <t>Los castigados</t>
  </si>
  <si>
    <t>Mal amor</t>
  </si>
  <si>
    <t>Lágrimas, sal y limón</t>
  </si>
  <si>
    <t>Amigo bronco</t>
  </si>
  <si>
    <t>Sed</t>
  </si>
  <si>
    <t>Otra vez el amor</t>
  </si>
  <si>
    <t>Lo tengo decidido</t>
  </si>
  <si>
    <t>Por retenerte</t>
  </si>
  <si>
    <t>Camila</t>
  </si>
  <si>
    <t>Abrázame</t>
  </si>
  <si>
    <t>Disco de Oro - Todo cambió</t>
  </si>
  <si>
    <t>U got my love</t>
  </si>
  <si>
    <t>Me bastó</t>
  </si>
  <si>
    <t>Todo cambió</t>
  </si>
  <si>
    <t>Coleccionista de canciones</t>
  </si>
  <si>
    <t>Yo quiero</t>
  </si>
  <si>
    <t>Me da igual</t>
  </si>
  <si>
    <t>Va para ti</t>
  </si>
  <si>
    <t>Perderte de nuevo</t>
  </si>
  <si>
    <t>Nanga ti feo</t>
  </si>
  <si>
    <t>Volverte a amar</t>
  </si>
  <si>
    <t>Jesse &amp; Joy</t>
  </si>
  <si>
    <t>Dulce melodía</t>
  </si>
  <si>
    <t>Disco de Oro - Esta es mi vida</t>
  </si>
  <si>
    <t>Nadie podrá</t>
  </si>
  <si>
    <t>Espacio sideral</t>
  </si>
  <si>
    <t>Llegaste tú</t>
  </si>
  <si>
    <t>Cielo azul</t>
  </si>
  <si>
    <t>Ya no quiero</t>
  </si>
  <si>
    <t>Mi sol</t>
  </si>
  <si>
    <t>Quiero conocerte</t>
  </si>
  <si>
    <t>Esta es mi vida</t>
  </si>
  <si>
    <t>Somos lo que fue</t>
  </si>
  <si>
    <t>Ser o estar (si tú no estás)</t>
  </si>
  <si>
    <t>La derrota</t>
  </si>
  <si>
    <t>Disco de Oro - Para siempre</t>
  </si>
  <si>
    <t>A quién vas a amar más que a mí</t>
  </si>
  <si>
    <t>Los cazahuates</t>
  </si>
  <si>
    <t>Niña hechicera</t>
  </si>
  <si>
    <t>Amor sin cuenta</t>
  </si>
  <si>
    <t>Para siempre</t>
  </si>
  <si>
    <t>Adorado tormento</t>
  </si>
  <si>
    <t xml:space="preserve">Un millón de primaveras </t>
  </si>
  <si>
    <t>El último en la fila</t>
  </si>
  <si>
    <t>El chofer</t>
  </si>
  <si>
    <t>La derrota (T. Mujer)</t>
  </si>
  <si>
    <t>Para piempre (T. Mujer)</t>
  </si>
  <si>
    <t>Disco de Oro - Por mujeres como tú</t>
  </si>
  <si>
    <t>Quién entiende a las mujeres?</t>
  </si>
  <si>
    <t>Chaparrita consentida</t>
  </si>
  <si>
    <t>Chata bonita</t>
  </si>
  <si>
    <t>Directo al corazón (por unas monedas)</t>
  </si>
  <si>
    <t>Por una mujer casada</t>
  </si>
  <si>
    <t>Perdono y olvido</t>
  </si>
  <si>
    <t>Baraja de oro (con 2a. Voz)</t>
  </si>
  <si>
    <t>Y, si fuera ella?</t>
  </si>
  <si>
    <t>Disco de Oro - Más</t>
  </si>
  <si>
    <t>Ese último momento</t>
  </si>
  <si>
    <t>Corazón partío</t>
  </si>
  <si>
    <t>Siempre es de noche</t>
  </si>
  <si>
    <t>La margarita dijo no</t>
  </si>
  <si>
    <t>Hoy que no estás</t>
  </si>
  <si>
    <t>Un charquito de estrellas</t>
  </si>
  <si>
    <t>Amiga mía</t>
  </si>
  <si>
    <t>Si hay Dios</t>
  </si>
  <si>
    <t>Aquello que me no diste</t>
  </si>
  <si>
    <t>Adiós, Madre querida</t>
  </si>
  <si>
    <t>Disco de Oro - A ti Madrecita</t>
  </si>
  <si>
    <t>Mañanitas a mi Madre</t>
  </si>
  <si>
    <t>Cariño sin condición</t>
  </si>
  <si>
    <t>Amor de Madre</t>
  </si>
  <si>
    <t>Madrecita querida (perdón Madrecita)</t>
  </si>
  <si>
    <t>Mañanitas tapatías</t>
  </si>
  <si>
    <t>Rifaré mi suerte</t>
  </si>
  <si>
    <t>Mañanitas Guadalupanas</t>
  </si>
  <si>
    <t>Consuelo</t>
  </si>
  <si>
    <t>No sufras Madre</t>
  </si>
  <si>
    <t>Disco de Oro - Primera fila</t>
  </si>
  <si>
    <t>Urge</t>
  </si>
  <si>
    <t>A duras penas</t>
  </si>
  <si>
    <t>Me voy a quitar de en medio</t>
  </si>
  <si>
    <t>No vuelvo a amar</t>
  </si>
  <si>
    <t>Caminemos</t>
  </si>
  <si>
    <t>Bésame mucho</t>
  </si>
  <si>
    <t>Gracias</t>
  </si>
  <si>
    <t>Disco de Oro - Mi amigo El Tordillo</t>
  </si>
  <si>
    <t>Potro lobo gateado</t>
  </si>
  <si>
    <t>Caballo bayo</t>
  </si>
  <si>
    <t>Caballo blanco</t>
  </si>
  <si>
    <t>El moro de cumpas</t>
  </si>
  <si>
    <t>El cantador</t>
  </si>
  <si>
    <t>Caballo prieto afamado</t>
  </si>
  <si>
    <t>El alazán y el rosillo</t>
  </si>
  <si>
    <t>Caballo alazán lucero</t>
  </si>
  <si>
    <t>Caballo prieto azabache</t>
  </si>
  <si>
    <t>La yegua palomina</t>
  </si>
  <si>
    <t xml:space="preserve">Ases y tercia de reyes </t>
  </si>
  <si>
    <t>Disco de Oro - Con mariachi</t>
  </si>
  <si>
    <t>Esta noche voy a verla</t>
  </si>
  <si>
    <t>Estoy enamorado de ti</t>
  </si>
  <si>
    <t>Que sea mi condena</t>
  </si>
  <si>
    <t xml:space="preserve">Si Dios me ayuda </t>
  </si>
  <si>
    <t>Dónde andará?</t>
  </si>
  <si>
    <t>Mañana te acordaras de mí</t>
  </si>
  <si>
    <t>Esta noche voy a verla Tono (-1)</t>
  </si>
  <si>
    <t>La muerte del palomo Tono (-1)</t>
  </si>
  <si>
    <t>Estoy enamorado de ti Tono (-1)</t>
  </si>
  <si>
    <t>Qué chasco me llevé Tono (-1)</t>
  </si>
  <si>
    <t>Que sea mi condena Tono (-1)</t>
  </si>
  <si>
    <t>Si Dios me ayuda Tono (-1)</t>
  </si>
  <si>
    <t>Mañana te acordaras de mí Tono (-1)</t>
  </si>
  <si>
    <t>Chuper amigos</t>
  </si>
  <si>
    <t>Disco de Oro - Jenni</t>
  </si>
  <si>
    <t>Envuélvete</t>
  </si>
  <si>
    <t>Tu camisa puesta</t>
  </si>
  <si>
    <t>Ni me viene ni me va</t>
  </si>
  <si>
    <t>Con él</t>
  </si>
  <si>
    <t>Cuando me acuerdo de ti</t>
  </si>
  <si>
    <t>Fraude</t>
  </si>
  <si>
    <t>Trono caído</t>
  </si>
  <si>
    <t>Vale la pena</t>
  </si>
  <si>
    <t>La cama</t>
  </si>
  <si>
    <t>Mudanzas</t>
  </si>
  <si>
    <t>Culpable o inocente (versión pop)</t>
  </si>
  <si>
    <t>La primera piedra</t>
  </si>
  <si>
    <t xml:space="preserve">Jenni Rivera </t>
  </si>
  <si>
    <t>Mi vida loca 2</t>
  </si>
  <si>
    <t xml:space="preserve">Disco de Oro - Mi Vida Loca </t>
  </si>
  <si>
    <t>Ahora que estuviste lejos</t>
  </si>
  <si>
    <t>Sangre de indio</t>
  </si>
  <si>
    <t>La sopa del bebé</t>
  </si>
  <si>
    <t>Cuánto te debo</t>
  </si>
  <si>
    <t>Sobreviviré</t>
  </si>
  <si>
    <t>Hermano amigo</t>
  </si>
  <si>
    <t>Dama divina</t>
  </si>
  <si>
    <t>Inolvidable</t>
  </si>
  <si>
    <t>Sin capitán</t>
  </si>
  <si>
    <t>Mariposa de barrio</t>
  </si>
  <si>
    <t>Parrandera, rebelde y atrevida</t>
  </si>
  <si>
    <t>Disco de Oro - Parrandera, Rebelde y Atrevida</t>
  </si>
  <si>
    <t>Qué me vas a dar</t>
  </si>
  <si>
    <t>De contrabando</t>
  </si>
  <si>
    <t>Brincos dieras</t>
  </si>
  <si>
    <t>La mentada contestada</t>
  </si>
  <si>
    <t>No vas a creer</t>
  </si>
  <si>
    <t>Imbécil</t>
  </si>
  <si>
    <t>No me pregunten por él</t>
  </si>
  <si>
    <t>Qué se te olvidó</t>
  </si>
  <si>
    <t>Jefa de jefas</t>
  </si>
  <si>
    <t>Me siento libre</t>
  </si>
  <si>
    <t>Cuando muere una dama</t>
  </si>
  <si>
    <t>Yo soy una mujer</t>
  </si>
  <si>
    <t>Disco de Oro - La Gran Señora</t>
  </si>
  <si>
    <t>Por qué no le calas</t>
  </si>
  <si>
    <t>Before the next teardrop falls</t>
  </si>
  <si>
    <t>Déjame volver contigo</t>
  </si>
  <si>
    <t>La carita bonita</t>
  </si>
  <si>
    <t>Ya lo sé</t>
  </si>
  <si>
    <t>Ni princesa ni esclava</t>
  </si>
  <si>
    <t>No llega el olvido</t>
  </si>
  <si>
    <t>Amaneciste conmigo</t>
  </si>
  <si>
    <t>La escalera</t>
  </si>
  <si>
    <t>La gran señora</t>
  </si>
  <si>
    <t>Estaré contigo cuando triste estés</t>
  </si>
  <si>
    <t>El reloj</t>
  </si>
  <si>
    <t xml:space="preserve">Disco de Oro - Romántico </t>
  </si>
  <si>
    <t>Cancionero</t>
  </si>
  <si>
    <t>Reina mía</t>
  </si>
  <si>
    <t>Regálame esta noche</t>
  </si>
  <si>
    <t>Polvo enamorado</t>
  </si>
  <si>
    <t>Te me olvidas</t>
  </si>
  <si>
    <t>Novia mía</t>
  </si>
  <si>
    <t>Un poco más</t>
  </si>
  <si>
    <t>Muchachita</t>
  </si>
  <si>
    <t>Tu ausencia</t>
  </si>
  <si>
    <t>Disco de Oro - Si me dejas ahora</t>
  </si>
  <si>
    <t>Será</t>
  </si>
  <si>
    <t>Candy</t>
  </si>
  <si>
    <t>Franqueza</t>
  </si>
  <si>
    <t>Rosa de fuego</t>
  </si>
  <si>
    <t>He sido</t>
  </si>
  <si>
    <t>Dónde vas</t>
  </si>
  <si>
    <t>Linda disco</t>
  </si>
  <si>
    <t>Disco de oro - A pesar de todo</t>
  </si>
  <si>
    <t>Los mandados</t>
  </si>
  <si>
    <t>De qué tamaño me quieres</t>
  </si>
  <si>
    <t>Sentencia</t>
  </si>
  <si>
    <t>Cenizas</t>
  </si>
  <si>
    <t>La lupe</t>
  </si>
  <si>
    <t>Miraron llorar a un hombre</t>
  </si>
  <si>
    <t>Se vende un caballo</t>
  </si>
  <si>
    <t>Oración caribe</t>
  </si>
  <si>
    <t>Hoja seca</t>
  </si>
  <si>
    <t>El jalisciense</t>
  </si>
  <si>
    <t>Disco de oro - Arriba Huentitán</t>
  </si>
  <si>
    <t>Amor de la calle</t>
  </si>
  <si>
    <t>Sueña, mi amor</t>
  </si>
  <si>
    <t>Voy a navegar</t>
  </si>
  <si>
    <t>Al final del camino</t>
  </si>
  <si>
    <t>Te voy a hacer que me quieras</t>
  </si>
  <si>
    <t>Con golpes de pecho</t>
  </si>
  <si>
    <t>Te llevaré conmigo</t>
  </si>
  <si>
    <t>La cruz de tu olvido</t>
  </si>
  <si>
    <t>vicente Fernández</t>
  </si>
  <si>
    <t>Volver, volver.</t>
  </si>
  <si>
    <t>El tapatío</t>
  </si>
  <si>
    <t>Disco de oro - De qué manera te olvido</t>
  </si>
  <si>
    <t>Por si no te vuelvo a ver</t>
  </si>
  <si>
    <t>El parchado</t>
  </si>
  <si>
    <t>No me sé rajar</t>
  </si>
  <si>
    <t>Le pusieron siete leguas</t>
  </si>
  <si>
    <t>El polvorete</t>
  </si>
  <si>
    <t>Los dos compadres</t>
  </si>
  <si>
    <t>Déjame que me vaya</t>
  </si>
  <si>
    <t>Que te vas, te vas</t>
  </si>
  <si>
    <t>Aprendiste a volar</t>
  </si>
  <si>
    <t>Disco de oro - De un rancho a otro</t>
  </si>
  <si>
    <t>De qué me sirve ser rey</t>
  </si>
  <si>
    <t>El bandido</t>
  </si>
  <si>
    <t>Mil problemas</t>
  </si>
  <si>
    <t>Puro michoacán</t>
  </si>
  <si>
    <t>Ojos de almendra</t>
  </si>
  <si>
    <t>Es hora de partir</t>
  </si>
  <si>
    <t>Sin papeles</t>
  </si>
  <si>
    <t>Ya decidí</t>
  </si>
  <si>
    <t>Ensayo</t>
  </si>
  <si>
    <t>Aprendiste a volar (2a Voz)</t>
  </si>
  <si>
    <t>El cuatrero</t>
  </si>
  <si>
    <t>Disco de oro - Mujeres Divinas</t>
  </si>
  <si>
    <t>Como un rey</t>
  </si>
  <si>
    <t>Está llorándome el alma</t>
  </si>
  <si>
    <t>Háganse a un lado</t>
  </si>
  <si>
    <t>Dulcemente</t>
  </si>
  <si>
    <t>Si te vas no hay lío</t>
  </si>
  <si>
    <t>Ahora resulta</t>
  </si>
  <si>
    <t>Con unas copas</t>
  </si>
  <si>
    <t>La cara la doy yo</t>
  </si>
  <si>
    <t>La copa vieja</t>
  </si>
  <si>
    <t>Por si volvieras</t>
  </si>
  <si>
    <t>Disco de oro - El Tahúr</t>
  </si>
  <si>
    <t>La ruleta</t>
  </si>
  <si>
    <t>Cuando yo quería ser grande</t>
  </si>
  <si>
    <t>Mi último rezo</t>
  </si>
  <si>
    <t>Ya me voy para siempre</t>
  </si>
  <si>
    <t>Señora de tal</t>
  </si>
  <si>
    <t>Me voy lejos, lejos, lejos</t>
  </si>
  <si>
    <t>El martes me fusilan</t>
  </si>
  <si>
    <t>Y me acordé de ti</t>
  </si>
  <si>
    <t>Y me acordé de ti (2a Voz)</t>
  </si>
  <si>
    <t>Disco de oro - Lástima que seas ajena</t>
  </si>
  <si>
    <t>Nuestro juramento</t>
  </si>
  <si>
    <t>El derrotado</t>
  </si>
  <si>
    <t>Pica que pica</t>
  </si>
  <si>
    <t>Linda por fuera</t>
  </si>
  <si>
    <t>Ni con la vida te pago</t>
  </si>
  <si>
    <t>Mis manos</t>
  </si>
  <si>
    <t>Te me vas al diablo</t>
  </si>
  <si>
    <t>Por eso vuelve</t>
  </si>
  <si>
    <t>Disco de oro - Lo mejor de la baraja con el rey</t>
  </si>
  <si>
    <t>Hablando claro</t>
  </si>
  <si>
    <t>Ese señor de las canas</t>
  </si>
  <si>
    <t>La mitad de mi orgullo</t>
  </si>
  <si>
    <t>Esta tristeza mía</t>
  </si>
  <si>
    <t>Pero sin querer</t>
  </si>
  <si>
    <t>Como méxico no hay dos</t>
  </si>
  <si>
    <t>Te llegará mi olvido</t>
  </si>
  <si>
    <t>Sabrá dios</t>
  </si>
  <si>
    <t>Tu retirada</t>
  </si>
  <si>
    <t xml:space="preserve">Palabra de rey </t>
  </si>
  <si>
    <t>Disco de oro - Palabra de Rey</t>
  </si>
  <si>
    <t>A dónde vas que más valgas</t>
  </si>
  <si>
    <t>Con una copa de vino</t>
  </si>
  <si>
    <t>Sabor de mujer</t>
  </si>
  <si>
    <t>Cantando</t>
  </si>
  <si>
    <t>Vas a llorar</t>
  </si>
  <si>
    <t>Yo quiero ser</t>
  </si>
  <si>
    <t>Amor en sombras</t>
  </si>
  <si>
    <t>Palabra de rey (2a Voz)</t>
  </si>
  <si>
    <t>Con una copa de vino (2a Voz)</t>
  </si>
  <si>
    <t>Tu camino y el mío (2a Voz)</t>
  </si>
  <si>
    <t>Vas a llorar (2a Voz)</t>
  </si>
  <si>
    <t>Disco de oro - Qué de raro tiene</t>
  </si>
  <si>
    <t>Callejera</t>
  </si>
  <si>
    <t>Lo quiero todo</t>
  </si>
  <si>
    <t>Amor de mi alma</t>
  </si>
  <si>
    <t>Una noche como ésta</t>
  </si>
  <si>
    <t>La última carta</t>
  </si>
  <si>
    <t>La fiesta</t>
  </si>
  <si>
    <t>Acuerdate de mí</t>
  </si>
  <si>
    <t>Sonando en garibaldi</t>
  </si>
  <si>
    <t>Maldita sea</t>
  </si>
  <si>
    <t>El regalo</t>
  </si>
  <si>
    <t>Disco de oro - Por tu maldito amor</t>
  </si>
  <si>
    <t>Puro cachanilla</t>
  </si>
  <si>
    <t>Demente</t>
  </si>
  <si>
    <t>Te quiero ver</t>
  </si>
  <si>
    <t>Alma angelina</t>
  </si>
  <si>
    <t>Despúes del rosario</t>
  </si>
  <si>
    <t>Aunque mal paguen ellas</t>
  </si>
  <si>
    <t>No tiene nombre</t>
  </si>
  <si>
    <t>Te lo juro por dios</t>
  </si>
  <si>
    <t>No tengas miedo, maría</t>
  </si>
  <si>
    <t>La caminera</t>
  </si>
  <si>
    <t>No te culpes</t>
  </si>
  <si>
    <t xml:space="preserve">Pesado </t>
  </si>
  <si>
    <t>Cielo azul, cielo nublado</t>
  </si>
  <si>
    <t xml:space="preserve">Disco de Oro - Desde La Cantina </t>
  </si>
  <si>
    <t>Ingrato amor</t>
  </si>
  <si>
    <t>Tragos amargos</t>
  </si>
  <si>
    <t>Mi cómplice</t>
  </si>
  <si>
    <t>Abrazado de un poste</t>
  </si>
  <si>
    <t>Prenda querida</t>
  </si>
  <si>
    <t>Te creí decente</t>
  </si>
  <si>
    <t>Te vas, ángel mío</t>
  </si>
  <si>
    <t>Pero cómo voy a odiarte</t>
  </si>
  <si>
    <t>Mi casa nueva</t>
  </si>
  <si>
    <t>Tragos amargos (Con Coros)</t>
  </si>
  <si>
    <t>Abeja Reina (Con Coros)</t>
  </si>
  <si>
    <t>Disco de Oro - Con Mariachi 1</t>
  </si>
  <si>
    <t>La noche y tú</t>
  </si>
  <si>
    <t>Cariño</t>
  </si>
  <si>
    <t>Una palomita</t>
  </si>
  <si>
    <t>Mi derrota</t>
  </si>
  <si>
    <t>Golondrina de ojos negros</t>
  </si>
  <si>
    <t>Dos cosas</t>
  </si>
  <si>
    <t>Qué bonito amor</t>
  </si>
  <si>
    <t>No me vuelvo a enamorar</t>
  </si>
  <si>
    <t>Disco de Oro - Con Mariachi 2</t>
  </si>
  <si>
    <t>Noches eternas</t>
  </si>
  <si>
    <t>No vivamos así</t>
  </si>
  <si>
    <t>Página blanca</t>
  </si>
  <si>
    <t>Toma esta flor</t>
  </si>
  <si>
    <t>Puedo cambiar</t>
  </si>
  <si>
    <t>Quiero que sepas</t>
  </si>
  <si>
    <t>Disco de Oro - Desde La Cantina 2</t>
  </si>
  <si>
    <t>Las tres mujeres</t>
  </si>
  <si>
    <t>Como estar con Dios</t>
  </si>
  <si>
    <t>Compré una cantina</t>
  </si>
  <si>
    <t>Recuérdame y ven a mí</t>
  </si>
  <si>
    <t>Flor de capomo</t>
  </si>
  <si>
    <t>Chiquilla cariñosa</t>
  </si>
  <si>
    <t>Laurita Garza</t>
  </si>
  <si>
    <t>Una página más</t>
  </si>
  <si>
    <t>Somos ajenos</t>
  </si>
  <si>
    <t>Miel amarga</t>
  </si>
  <si>
    <t>Alma, vida y corazón</t>
  </si>
  <si>
    <t xml:space="preserve">Thalía </t>
  </si>
  <si>
    <t>Cosiéndome el corazón</t>
  </si>
  <si>
    <t>Disco de Oro - Primera Fila</t>
  </si>
  <si>
    <t>Enséñame a vivir</t>
  </si>
  <si>
    <t>Qué será de ti</t>
  </si>
  <si>
    <t>Cómo</t>
  </si>
  <si>
    <t>El próximo viernes</t>
  </si>
  <si>
    <t>Medley (Popurri)</t>
  </si>
  <si>
    <t>Estoy enamorada</t>
  </si>
  <si>
    <t>Equivocada</t>
  </si>
  <si>
    <t>Con la duda (a dúo con joan sebastian)</t>
  </si>
  <si>
    <t>Cuando te beso</t>
  </si>
  <si>
    <t>Ya lo sabía</t>
  </si>
  <si>
    <t>Mujeres</t>
  </si>
  <si>
    <t>Estoy enamorada (Con voz de hombre)</t>
  </si>
  <si>
    <t>Tu amor y el mío</t>
  </si>
  <si>
    <t>Disco de Oro - Classic</t>
  </si>
  <si>
    <t>Anhelo</t>
  </si>
  <si>
    <t>Rompiendo el retrato</t>
  </si>
  <si>
    <t>Tu amor y mi amor</t>
  </si>
  <si>
    <t>Cruel dolor</t>
  </si>
  <si>
    <t>Capullito de rosa</t>
  </si>
  <si>
    <t>Arrogante</t>
  </si>
  <si>
    <t>La preciosa</t>
  </si>
  <si>
    <t>El suspiro</t>
  </si>
  <si>
    <t>De qué es tu corazón</t>
  </si>
  <si>
    <t>Por eso estamos como estamos</t>
  </si>
  <si>
    <t>Hay ojitos</t>
  </si>
  <si>
    <t>Eso sí, nunca podrás</t>
  </si>
  <si>
    <t>Desconfianza</t>
  </si>
  <si>
    <t>Amor necio</t>
  </si>
  <si>
    <t>Mis veinte novias</t>
  </si>
  <si>
    <t>Estamos en algo</t>
  </si>
  <si>
    <t>Tres veces mojados</t>
  </si>
  <si>
    <t>Disco de Oro - Ídolos del Pueblo</t>
  </si>
  <si>
    <t>Campesino soy</t>
  </si>
  <si>
    <t>El niño y la boda</t>
  </si>
  <si>
    <t>A mi enemigo</t>
  </si>
  <si>
    <t>Eloisa me lo hizo</t>
  </si>
  <si>
    <t>Acuarela potosina</t>
  </si>
  <si>
    <t>El bilingüe</t>
  </si>
  <si>
    <t>Porque te extraño</t>
  </si>
  <si>
    <t>Por alguien</t>
  </si>
  <si>
    <t>Tanta mentira</t>
  </si>
  <si>
    <t>Corrido del Dr. Fonseca</t>
  </si>
  <si>
    <t>Chaparra de mi amor</t>
  </si>
  <si>
    <t>Disco de Oro - Dinastía de la Muerte</t>
  </si>
  <si>
    <t>Quiera Dios</t>
  </si>
  <si>
    <t>Me tienes loco</t>
  </si>
  <si>
    <t>Cariño mío</t>
  </si>
  <si>
    <t>Me llega, me llega</t>
  </si>
  <si>
    <t>Me regaña mi mujer</t>
  </si>
  <si>
    <t>Levanta tu cara</t>
  </si>
  <si>
    <t>Gerardo González</t>
  </si>
  <si>
    <t>Daniel del Fierro</t>
  </si>
  <si>
    <t>Con la sangre adentro</t>
  </si>
  <si>
    <t>Once tumbas</t>
  </si>
  <si>
    <t>El hijo arrepentido</t>
  </si>
  <si>
    <t>Disco de Oro - Con Banda</t>
  </si>
  <si>
    <t>Pa' todo el año</t>
  </si>
  <si>
    <t>El coyote</t>
  </si>
  <si>
    <t>Amor sin medida</t>
  </si>
  <si>
    <t>El perro negro</t>
  </si>
  <si>
    <t>Yo-ella</t>
  </si>
  <si>
    <t>Corrido de Mazatlán</t>
  </si>
  <si>
    <t>Canta, canta, canta</t>
  </si>
  <si>
    <t>El borrego</t>
  </si>
  <si>
    <t>Angustia</t>
  </si>
  <si>
    <t>Disco de Oro - Cuando tú me quieras</t>
  </si>
  <si>
    <t>Cuando tú me quieras</t>
  </si>
  <si>
    <t>Mi último bolero</t>
  </si>
  <si>
    <t>De boca en boca</t>
  </si>
  <si>
    <t>Quémame los ojos</t>
  </si>
  <si>
    <t>Sabrás que te quiero</t>
  </si>
  <si>
    <t>Por voluntad de dios</t>
  </si>
  <si>
    <t>Dejemos de fingir</t>
  </si>
  <si>
    <t>Dios no lo quiera</t>
  </si>
  <si>
    <t>Cataclismo</t>
  </si>
  <si>
    <t>Disco de Oro - Payaso</t>
  </si>
  <si>
    <t>Como dijo cristo</t>
  </si>
  <si>
    <t>Cuatro cirios</t>
  </si>
  <si>
    <t>Ese bolero es mío</t>
  </si>
  <si>
    <t>Por qué me dejas</t>
  </si>
  <si>
    <t>Se me olvidó tu nombre</t>
  </si>
  <si>
    <t>Se te olvida</t>
  </si>
  <si>
    <t>Todo acabó</t>
  </si>
  <si>
    <t>Tómate una copa</t>
  </si>
  <si>
    <t>Y háblame</t>
  </si>
  <si>
    <t>Disco de Oro - Con Mariachi</t>
  </si>
  <si>
    <t>Que no te asombre</t>
  </si>
  <si>
    <t>Enamorarse así</t>
  </si>
  <si>
    <t>Aunque me duela el alma</t>
  </si>
  <si>
    <t>El muchacho triste</t>
  </si>
  <si>
    <t>Un nuevo nido</t>
  </si>
  <si>
    <t>Que ya no estás</t>
  </si>
  <si>
    <t>Contando penas (experto en fracasos)</t>
  </si>
  <si>
    <t>Definitivamente</t>
  </si>
  <si>
    <t>Me enamoré de ti</t>
  </si>
  <si>
    <t>Tatuajes (con 2da. Voz)</t>
  </si>
  <si>
    <t>Enamorarse así (con 2da. Voz)</t>
  </si>
  <si>
    <t>Aunque me duela el alma (con 2da. Voz)</t>
  </si>
  <si>
    <t>El muchacho triste (con 2da. Voz)</t>
  </si>
  <si>
    <t>Un nuevo nido (con 2da. Voz)</t>
  </si>
  <si>
    <t>Contando penas (con 2da. Voz)</t>
  </si>
  <si>
    <t>Entrégate</t>
  </si>
  <si>
    <t>20 Años - D. Oro</t>
  </si>
  <si>
    <t>Oro de ley</t>
  </si>
  <si>
    <t>Será que no me amas</t>
  </si>
  <si>
    <t>Amante del amor</t>
  </si>
  <si>
    <t>Hoy el aire huele a ti</t>
  </si>
  <si>
    <t>Cuestión de piel</t>
  </si>
  <si>
    <t>Más allá de todo</t>
  </si>
  <si>
    <t>Más</t>
  </si>
  <si>
    <t xml:space="preserve">José Alfredo </t>
  </si>
  <si>
    <t>Las llaves de la casa</t>
  </si>
  <si>
    <t>Disco de Oro - El Rey</t>
  </si>
  <si>
    <t>Yo debí enamorarme de tu madre</t>
  </si>
  <si>
    <t>La estrella de Jalisco</t>
  </si>
  <si>
    <t>Cuando juegue el albúr</t>
  </si>
  <si>
    <t>Con la mitad</t>
  </si>
  <si>
    <t>El arrepentido</t>
  </si>
  <si>
    <t>Cuando yo tenía tu edad</t>
  </si>
  <si>
    <t>Si Nos Dejan - D.Oro</t>
  </si>
  <si>
    <t>Cariño del cariño</t>
  </si>
  <si>
    <t>El corrido de sonora</t>
  </si>
  <si>
    <t>La noche de mi mal</t>
  </si>
  <si>
    <t>Es inútil</t>
  </si>
  <si>
    <t>Tus lágrimas</t>
  </si>
  <si>
    <t>Te vas o te quedas</t>
  </si>
  <si>
    <t>La jefa</t>
  </si>
  <si>
    <t>Disco de Oro - La Jefa</t>
  </si>
  <si>
    <t>Tus maletas en la puerta</t>
  </si>
  <si>
    <t>Soy lo peor</t>
  </si>
  <si>
    <t>Caso perdido</t>
  </si>
  <si>
    <t>Anoche</t>
  </si>
  <si>
    <t>Si crees que pienso (con voz masculina)</t>
  </si>
  <si>
    <t>Todo se puede</t>
  </si>
  <si>
    <t>Si crees que pienso (sin voz masculina)</t>
  </si>
  <si>
    <t>Si no te hubieras ido</t>
  </si>
  <si>
    <t>Disco de Oro - Trozos de mi alma</t>
  </si>
  <si>
    <t>Se va muriendo mi alma</t>
  </si>
  <si>
    <t>Sigue sin mí</t>
  </si>
  <si>
    <t>La última parte</t>
  </si>
  <si>
    <t>Invéntame</t>
  </si>
  <si>
    <t>A qué me quedo contigo</t>
  </si>
  <si>
    <t>El peor de mis fracasos</t>
  </si>
  <si>
    <t>Dueño de ti</t>
  </si>
  <si>
    <t>Disco de Oro - Dueño de Ti</t>
  </si>
  <si>
    <t>Cosas del amor</t>
  </si>
  <si>
    <t>Músico, poeta y loco</t>
  </si>
  <si>
    <t>Necesito dueña</t>
  </si>
  <si>
    <t>Te quiero enamorar</t>
  </si>
  <si>
    <t>Me gusta estar contigo</t>
  </si>
  <si>
    <t>Tu condena</t>
  </si>
  <si>
    <t>Corazón de oropel</t>
  </si>
  <si>
    <t>Manantial</t>
  </si>
  <si>
    <t>Muchacha</t>
  </si>
  <si>
    <t>Mi punto débil</t>
  </si>
  <si>
    <t>Hombres G</t>
  </si>
  <si>
    <t>Venezia</t>
  </si>
  <si>
    <t>Disco de Oro - Un par de palabras</t>
  </si>
  <si>
    <t>Indiana</t>
  </si>
  <si>
    <t>Un par de palabras</t>
  </si>
  <si>
    <t>Marta tiene un marcapasos</t>
  </si>
  <si>
    <t>Visite nuestro bar</t>
  </si>
  <si>
    <t>No te puedo besar</t>
  </si>
  <si>
    <t>Devuélveme a mi chica</t>
  </si>
  <si>
    <t>El ataque de las chicas cocodrilo</t>
  </si>
  <si>
    <t>Suéltate el pelo</t>
  </si>
  <si>
    <t>Si no te tengo a ti</t>
  </si>
  <si>
    <t>Pistoleros famosos</t>
  </si>
  <si>
    <t>Disco de Oro - Pistoleros Famosos</t>
  </si>
  <si>
    <t>Dimas de León</t>
  </si>
  <si>
    <t>Generoso y Carmelita</t>
  </si>
  <si>
    <t>Eleazar del Fierro</t>
  </si>
  <si>
    <t>Ezequiel Rodríguez</t>
  </si>
  <si>
    <t>José López</t>
  </si>
  <si>
    <t>Arturo Garza Treviño</t>
  </si>
  <si>
    <t>Lucio Peña</t>
  </si>
  <si>
    <t>Silvano Gracia</t>
  </si>
  <si>
    <t>Vivo preso</t>
  </si>
  <si>
    <t>La fuga de Reynosa</t>
  </si>
  <si>
    <t>Disco de Oro - Corridos</t>
  </si>
  <si>
    <t>Laurita garza</t>
  </si>
  <si>
    <t>Homenaje a Carlos y José</t>
  </si>
  <si>
    <t>La novia de mi hermano</t>
  </si>
  <si>
    <t>El preso de nuevo león</t>
  </si>
  <si>
    <t>El último cartucho</t>
  </si>
  <si>
    <t>Rafael caro quintero</t>
  </si>
  <si>
    <t>Jesús Martínez</t>
  </si>
  <si>
    <t>La mujer de Demetrio</t>
  </si>
  <si>
    <t>Lupe Ruvalcaba</t>
  </si>
  <si>
    <t>La Reina le Canta a México - D. Oro</t>
  </si>
  <si>
    <t>Parece que fue ayer</t>
  </si>
  <si>
    <t>La despedida</t>
  </si>
  <si>
    <t>El gallo de oro</t>
  </si>
  <si>
    <t>La barca de oro</t>
  </si>
  <si>
    <t>No tengo dinero</t>
  </si>
  <si>
    <t>Me equivoqué contigo</t>
  </si>
  <si>
    <t>Ojalá que te vaya bonito</t>
  </si>
  <si>
    <t>Tú lo decidiste</t>
  </si>
  <si>
    <t>Hasta que te conocí</t>
  </si>
  <si>
    <t>Diego Verdaguer</t>
  </si>
  <si>
    <t>Puede que sí</t>
  </si>
  <si>
    <t>Mexicano Hasta Las Pampas - D. Oro</t>
  </si>
  <si>
    <t>Voy a conquistarte</t>
  </si>
  <si>
    <t>Quién de los dos será</t>
  </si>
  <si>
    <t>Mentiras bonitas</t>
  </si>
  <si>
    <t>El aire de mi amor</t>
  </si>
  <si>
    <t>Ventana del alma</t>
  </si>
  <si>
    <t>Mil navajas</t>
  </si>
  <si>
    <t>Corazón baldío</t>
  </si>
  <si>
    <t>Todos mentimos</t>
  </si>
  <si>
    <t>Ni con santos</t>
  </si>
  <si>
    <t>En un hilo</t>
  </si>
  <si>
    <t>Disco de Oro - Desde la cantina - 1 Banda</t>
  </si>
  <si>
    <t>Disco de Oro - Desde la cantina - 2 Banda</t>
  </si>
  <si>
    <t>Arrolladora</t>
  </si>
  <si>
    <t>Dos de quince</t>
  </si>
  <si>
    <t>Disco de Oro - Todo depende de ti</t>
  </si>
  <si>
    <t>Disponible para mí</t>
  </si>
  <si>
    <t>Cuánto me cuesta</t>
  </si>
  <si>
    <t>Niña de mi corazón</t>
  </si>
  <si>
    <t>Todo depende de ti</t>
  </si>
  <si>
    <t>No supe cuidarte</t>
  </si>
  <si>
    <t>Tu historia fue conmigo</t>
  </si>
  <si>
    <t>Ya no te buscaré</t>
  </si>
  <si>
    <t>Yo tuve la culpa</t>
  </si>
  <si>
    <t>Siempre estás tú</t>
  </si>
  <si>
    <t>El diablo de Culiacán</t>
  </si>
  <si>
    <t>Pide más</t>
  </si>
  <si>
    <t>Disco de Oro - Pegadito al corazón</t>
  </si>
  <si>
    <t>Te irá mejor sin mí</t>
  </si>
  <si>
    <t>No la voy a engañar</t>
  </si>
  <si>
    <t>Me quiere mi perro</t>
  </si>
  <si>
    <t>Pegadito al corazón</t>
  </si>
  <si>
    <t>Trigo</t>
  </si>
  <si>
    <t>En el mismo tren</t>
  </si>
  <si>
    <t>El canario</t>
  </si>
  <si>
    <t>En los cuernos de la luna</t>
  </si>
  <si>
    <t>Paloma gris</t>
  </si>
  <si>
    <t>Charly</t>
  </si>
  <si>
    <t>Vals de amor</t>
  </si>
  <si>
    <t>Te irá mejor sin mí (Banda)</t>
  </si>
  <si>
    <t>Disco de Oro - Ando Bien Pedo</t>
  </si>
  <si>
    <t>Extráñame</t>
  </si>
  <si>
    <t>Cumbia del camaroncito</t>
  </si>
  <si>
    <t>La escuelita</t>
  </si>
  <si>
    <t>Tu decisión</t>
  </si>
  <si>
    <t>El último billete</t>
  </si>
  <si>
    <t>No te quiero perder</t>
  </si>
  <si>
    <t>Del tingo al tango</t>
  </si>
  <si>
    <t>Aunque sea por teléfono</t>
  </si>
  <si>
    <t>Me gusta, me gusta</t>
  </si>
  <si>
    <t>Espinoza Paz</t>
  </si>
  <si>
    <t>Odio explotar</t>
  </si>
  <si>
    <t>Disco de Oro - Yo no canto, pero lo intentamos</t>
  </si>
  <si>
    <t>Volveré muy pronto</t>
  </si>
  <si>
    <t>Lo intentamos</t>
  </si>
  <si>
    <t>Cómo me das lástima</t>
  </si>
  <si>
    <t>La lagartija</t>
  </si>
  <si>
    <t>Resfriado</t>
  </si>
  <si>
    <t>En cada mujer</t>
  </si>
  <si>
    <t>Señorita presumida</t>
  </si>
  <si>
    <t>Ponte en mi lugar</t>
  </si>
  <si>
    <t>Madrecita santa</t>
  </si>
  <si>
    <t>Hay de amores a amores</t>
  </si>
  <si>
    <t>Disco de Oro - En total plenitud</t>
  </si>
  <si>
    <t>De regreso a casa</t>
  </si>
  <si>
    <t>Deséame suerte</t>
  </si>
  <si>
    <t>Cuántos días sin ti</t>
  </si>
  <si>
    <t>A dónde vamos a parar?</t>
  </si>
  <si>
    <t>Ya nada es igual</t>
  </si>
  <si>
    <t>Te me olvidaste</t>
  </si>
  <si>
    <t>Tú me vuelves loco</t>
  </si>
  <si>
    <t>Para vivir sin ti</t>
  </si>
  <si>
    <t>Él nunca te olvida</t>
  </si>
  <si>
    <t>He perdido</t>
  </si>
  <si>
    <t>Disco de Oro - Boleros de Oro</t>
  </si>
  <si>
    <t>Ya sin fe</t>
  </si>
  <si>
    <t>No te vayas sin mí</t>
  </si>
  <si>
    <t>Cuando me pierdas</t>
  </si>
  <si>
    <t>No porque seas tú</t>
  </si>
  <si>
    <t>Qué bonita primavera</t>
  </si>
  <si>
    <t>Hasta que te perdí</t>
  </si>
  <si>
    <t>Infiel</t>
  </si>
  <si>
    <t>Señor dios</t>
  </si>
  <si>
    <t>No lo vas a creer</t>
  </si>
  <si>
    <t>Algo sin importancia</t>
  </si>
  <si>
    <t>Sin tu presencia</t>
  </si>
  <si>
    <t>Dos mentiras</t>
  </si>
  <si>
    <t xml:space="preserve">Juan Gabriel </t>
  </si>
  <si>
    <t>Doquiera estas tú</t>
  </si>
  <si>
    <t>Disco de Oro - Pensamientos</t>
  </si>
  <si>
    <t>Ha llegado un ángel</t>
  </si>
  <si>
    <t>Amor es amor</t>
  </si>
  <si>
    <t>Yo no sé qué me pasó</t>
  </si>
  <si>
    <t>Qué lástima</t>
  </si>
  <si>
    <t>Sólo sé que fué en marzo</t>
  </si>
  <si>
    <t>Así se quiere</t>
  </si>
  <si>
    <t>Te vas a quedar con las ganas</t>
  </si>
  <si>
    <t>Disco de Oro - Por qué me haces llorar?</t>
  </si>
  <si>
    <t>Gracias al amor</t>
  </si>
  <si>
    <t>Las tardes aquellas</t>
  </si>
  <si>
    <t>Mi más bello error</t>
  </si>
  <si>
    <t>El consentido</t>
  </si>
  <si>
    <t>Por qué me haces llorar?</t>
  </si>
  <si>
    <t>De la cabeza a los pies</t>
  </si>
  <si>
    <t>Amor aventurero</t>
  </si>
  <si>
    <t>Mariachi</t>
  </si>
  <si>
    <t>Nunca, nunca vuelvas</t>
  </si>
  <si>
    <t>Agradecimiento</t>
  </si>
  <si>
    <t>Irene Rivas</t>
  </si>
  <si>
    <t>Vida mía</t>
  </si>
  <si>
    <t>15 Éxitos 15 - D. Oro</t>
  </si>
  <si>
    <t>Si quieres verme llorar</t>
  </si>
  <si>
    <t>Quédate otro ratito</t>
  </si>
  <si>
    <t>Guárdate tus lágrimas</t>
  </si>
  <si>
    <t>Ciego</t>
  </si>
  <si>
    <t>Collar de penas</t>
  </si>
  <si>
    <t>Un mismo corazón</t>
  </si>
  <si>
    <t>Te acordarás de mí</t>
  </si>
  <si>
    <t>Tonto</t>
  </si>
  <si>
    <t>Vas a llorar por mí</t>
  </si>
  <si>
    <t>Me quito el nombre</t>
  </si>
  <si>
    <t>Ya deja de llorar</t>
  </si>
  <si>
    <t>Mi pobre vida</t>
  </si>
  <si>
    <t>Amigo corazón</t>
  </si>
  <si>
    <t>Yo soy la otra</t>
  </si>
  <si>
    <t>Titanes De Durango</t>
  </si>
  <si>
    <t>Disco de Oro - Los Locos del Corrido</t>
  </si>
  <si>
    <t>El genio</t>
  </si>
  <si>
    <t>Corrido "el mayo"</t>
  </si>
  <si>
    <t>Agua de té</t>
  </si>
  <si>
    <t>Chiquilín Avendaño</t>
  </si>
  <si>
    <t>Es tu amor</t>
  </si>
  <si>
    <t>Traigan la de buchanan</t>
  </si>
  <si>
    <t>Soy malandrín</t>
  </si>
  <si>
    <t>Camarón, caramelo</t>
  </si>
  <si>
    <t>Fiesta en la playa</t>
  </si>
  <si>
    <t>Corrido de Alfredo Beltrán</t>
  </si>
  <si>
    <t>Querida socia (versión banda)</t>
  </si>
  <si>
    <t>Simplemente... La Mejor - D. Oro</t>
  </si>
  <si>
    <t>Las malandrinas</t>
  </si>
  <si>
    <t>Se las voy a dar a otro</t>
  </si>
  <si>
    <t>Cuando abras los ojos</t>
  </si>
  <si>
    <t>Chicana jalisciense</t>
  </si>
  <si>
    <t>Que me entierren con la banda</t>
  </si>
  <si>
    <t>Se marchó</t>
  </si>
  <si>
    <t>Mi vida loca</t>
  </si>
  <si>
    <t>Tristeza pasajera</t>
  </si>
  <si>
    <t>Angel baby</t>
  </si>
  <si>
    <t>Reina de reinas</t>
  </si>
  <si>
    <t>La chacalosa</t>
  </si>
  <si>
    <t>Las mismas costumbres</t>
  </si>
  <si>
    <t>Amiga, si lo ves (versión banda)</t>
  </si>
  <si>
    <t>Simplemente, la mejor</t>
  </si>
  <si>
    <t>Las mismas costumbres (versión norteña)</t>
  </si>
  <si>
    <t>Amiga, si lo ves (versión norteña)</t>
  </si>
  <si>
    <t>Amiga, si lo ves (versión pop)</t>
  </si>
  <si>
    <t>Linda Ronstadt</t>
  </si>
  <si>
    <t>Tata dios</t>
  </si>
  <si>
    <t>Disco de Oro - Más Canciones</t>
  </si>
  <si>
    <t>El toro relajo</t>
  </si>
  <si>
    <t>La Mariquita</t>
  </si>
  <si>
    <t>El crucifijo de piedra</t>
  </si>
  <si>
    <t>Palomita de ojos negros</t>
  </si>
  <si>
    <t>Pena de los amores</t>
  </si>
  <si>
    <t>El camino</t>
  </si>
  <si>
    <t>El gustito</t>
  </si>
  <si>
    <t>El sueño</t>
  </si>
  <si>
    <t>Siempre hace frío (Con 2da. Voz)</t>
  </si>
  <si>
    <t>El camino (Con 2da. Voz)</t>
  </si>
  <si>
    <t>El sueño (Con 2da. Voz)</t>
  </si>
  <si>
    <t>Pecadora</t>
  </si>
  <si>
    <t>Dos Mundos - Tradición - D.Oro</t>
  </si>
  <si>
    <t>Me dueles</t>
  </si>
  <si>
    <t>Estuve</t>
  </si>
  <si>
    <t>Unas nalgadas</t>
  </si>
  <si>
    <t>Bandida</t>
  </si>
  <si>
    <t>Nada de ti</t>
  </si>
  <si>
    <t>La seven</t>
  </si>
  <si>
    <t>La historia que no</t>
  </si>
  <si>
    <t>Ya se acabó</t>
  </si>
  <si>
    <t>Mi rechazo</t>
  </si>
  <si>
    <t>Maldita costumbre</t>
  </si>
  <si>
    <t>Disco de Oro - Reflexiones</t>
  </si>
  <si>
    <t>Seré</t>
  </si>
  <si>
    <t>Adiós princesa</t>
  </si>
  <si>
    <t>Tú ganas</t>
  </si>
  <si>
    <t>Toda mía</t>
  </si>
  <si>
    <t>De hombre a hombre</t>
  </si>
  <si>
    <t>Disimula</t>
  </si>
  <si>
    <t>Y qué?</t>
  </si>
  <si>
    <t>Estás segura?</t>
  </si>
  <si>
    <t>Qué hay de malo en ser extraño?</t>
  </si>
  <si>
    <t>A tu salud</t>
  </si>
  <si>
    <t>Disco de Oro - A tu Salud</t>
  </si>
  <si>
    <t>Preciosa</t>
  </si>
  <si>
    <t>Amor como mi amor</t>
  </si>
  <si>
    <t>Y se irán los abriles</t>
  </si>
  <si>
    <t>Soy andariego</t>
  </si>
  <si>
    <t>Siempre estaré contigo</t>
  </si>
  <si>
    <t>Qué bueno</t>
  </si>
  <si>
    <t>Mi sueño</t>
  </si>
  <si>
    <t>Que no te merezco</t>
  </si>
  <si>
    <t>No supe cómo</t>
  </si>
  <si>
    <t>Negra cruz</t>
  </si>
  <si>
    <t>Disco de Oro - Con la Misma Tijera</t>
  </si>
  <si>
    <t>Con la misma tijera</t>
  </si>
  <si>
    <t>Porque fuiste tú</t>
  </si>
  <si>
    <t>Volaste</t>
  </si>
  <si>
    <t>Escalón por escalón</t>
  </si>
  <si>
    <t>Mesa de cantina</t>
  </si>
  <si>
    <t>No tiene razón la vida</t>
  </si>
  <si>
    <t>Con mis propias armas</t>
  </si>
  <si>
    <t>He llorado tanto</t>
  </si>
  <si>
    <t>Borracho sin cantina</t>
  </si>
  <si>
    <t>Disco de Oro - La Muerte de un Gallero</t>
  </si>
  <si>
    <t>Qué vas a hacer sin mí</t>
  </si>
  <si>
    <t>Por un vestido de novia</t>
  </si>
  <si>
    <t>Pasándola a mi manera</t>
  </si>
  <si>
    <t>Mis lágrimas</t>
  </si>
  <si>
    <t>De que te quiero, te quiero</t>
  </si>
  <si>
    <t>Te quedaste adentro</t>
  </si>
  <si>
    <t>Disco de Oro - Un Mexicano en la México</t>
  </si>
  <si>
    <t>El Jalisciense</t>
  </si>
  <si>
    <t>El ranchero</t>
  </si>
  <si>
    <t>Dolor</t>
  </si>
  <si>
    <t>Sin que lo sepas tú</t>
  </si>
  <si>
    <t>Si acaso vuelves &amp; cruz de olvido</t>
  </si>
  <si>
    <t>De siete a nueve</t>
  </si>
  <si>
    <t>Estado civil</t>
  </si>
  <si>
    <t>Disco de Oro - Necesito de Ti</t>
  </si>
  <si>
    <t>Para que me recuerdes</t>
  </si>
  <si>
    <t>A puros besos</t>
  </si>
  <si>
    <t>Tengo</t>
  </si>
  <si>
    <t>Mala</t>
  </si>
  <si>
    <t>Camino al cielo</t>
  </si>
  <si>
    <t>Que dios te pague</t>
  </si>
  <si>
    <t>Necesito de ti</t>
  </si>
  <si>
    <t>Me tienes mimado</t>
  </si>
  <si>
    <t>Tengo una amante</t>
  </si>
  <si>
    <t>Esa noche te olvidé</t>
  </si>
  <si>
    <t>Dueño del mundo</t>
  </si>
  <si>
    <t>Eres mi luz</t>
  </si>
  <si>
    <t>Disco de Oro - El Hombre que más Te Amó</t>
  </si>
  <si>
    <t>Regalo de dios</t>
  </si>
  <si>
    <t>Millones de gracias</t>
  </si>
  <si>
    <t>Si estuvieras</t>
  </si>
  <si>
    <t>Pídele perdón</t>
  </si>
  <si>
    <t>Vete mañana</t>
  </si>
  <si>
    <t>Tu mirada</t>
  </si>
  <si>
    <t>Tengo que</t>
  </si>
  <si>
    <t>Con uñas y dientes</t>
  </si>
  <si>
    <t>Si vas a partir</t>
  </si>
  <si>
    <t>La chinche de chagas</t>
  </si>
  <si>
    <t>Disco de Oro - Huevos Rancheros</t>
  </si>
  <si>
    <t>El padrino</t>
  </si>
  <si>
    <t>Llévatela</t>
  </si>
  <si>
    <t>No te espantes, corazón</t>
  </si>
  <si>
    <t>Huevos rancheros</t>
  </si>
  <si>
    <t>Nadie como tú</t>
  </si>
  <si>
    <t>Pero voy a olvidar</t>
  </si>
  <si>
    <t>Golondrinas viajeras</t>
  </si>
  <si>
    <t>Dios mío qué mujer</t>
  </si>
  <si>
    <t>El padrino con banda</t>
  </si>
  <si>
    <t>Me gusta todo de ti</t>
  </si>
  <si>
    <t>Disco de Oro - Me Gusta Todo de Ti</t>
  </si>
  <si>
    <t>Con eso tengo</t>
  </si>
  <si>
    <t>Perro bichi y mujeriego</t>
  </si>
  <si>
    <t>Quisiera quererte más</t>
  </si>
  <si>
    <t>Dime que me quieres</t>
  </si>
  <si>
    <t>Yo te daría mi vida</t>
  </si>
  <si>
    <t>Ya no te voy a rogar</t>
  </si>
  <si>
    <t>Tiro arriba</t>
  </si>
  <si>
    <t>Quiero robarme tu corazón</t>
  </si>
  <si>
    <t>Sólo para ti</t>
  </si>
  <si>
    <t>Yo por nada de este mundo</t>
  </si>
  <si>
    <t>Caminando y meando</t>
  </si>
  <si>
    <t>Me rifo la suerte contigo (Con voz)</t>
  </si>
  <si>
    <t>Me rifo la suerte contigo (Pista)</t>
  </si>
  <si>
    <t>Ya lo sé que te vas</t>
  </si>
  <si>
    <t>Cosas De Enamorados - D.Oro</t>
  </si>
  <si>
    <t>Es mejor</t>
  </si>
  <si>
    <t>Noche a noche</t>
  </si>
  <si>
    <t>Un amor</t>
  </si>
  <si>
    <t>Tú me dijiste adiós</t>
  </si>
  <si>
    <t>Una vez más</t>
  </si>
  <si>
    <t>Cosas de enamorados</t>
  </si>
  <si>
    <t>Es mejor tono (-1)</t>
  </si>
  <si>
    <t>Noche a noche tono (-1)</t>
  </si>
  <si>
    <t>Un amor tono (-1)</t>
  </si>
  <si>
    <t>Tú me dijiste adiós tono (-1)</t>
  </si>
  <si>
    <t>Una vez más tono (-1)</t>
  </si>
  <si>
    <t>No me vuelvo a enamorar tono (-1)</t>
  </si>
  <si>
    <t>Cosas de enamorados tono (-1)</t>
  </si>
  <si>
    <t>Bandas Románticas De América - D.Oro</t>
  </si>
  <si>
    <t xml:space="preserve">Arrolladora Banda El Limón </t>
  </si>
  <si>
    <t>Increíble</t>
  </si>
  <si>
    <t>Original Banda El Limón</t>
  </si>
  <si>
    <t>Al menos</t>
  </si>
  <si>
    <t>Banda Astilleros</t>
  </si>
  <si>
    <t>Nunca te olvidaré</t>
  </si>
  <si>
    <t>Te presumo</t>
  </si>
  <si>
    <t xml:space="preserve">Arrolladora Banda El Limón  </t>
  </si>
  <si>
    <t>Sobre mis pies</t>
  </si>
  <si>
    <t>Mi mayor anhelo</t>
  </si>
  <si>
    <t>La cama destendida</t>
  </si>
  <si>
    <t>Peligrosamente</t>
  </si>
  <si>
    <t>Qué más quisiera</t>
  </si>
  <si>
    <t>Más adelante</t>
  </si>
  <si>
    <t>Sin evidencia</t>
  </si>
  <si>
    <t>Fruta madura</t>
  </si>
  <si>
    <t>El cinco letras</t>
  </si>
  <si>
    <t>Para toda la vida</t>
  </si>
  <si>
    <t>Ya es muy tarde</t>
  </si>
  <si>
    <t>Todo termina</t>
  </si>
  <si>
    <t>Derecho de antigüedad</t>
  </si>
  <si>
    <t>Una explicación</t>
  </si>
  <si>
    <t>La nave del olvido</t>
  </si>
  <si>
    <t>Disco de Oro - Viva El Príncipe</t>
  </si>
  <si>
    <t>Amor, amor</t>
  </si>
  <si>
    <t>El amar y querer</t>
  </si>
  <si>
    <t>Volcán</t>
  </si>
  <si>
    <t xml:space="preserve">Cuerdas de mi guitarra </t>
  </si>
  <si>
    <t>Disco de Oro - Fantasía Española</t>
  </si>
  <si>
    <t xml:space="preserve">Españolerías </t>
  </si>
  <si>
    <t xml:space="preserve">Valencia </t>
  </si>
  <si>
    <t xml:space="preserve">Novillero </t>
  </si>
  <si>
    <t xml:space="preserve">Suerte loca </t>
  </si>
  <si>
    <t xml:space="preserve">Granada </t>
  </si>
  <si>
    <t xml:space="preserve">Clavel sevillano </t>
  </si>
  <si>
    <t xml:space="preserve">Murcia </t>
  </si>
  <si>
    <t xml:space="preserve">Fermín </t>
  </si>
  <si>
    <t xml:space="preserve">El organillero </t>
  </si>
  <si>
    <t>Silverio</t>
  </si>
  <si>
    <t>Con todo y mi tristeza</t>
  </si>
  <si>
    <t>Disco de Oro - Mis Ojos Tristes</t>
  </si>
  <si>
    <t>Dios te bendiga, mi amor</t>
  </si>
  <si>
    <t>Arriba Juárez</t>
  </si>
  <si>
    <t>Guarecita</t>
  </si>
  <si>
    <t>María de todas las marías</t>
  </si>
  <si>
    <t>Cuando quieras déjame</t>
  </si>
  <si>
    <t>Silencio, por qué silencio</t>
  </si>
  <si>
    <t>Hermosillo</t>
  </si>
  <si>
    <t>Ya para qué</t>
  </si>
  <si>
    <t>Dios te bendiga, mi amor (-1 Tono)</t>
  </si>
  <si>
    <t>Arriba Juárez (-1 Tono)</t>
  </si>
  <si>
    <t>Guarecita (-1 Tono)</t>
  </si>
  <si>
    <t>María de todas las marías (-1 Tono)</t>
  </si>
  <si>
    <t>Silencio, por qué silencio (-1 Tono)</t>
  </si>
  <si>
    <t>Hermosillo (-1 Tono)</t>
  </si>
  <si>
    <t>Ya para qué (-1 Tono)</t>
  </si>
  <si>
    <t>Yo</t>
  </si>
  <si>
    <t>Disco de oro - Interpreta José Alfredo 1</t>
  </si>
  <si>
    <t>15 de septiembre</t>
  </si>
  <si>
    <t>Islas marías</t>
  </si>
  <si>
    <t>Qué suerte la mía</t>
  </si>
  <si>
    <t>Mi despedida</t>
  </si>
  <si>
    <t>Viejos amigos</t>
  </si>
  <si>
    <t>Corazón, corazón</t>
  </si>
  <si>
    <t>Por qué volviste</t>
  </si>
  <si>
    <t>Disco de oro - Interpreta José Alfredo 2</t>
  </si>
  <si>
    <t>Por si me olvidas</t>
  </si>
  <si>
    <t>Si tú también te vas</t>
  </si>
  <si>
    <t>Muy despacito</t>
  </si>
  <si>
    <t>Alma de acero</t>
  </si>
  <si>
    <t>Una noche de julio</t>
  </si>
  <si>
    <t>Mi aventura</t>
  </si>
  <si>
    <t>Maldito abismo</t>
  </si>
  <si>
    <t>Puñalada trapera</t>
  </si>
  <si>
    <t>Disco de Oro - Puñalada Trapera</t>
  </si>
  <si>
    <t>A dónde vas</t>
  </si>
  <si>
    <t>Amorcito de mi vida</t>
  </si>
  <si>
    <t>Clavada en mi alma</t>
  </si>
  <si>
    <t>Quiero vivir</t>
  </si>
  <si>
    <t>Los tres desalmados</t>
  </si>
  <si>
    <t>Poca cosa</t>
  </si>
  <si>
    <t>Muchacha bonita</t>
  </si>
  <si>
    <t>Disco de Oro - Que suerte la mía</t>
  </si>
  <si>
    <t>Mi día de suerte</t>
  </si>
  <si>
    <t>El abandonado</t>
  </si>
  <si>
    <t>Qué falta me haces</t>
  </si>
  <si>
    <t>El besito</t>
  </si>
  <si>
    <t>El silencio de la noche</t>
  </si>
  <si>
    <t>Qué más quieres, corazón</t>
  </si>
  <si>
    <t>Paulita Gutiérrez</t>
  </si>
  <si>
    <t>Buena suerte, corazón</t>
  </si>
  <si>
    <t>La última noche</t>
  </si>
  <si>
    <t>Disco de Oro - Mi golondrina</t>
  </si>
  <si>
    <t>Mi golondrina</t>
  </si>
  <si>
    <t>Una botella</t>
  </si>
  <si>
    <t>Lombriz panteonera</t>
  </si>
  <si>
    <t>Recuerdos tristes</t>
  </si>
  <si>
    <t>El federal de caminos</t>
  </si>
  <si>
    <t>Voy a buscarme un amor</t>
  </si>
  <si>
    <t>Tormento ingrato</t>
  </si>
  <si>
    <t>Lo lindo de ti</t>
  </si>
  <si>
    <t>Alma enamorada</t>
  </si>
  <si>
    <t>Grandes Compositores - Joan Sebastian 1</t>
  </si>
  <si>
    <t>Edith Márquez</t>
  </si>
  <si>
    <t>Lisa López</t>
  </si>
  <si>
    <t>Porque te quise</t>
  </si>
  <si>
    <t>José Manuel Figueroa</t>
  </si>
  <si>
    <t>Expulsado del paraíso</t>
  </si>
  <si>
    <t>Desaires</t>
  </si>
  <si>
    <t>Lobo domesticado</t>
  </si>
  <si>
    <t>Adiós y bienvenida</t>
  </si>
  <si>
    <t>Los Freddy’s</t>
  </si>
  <si>
    <t>El primer tonto</t>
  </si>
  <si>
    <t>Mi piquito de oro</t>
  </si>
  <si>
    <t>Disco de Oro - Mi piquito de oro</t>
  </si>
  <si>
    <t>Pa' qué me sirve la vida</t>
  </si>
  <si>
    <t>Chaparrita de mi vida</t>
  </si>
  <si>
    <t>Esa rosita</t>
  </si>
  <si>
    <t>Canción de un preso</t>
  </si>
  <si>
    <t>Te pido que me creas</t>
  </si>
  <si>
    <t>Por qué no vienes</t>
  </si>
  <si>
    <t>Eres bonita</t>
  </si>
  <si>
    <t>Cuatro carreras</t>
  </si>
  <si>
    <t>Aguanta, corazón</t>
  </si>
  <si>
    <t>Disco de Oro - Aguanta Corazón</t>
  </si>
  <si>
    <t>Como florecita</t>
  </si>
  <si>
    <t>Derrotado corazón</t>
  </si>
  <si>
    <t>Adiós querida</t>
  </si>
  <si>
    <t>Nada contigo</t>
  </si>
  <si>
    <t>Mi caballo pobre</t>
  </si>
  <si>
    <t>Invasores De Nuevo León</t>
  </si>
  <si>
    <t>Distancia maldita</t>
  </si>
  <si>
    <t>Disco de Oro - 15 boleros de oro</t>
  </si>
  <si>
    <t>Me sobra llanto</t>
  </si>
  <si>
    <t>En eso no quedamos</t>
  </si>
  <si>
    <t>Te sorprendí llorando</t>
  </si>
  <si>
    <t>El amor de nosotros</t>
  </si>
  <si>
    <t>Para qué te explico</t>
  </si>
  <si>
    <t>La vieja banca</t>
  </si>
  <si>
    <t>Lo callaré</t>
  </si>
  <si>
    <t>Qué valor de mujer</t>
  </si>
  <si>
    <t>Aviéntame</t>
  </si>
  <si>
    <t>Sabor de olvido</t>
  </si>
  <si>
    <t>Qué caso tiene</t>
  </si>
  <si>
    <t>Tenías que ser tan cruel</t>
  </si>
  <si>
    <t>Disco de Oro -  Lo romántico de Juan Gabriel</t>
  </si>
  <si>
    <t>Frente a frente</t>
  </si>
  <si>
    <t>Yo te perdono</t>
  </si>
  <si>
    <t>El más querido</t>
  </si>
  <si>
    <t>Tú que fuiste</t>
  </si>
  <si>
    <t>Olvidémonos</t>
  </si>
  <si>
    <t>Sólo tuya</t>
  </si>
  <si>
    <t>Por qué fue que te amé?</t>
  </si>
  <si>
    <t>Cuando te vayas</t>
  </si>
  <si>
    <t>Sale el sol</t>
  </si>
  <si>
    <t>Disco de Oro - Sale el sol</t>
  </si>
  <si>
    <t>Antes de las seis</t>
  </si>
  <si>
    <t>Gordita</t>
  </si>
  <si>
    <t>Addicted to you</t>
  </si>
  <si>
    <t>Lo que más</t>
  </si>
  <si>
    <t>Mariposas</t>
  </si>
  <si>
    <t>Rabiosa (Con pitbull ver. Inglés)</t>
  </si>
  <si>
    <t>Devoción</t>
  </si>
  <si>
    <t>Islands</t>
  </si>
  <si>
    <t>Tu boca</t>
  </si>
  <si>
    <t>Waka, Waka (Ver. Español)</t>
  </si>
  <si>
    <t>Rabiosa (Con el cata ver. Español)</t>
  </si>
  <si>
    <t>Waka, Waka (Ver. Inglés)</t>
  </si>
  <si>
    <t>Voy a jalarle a mi cuerno</t>
  </si>
  <si>
    <t>Disco de Oro - Muy afortunados</t>
  </si>
  <si>
    <t>El asalta cunas</t>
  </si>
  <si>
    <t>El afortunado</t>
  </si>
  <si>
    <t>Borracheras de amor</t>
  </si>
  <si>
    <t>Plebes de moda</t>
  </si>
  <si>
    <t>Tubo que tuvo, tuvo</t>
  </si>
  <si>
    <t>De parranda con las divas</t>
  </si>
  <si>
    <t>El desmadre va a empezar</t>
  </si>
  <si>
    <t>Todos vamos a bailar</t>
  </si>
  <si>
    <t>Fui el primero</t>
  </si>
  <si>
    <t>Se puso el ambiente</t>
  </si>
  <si>
    <t>Larry Hernández</t>
  </si>
  <si>
    <t>Phoenix ántrax</t>
  </si>
  <si>
    <t>Disco de Oro - Larrymanía</t>
  </si>
  <si>
    <t>Arrastrando las patas</t>
  </si>
  <si>
    <t>División MP</t>
  </si>
  <si>
    <t>El mayito gordo</t>
  </si>
  <si>
    <t>Los empecherados</t>
  </si>
  <si>
    <t>Sr. Violencia</t>
  </si>
  <si>
    <t>Esta desilusión</t>
  </si>
  <si>
    <t>El macho prieto</t>
  </si>
  <si>
    <t>El 9</t>
  </si>
  <si>
    <t>Contrato con la santa</t>
  </si>
  <si>
    <t>Manuel torres por mi padre</t>
  </si>
  <si>
    <t>Cuento de hadas</t>
  </si>
  <si>
    <t>El ardido</t>
  </si>
  <si>
    <t>El ejecutivo</t>
  </si>
  <si>
    <t>El pikas</t>
  </si>
  <si>
    <t>Prometí</t>
  </si>
  <si>
    <t>Disco de oro - 2011</t>
  </si>
  <si>
    <t>Si tú fueras mía</t>
  </si>
  <si>
    <t>Me dijiste te quiero</t>
  </si>
  <si>
    <t>Llueve</t>
  </si>
  <si>
    <t>Arrepiéntete</t>
  </si>
  <si>
    <t>Sólo pienso en tu amor</t>
  </si>
  <si>
    <t>Aunque estés lejos</t>
  </si>
  <si>
    <t>Callada</t>
  </si>
  <si>
    <t>Te aguanté</t>
  </si>
  <si>
    <t>Robarte un beso</t>
  </si>
  <si>
    <t>Júrame</t>
  </si>
  <si>
    <t>No cuentes conmigo</t>
  </si>
  <si>
    <t>No sabes amar</t>
  </si>
  <si>
    <t>Con toda el alma</t>
  </si>
  <si>
    <t>Disco de oro - Una historia para siempre</t>
  </si>
  <si>
    <t>Mientras dormías</t>
  </si>
  <si>
    <t>A flor de piel</t>
  </si>
  <si>
    <t>Tu nuevo cariñito</t>
  </si>
  <si>
    <t>Pruébame</t>
  </si>
  <si>
    <t>Para decirte que te quiero</t>
  </si>
  <si>
    <t>Olvídame</t>
  </si>
  <si>
    <t>Que te trague la tierra</t>
  </si>
  <si>
    <t>Franco De Vita</t>
  </si>
  <si>
    <t>Dónde está el amor</t>
  </si>
  <si>
    <t>Disco de Oro - En Primera Fila</t>
  </si>
  <si>
    <t>Louis</t>
  </si>
  <si>
    <t>Fuera de este mundo</t>
  </si>
  <si>
    <t>Si quieres decir adiós (con  Debi Nova)</t>
  </si>
  <si>
    <t>No me lastimes</t>
  </si>
  <si>
    <t>Cálido y frío (con Santiago Cruz)</t>
  </si>
  <si>
    <t>Tú de que vas</t>
  </si>
  <si>
    <t>Tan sólo tú (con Alejandra Guzmán)</t>
  </si>
  <si>
    <t>Y te pienso</t>
  </si>
  <si>
    <t>Mira más allá</t>
  </si>
  <si>
    <t>Si la ves (con Noel Schajris y Leonel garcía)</t>
  </si>
  <si>
    <t>Un buen perdedor</t>
  </si>
  <si>
    <t>Aquí estás otra vez</t>
  </si>
  <si>
    <t>No se olvida (con Soledad)</t>
  </si>
  <si>
    <t>Te veo venir soledad (con Gilberto Santa Rosa)</t>
  </si>
  <si>
    <t>No basta</t>
  </si>
  <si>
    <t>Te voy a extrañar</t>
  </si>
  <si>
    <t>Disco de Oro - Del Rancho Para El Mundo</t>
  </si>
  <si>
    <t>El culpable</t>
  </si>
  <si>
    <t>Niña bien</t>
  </si>
  <si>
    <t>Al diablo lo nuestro</t>
  </si>
  <si>
    <t>Indestructible</t>
  </si>
  <si>
    <t>Volver</t>
  </si>
  <si>
    <t>A kilómetros de aquí</t>
  </si>
  <si>
    <t>Esta es pa' mi viejo</t>
  </si>
  <si>
    <t>Calles de tierra</t>
  </si>
  <si>
    <t>Mis amistades</t>
  </si>
  <si>
    <t>24 horas</t>
  </si>
  <si>
    <t>Calibre 50</t>
  </si>
  <si>
    <t>Empresas MZ</t>
  </si>
  <si>
    <t>Disco de Oro - De Sinaloa para el mundo</t>
  </si>
  <si>
    <t>Quién te va a amar</t>
  </si>
  <si>
    <t>Te estoy engañando con otra</t>
  </si>
  <si>
    <t>La gota fría</t>
  </si>
  <si>
    <t>Estilo de vida</t>
  </si>
  <si>
    <t>El tierno se fue</t>
  </si>
  <si>
    <t>De sinaloa para el mundo</t>
  </si>
  <si>
    <t>Alterado y cochino</t>
  </si>
  <si>
    <t>Qué será de mí</t>
  </si>
  <si>
    <t>El señor de la silla</t>
  </si>
  <si>
    <t>Ya no te quiero</t>
  </si>
  <si>
    <t>Escuela del virus ántrax</t>
  </si>
  <si>
    <t>Sueño guajiro</t>
  </si>
  <si>
    <t xml:space="preserve">Hotel del CID </t>
  </si>
  <si>
    <t>La Arrolladora Banda Limón</t>
  </si>
  <si>
    <t>La calabaza</t>
  </si>
  <si>
    <t>Disco de oro - Más adelante</t>
  </si>
  <si>
    <t>Colgada a mi cuello</t>
  </si>
  <si>
    <t>Carita de perdón</t>
  </si>
  <si>
    <t>Mañana en tu olvido</t>
  </si>
  <si>
    <t>El árbol de la horca</t>
  </si>
  <si>
    <t>Mi error</t>
  </si>
  <si>
    <t>Te estaré esperando</t>
  </si>
  <si>
    <t>Tu risa</t>
  </si>
  <si>
    <t>La balanza</t>
  </si>
  <si>
    <t>Si yo te contara</t>
  </si>
  <si>
    <t>Como pez en el agua</t>
  </si>
  <si>
    <t>Sabor al caldo</t>
  </si>
  <si>
    <t>Como perro atropellado</t>
  </si>
  <si>
    <t>No vengas a rogarme</t>
  </si>
  <si>
    <t>Disco de Oro - Hay Unos Ojos</t>
  </si>
  <si>
    <t>Qué te pasa, corazón</t>
  </si>
  <si>
    <t>Pa' qué son pasiones</t>
  </si>
  <si>
    <t>Por amor al dinero</t>
  </si>
  <si>
    <t>La mujer casada</t>
  </si>
  <si>
    <t>Los ojitos de mi Elena</t>
  </si>
  <si>
    <t>Los hermanos Bedolla</t>
  </si>
  <si>
    <t>Qué bonito es el amor (Con 2da.)</t>
  </si>
  <si>
    <t>Quiero besarte</t>
  </si>
  <si>
    <t>A punto de perder</t>
  </si>
  <si>
    <t>Qué bonito es el amor (Sin 2da.)</t>
  </si>
  <si>
    <t xml:space="preserve">Liberación </t>
  </si>
  <si>
    <t>Enamorado</t>
  </si>
  <si>
    <t>Disco de oro - Como en los buenos tiempos</t>
  </si>
  <si>
    <t xml:space="preserve">Liberación - Los Hnos. Barrón </t>
  </si>
  <si>
    <t>La ventana sónica</t>
  </si>
  <si>
    <t xml:space="preserve">Liberación - Impacto de Montemorelos </t>
  </si>
  <si>
    <t>Déjenla que baile</t>
  </si>
  <si>
    <t xml:space="preserve">Liberación - La Guayaba y Los Plebeyos </t>
  </si>
  <si>
    <t>El pipiripau</t>
  </si>
  <si>
    <t xml:space="preserve">Liberación - Adán Ibarra y su Renacimiento 74 </t>
  </si>
  <si>
    <t>Frescas rosas</t>
  </si>
  <si>
    <t xml:space="preserve">Liberación - Fito Olivares y La Pura Sabrosura </t>
  </si>
  <si>
    <t>Juana la cubana</t>
  </si>
  <si>
    <t xml:space="preserve">Liberación - Fabián Treviño de Costa Chica </t>
  </si>
  <si>
    <t>Tápame</t>
  </si>
  <si>
    <t xml:space="preserve">Liberación - Toppaz de Reynaldo Flores </t>
  </si>
  <si>
    <t>Celoso</t>
  </si>
  <si>
    <t xml:space="preserve">Liberación - Tam Y Tex </t>
  </si>
  <si>
    <t>La musiquera</t>
  </si>
  <si>
    <t xml:space="preserve">Liberación - Los Humildes Hnos. Ayala </t>
  </si>
  <si>
    <t xml:space="preserve">Liberación - Súper Estrella </t>
  </si>
  <si>
    <t>La negra candelosa</t>
  </si>
  <si>
    <t>Liberación -  - Tropical Panamá</t>
  </si>
  <si>
    <t>El carita</t>
  </si>
  <si>
    <t>Liberación - Grupo Vaquero</t>
  </si>
  <si>
    <t>Eres un encanto</t>
  </si>
  <si>
    <t>Enamorado (con 2da. Voz)</t>
  </si>
  <si>
    <t>Déjenla que baile  (con 2da. Voz)</t>
  </si>
  <si>
    <t>No llores por mí</t>
  </si>
  <si>
    <t>Disco de Oro - No llores por mí</t>
  </si>
  <si>
    <t>Trapecista</t>
  </si>
  <si>
    <t>Por amarte</t>
  </si>
  <si>
    <t>Si juras regresar</t>
  </si>
  <si>
    <t>Experiencia religiosa</t>
  </si>
  <si>
    <t>Falta tanto amor</t>
  </si>
  <si>
    <t>Inalcanzable</t>
  </si>
  <si>
    <t>Muñeca cruel</t>
  </si>
  <si>
    <t xml:space="preserve">Rocío Dúrcal </t>
  </si>
  <si>
    <t>Tarde</t>
  </si>
  <si>
    <t>Disco de Oro - Canta a Juan Gabriel Vol. 1</t>
  </si>
  <si>
    <t>Te recuerdo dulcemente</t>
  </si>
  <si>
    <t>Fue un placer conocerte</t>
  </si>
  <si>
    <t>Amor de mi vida</t>
  </si>
  <si>
    <t>Ya no me busques más</t>
  </si>
  <si>
    <t>Cuando dijiste adiós</t>
  </si>
  <si>
    <t>Ya me voy</t>
  </si>
  <si>
    <t>Cuando yo quiera, has de volver</t>
  </si>
  <si>
    <t>Disco de Oro - Canta a Juan Gabriel Vol. 2</t>
  </si>
  <si>
    <t>Gracias, amor, por tanto amor</t>
  </si>
  <si>
    <t>Nunca es tarde</t>
  </si>
  <si>
    <t>Ayer murió</t>
  </si>
  <si>
    <t>Te voy a hacer feliz</t>
  </si>
  <si>
    <t>Jefe de jefes</t>
  </si>
  <si>
    <t>Disco de Oro - And Friends - Unplugged</t>
  </si>
  <si>
    <t>Contrabando y traición</t>
  </si>
  <si>
    <t>Golpes en el corazón (con Paulina Rubio)</t>
  </si>
  <si>
    <t>La manzanita</t>
  </si>
  <si>
    <t>Mi buena suerte (con Diego Torres)</t>
  </si>
  <si>
    <t>Lágrimas del corazón</t>
  </si>
  <si>
    <t>La puerta negra</t>
  </si>
  <si>
    <t>La mesa del rincón (con Andrés Calamaro)</t>
  </si>
  <si>
    <t>Quiero volar contigo (con Andrés Calamaro)</t>
  </si>
  <si>
    <t>Somos más americanos (con Zack de la Rocha)</t>
  </si>
  <si>
    <t>La jaula de oro (con Juanes)</t>
  </si>
  <si>
    <t>América (con René de Calle 13)</t>
  </si>
  <si>
    <t>Mientes</t>
  </si>
  <si>
    <t>Disco de Oro - Dejarte de Amar</t>
  </si>
  <si>
    <t>Entre tus alas</t>
  </si>
  <si>
    <t>Bésame</t>
  </si>
  <si>
    <t>Maya</t>
  </si>
  <si>
    <t>Dejarte de amar</t>
  </si>
  <si>
    <t>Aléjate de mí</t>
  </si>
  <si>
    <t>Me voy</t>
  </si>
  <si>
    <t>Nada</t>
  </si>
  <si>
    <t>De qué me sirve la vida</t>
  </si>
  <si>
    <t>Restos de abril</t>
  </si>
  <si>
    <t>De mí</t>
  </si>
  <si>
    <t>Entre tus alas (Dúo Colbie Caillat)</t>
  </si>
  <si>
    <t>Mujeres Divinas</t>
  </si>
  <si>
    <t>Rancheros 1</t>
  </si>
  <si>
    <t>Nuestro Gran Amor</t>
  </si>
  <si>
    <t>Te Quedó Grande la Yegua</t>
  </si>
  <si>
    <t>Te Salió Caro el Jinete (Voz)</t>
  </si>
  <si>
    <t>Te Salió Caro el Jinete</t>
  </si>
  <si>
    <t>No me se rajar</t>
  </si>
  <si>
    <t>Entrega Total</t>
  </si>
  <si>
    <t>Nuestro Juramento</t>
  </si>
  <si>
    <t>Paloma Negra</t>
  </si>
  <si>
    <t>Melody</t>
  </si>
  <si>
    <t>El Baile del Gorila</t>
  </si>
  <si>
    <t>Infantiles 1</t>
  </si>
  <si>
    <t>Topo Gigio</t>
  </si>
  <si>
    <t>El Besito de las buenas noches (Hasta Mañana)</t>
  </si>
  <si>
    <t>Pimpon</t>
  </si>
  <si>
    <t>Mañanitas, Las</t>
  </si>
  <si>
    <t>Katty</t>
  </si>
  <si>
    <t>La Risa de las Vocales</t>
  </si>
  <si>
    <t>Un, Dos, Tres con Debanny (Con Voz)</t>
  </si>
  <si>
    <t>Un, Dos, Tres con Debanny</t>
  </si>
  <si>
    <t>Cepillin</t>
  </si>
  <si>
    <t>Speedy González</t>
  </si>
  <si>
    <t>Cómplices al Rescate</t>
  </si>
  <si>
    <t>El Baile del Sapito</t>
  </si>
  <si>
    <t>Amigos por Siempre</t>
  </si>
  <si>
    <t>Pollito Chicken</t>
  </si>
  <si>
    <t>Chabelo</t>
  </si>
  <si>
    <t>El Reino del Revés</t>
  </si>
  <si>
    <t>Witsy Araña</t>
  </si>
  <si>
    <t>Rancheros 2</t>
  </si>
  <si>
    <t>Qué te Parece</t>
  </si>
  <si>
    <t>Tantita Pena</t>
  </si>
  <si>
    <t>Nos estorbó la ropa</t>
  </si>
  <si>
    <t>Chalino Sánchez</t>
  </si>
  <si>
    <t>Nieves de enero</t>
  </si>
  <si>
    <t>Prieto Azabache</t>
  </si>
  <si>
    <t>Esclavo y Amo</t>
  </si>
  <si>
    <t>Amor de Los Dos</t>
  </si>
  <si>
    <t>En mi viejo San Juan</t>
  </si>
  <si>
    <t>Ketchup</t>
  </si>
  <si>
    <t>Aserejé</t>
  </si>
  <si>
    <t>Infantiles 2</t>
  </si>
  <si>
    <t>Pajaritos a Volar</t>
  </si>
  <si>
    <t>Cómplices al rescate</t>
  </si>
  <si>
    <t>Chespirito</t>
  </si>
  <si>
    <t>La Vecindad del Chavo</t>
  </si>
  <si>
    <t>Topo gigio</t>
  </si>
  <si>
    <t>Los Papás de Mis Papitos</t>
  </si>
  <si>
    <t>Mi Cumpleaños (Con Voz)</t>
  </si>
  <si>
    <t>Mi Cumpleaños</t>
  </si>
  <si>
    <t>En El Bosque de la China</t>
  </si>
  <si>
    <t>La de la Mochila Azul</t>
  </si>
  <si>
    <t>Xuxa</t>
  </si>
  <si>
    <t>Ilarie</t>
  </si>
  <si>
    <t>Brinca la Tablita</t>
  </si>
  <si>
    <t>Varios</t>
  </si>
  <si>
    <t>Potpurri Infantil</t>
  </si>
  <si>
    <t>Algo de Mí</t>
  </si>
  <si>
    <t>Baladas Camilo &amp; José  José 1</t>
  </si>
  <si>
    <t>Amnesia</t>
  </si>
  <si>
    <t>Melina</t>
  </si>
  <si>
    <t>Cuarenta y veinte</t>
  </si>
  <si>
    <t>Lo Dudo</t>
  </si>
  <si>
    <t>Tropicalísimo Apache</t>
  </si>
  <si>
    <t>El paso del gusanito</t>
  </si>
  <si>
    <t>Gruperos 1</t>
  </si>
  <si>
    <t>Cómo le hago</t>
  </si>
  <si>
    <t>Pilar Montenegro</t>
  </si>
  <si>
    <t>Quitame ese hombre</t>
  </si>
  <si>
    <t>Big Circo</t>
  </si>
  <si>
    <t>A mí que me quedó</t>
  </si>
  <si>
    <t>Poder del norte</t>
  </si>
  <si>
    <t>A ella</t>
  </si>
  <si>
    <t>En la misma cama</t>
  </si>
  <si>
    <t>Intentos</t>
  </si>
  <si>
    <t>Te aprovehcas</t>
  </si>
  <si>
    <t>Alberto y Roberto</t>
  </si>
  <si>
    <t>Tu forma de ser</t>
  </si>
  <si>
    <t>Thalía y Kumbia Kings</t>
  </si>
  <si>
    <t>Enseñame a olvidar</t>
  </si>
  <si>
    <t>Texanos 1</t>
  </si>
  <si>
    <t>Emilio Navaira</t>
  </si>
  <si>
    <t>Esperando su llamada</t>
  </si>
  <si>
    <t>El amor no acaba</t>
  </si>
  <si>
    <t>Fuiste mala</t>
  </si>
  <si>
    <t>Jennifer Peña</t>
  </si>
  <si>
    <t>Costumbre</t>
  </si>
  <si>
    <t>Quiero decirte</t>
  </si>
  <si>
    <t>Amor maldito</t>
  </si>
  <si>
    <t>Le pedire</t>
  </si>
  <si>
    <t>Potpurri Mafia</t>
  </si>
  <si>
    <t>Ángeles Azules</t>
  </si>
  <si>
    <t>Cómo te voy a olvidar</t>
  </si>
  <si>
    <t>Gruperos Bailables 1</t>
  </si>
  <si>
    <t>Mi adorable ladrón</t>
  </si>
  <si>
    <t>Caballo Dorado</t>
  </si>
  <si>
    <t>No rompás mi corazón</t>
  </si>
  <si>
    <t>El listón de tu pelo</t>
  </si>
  <si>
    <t>Baila esta cumbia</t>
  </si>
  <si>
    <t>Azuquita</t>
  </si>
  <si>
    <t>Fito Olivares</t>
  </si>
  <si>
    <t>Laura León</t>
  </si>
  <si>
    <t>Rubén Vela</t>
  </si>
  <si>
    <t>El coco rayado</t>
  </si>
  <si>
    <t>El colesterol</t>
  </si>
  <si>
    <t>Mi Golondrina</t>
  </si>
  <si>
    <t>Norteños 1</t>
  </si>
  <si>
    <t>Palomo</t>
  </si>
  <si>
    <t>No me conoces aun</t>
  </si>
  <si>
    <t>Carlos y José</t>
  </si>
  <si>
    <t>El Chubasco</t>
  </si>
  <si>
    <t>Aguanta corazón</t>
  </si>
  <si>
    <t>Tres tumbas, Las</t>
  </si>
  <si>
    <t>Triste Recuerdo</t>
  </si>
  <si>
    <t>Amores fingidos</t>
  </si>
  <si>
    <t>Bonita finca de adobe</t>
  </si>
  <si>
    <t>Los dos amigos</t>
  </si>
  <si>
    <t>Mi Tesoro</t>
  </si>
  <si>
    <t>Boleros Norteños 1</t>
  </si>
  <si>
    <t>Para ti mi amor</t>
  </si>
  <si>
    <t>En eso no quedamos corazón</t>
  </si>
  <si>
    <t>Recuérdame y ven a mi</t>
  </si>
  <si>
    <t>Rinconcito en el cielo</t>
  </si>
  <si>
    <t>Norteños 2</t>
  </si>
  <si>
    <t>No hay novedad</t>
  </si>
  <si>
    <t>Me rompieron tu retrato</t>
  </si>
  <si>
    <t>Miguel y Miguel</t>
  </si>
  <si>
    <t>Sonora y sus ojos negros</t>
  </si>
  <si>
    <t>El Palomito</t>
  </si>
  <si>
    <t>Saylors</t>
  </si>
  <si>
    <t>Golpe traidor</t>
  </si>
  <si>
    <t>Palomo y El Gorrión</t>
  </si>
  <si>
    <t>En toda la chapa</t>
  </si>
  <si>
    <t>Andan diciendo</t>
  </si>
  <si>
    <t>Traileros del Norte</t>
  </si>
  <si>
    <t>Mandato divino</t>
  </si>
  <si>
    <t>Seis pies abajo</t>
  </si>
  <si>
    <t>Michael Salgado</t>
  </si>
  <si>
    <t>Cruz de madera</t>
  </si>
  <si>
    <t>Norteños 3</t>
  </si>
  <si>
    <t>Moneda sin valor</t>
  </si>
  <si>
    <t>Traileros Del Norte</t>
  </si>
  <si>
    <t>Hotel de paso</t>
  </si>
  <si>
    <t>Ingratos ojos mios</t>
  </si>
  <si>
    <t>Puño de tierra</t>
  </si>
  <si>
    <t>Eslabón por eslabón</t>
  </si>
  <si>
    <t>Vestida de color de rosa</t>
  </si>
  <si>
    <t>Cruzando el puente</t>
  </si>
  <si>
    <t>Tiranos del Norte</t>
  </si>
  <si>
    <t>Hasta la miel amarga</t>
  </si>
  <si>
    <t>Baladistas 70´s 1</t>
  </si>
  <si>
    <t>Como te extraño mi amor</t>
  </si>
  <si>
    <t>King Clave</t>
  </si>
  <si>
    <t>Los hombres no deben llorar</t>
  </si>
  <si>
    <t>Sergio Dennis</t>
  </si>
  <si>
    <t>Nunca supe más de ti</t>
  </si>
  <si>
    <t>Roberto Jordán</t>
  </si>
  <si>
    <t>Amor de estudiante</t>
  </si>
  <si>
    <t>Polo</t>
  </si>
  <si>
    <t>Lo voy a dividir</t>
  </si>
  <si>
    <t>Raúl Abramzon</t>
  </si>
  <si>
    <t>Una vieja canción de amor</t>
  </si>
  <si>
    <t>Yo sé que no es feliz</t>
  </si>
  <si>
    <t>Juanello</t>
  </si>
  <si>
    <t>Espejismo</t>
  </si>
  <si>
    <t>Mario Quintero</t>
  </si>
  <si>
    <t>Nomas contigo</t>
  </si>
  <si>
    <t>Luto en el alma ( con coros )</t>
  </si>
  <si>
    <t>Gruperos 70´s 1</t>
  </si>
  <si>
    <t>Luto en el alma ( sin coros )</t>
  </si>
  <si>
    <t>Palabras Tristes</t>
  </si>
  <si>
    <t>Strwck</t>
  </si>
  <si>
    <t>Baby´s</t>
  </si>
  <si>
    <t>Por qué</t>
  </si>
  <si>
    <t>Te juro que te amo ( con coros )</t>
  </si>
  <si>
    <t>Te juro que te amo ( sin coros )</t>
  </si>
  <si>
    <t>Astros</t>
  </si>
  <si>
    <t>Por que no fui tu amigo</t>
  </si>
  <si>
    <t>Tropa Loca</t>
  </si>
  <si>
    <t>Un sueño</t>
  </si>
  <si>
    <t>Puente de piedra</t>
  </si>
  <si>
    <t>Rev. Emilano Zapata</t>
  </si>
  <si>
    <t>Como te extraño</t>
  </si>
  <si>
    <t>La carta ( con coros )</t>
  </si>
  <si>
    <t>La carta ( sin coros )</t>
  </si>
  <si>
    <t>Pop 1</t>
  </si>
  <si>
    <t>Lo dejaría todo</t>
  </si>
  <si>
    <t>Ángel de amor</t>
  </si>
  <si>
    <t>Cuando nadie me ve</t>
  </si>
  <si>
    <t>Te dejo Madrid</t>
  </si>
  <si>
    <t>Benny Ibarra</t>
  </si>
  <si>
    <t>Cielo</t>
  </si>
  <si>
    <t>A Dios le pido</t>
  </si>
  <si>
    <t>Azul</t>
  </si>
  <si>
    <t>Kilometros</t>
  </si>
  <si>
    <t>Pop 2</t>
  </si>
  <si>
    <t>Díme que no</t>
  </si>
  <si>
    <t>Inspector</t>
  </si>
  <si>
    <t>Amargo adios</t>
  </si>
  <si>
    <t>Alexandre Pires</t>
  </si>
  <si>
    <t>Necesidad</t>
  </si>
  <si>
    <t>Aleks Syntek</t>
  </si>
  <si>
    <t>Por volverte a ver</t>
  </si>
  <si>
    <t>En el muelle de san blas</t>
  </si>
  <si>
    <t>Y tú te vas</t>
  </si>
  <si>
    <t>El problema</t>
  </si>
  <si>
    <t>Natalia Lafourcade</t>
  </si>
  <si>
    <t>Te quiero dar</t>
  </si>
  <si>
    <t>Yahir</t>
  </si>
  <si>
    <t>Alucinado</t>
  </si>
  <si>
    <t>Pop 3</t>
  </si>
  <si>
    <t>David Bisbal</t>
  </si>
  <si>
    <t>Ave Maria</t>
  </si>
  <si>
    <t>La fuerza del corazón</t>
  </si>
  <si>
    <t>Sopra Contrariar</t>
  </si>
  <si>
    <t>Cuando acaba el placer</t>
  </si>
  <si>
    <t>Lo que tú necesitas</t>
  </si>
  <si>
    <t>Tiziano Ferro</t>
  </si>
  <si>
    <t>Perdona</t>
  </si>
  <si>
    <t>Vicente Fernández 1</t>
  </si>
  <si>
    <t>De que manera te olvido</t>
  </si>
  <si>
    <t>El ayudante</t>
  </si>
  <si>
    <t>El Corrido de Monterrey</t>
  </si>
  <si>
    <t>Tu camino y el mio</t>
  </si>
  <si>
    <t>José Alfredo 1</t>
  </si>
  <si>
    <t>En el último trago</t>
  </si>
  <si>
    <t>Gracias(Tres corazones)</t>
  </si>
  <si>
    <t>Rancheros 3</t>
  </si>
  <si>
    <t>David Zaizar</t>
  </si>
  <si>
    <t>Mitad tu, mitad yo</t>
  </si>
  <si>
    <t>Hermanos Zaizar</t>
  </si>
  <si>
    <t>Casas de madera</t>
  </si>
  <si>
    <t>Ramón 1</t>
  </si>
  <si>
    <t>Al otro lado del porton</t>
  </si>
  <si>
    <t>Seis rosas amarillas</t>
  </si>
  <si>
    <t>Entierrenme cantando</t>
  </si>
  <si>
    <t>Me puso el dedo</t>
  </si>
  <si>
    <t>Rama de mezquite</t>
  </si>
  <si>
    <t>Juan Ramos</t>
  </si>
  <si>
    <t>Hay que pegarle a la mujer</t>
  </si>
  <si>
    <t>Invasores 1</t>
  </si>
  <si>
    <t>Playa sola</t>
  </si>
  <si>
    <t>Lo callare</t>
  </si>
  <si>
    <t>Que poca</t>
  </si>
  <si>
    <t>Bajo mil llaves</t>
  </si>
  <si>
    <t>Para ti, mi amor</t>
  </si>
  <si>
    <t>Estoy pagado</t>
  </si>
  <si>
    <t>Cadetes 1</t>
  </si>
  <si>
    <t>Una lágrima y un recuerdo</t>
  </si>
  <si>
    <t>Una pagina mas</t>
  </si>
  <si>
    <t>Pueblito</t>
  </si>
  <si>
    <t>Cosas del ayer</t>
  </si>
  <si>
    <t>Por ser tan pobre</t>
  </si>
  <si>
    <t>Tu vida no me importa</t>
  </si>
  <si>
    <t>Desprecio</t>
  </si>
  <si>
    <t>El asesino</t>
  </si>
  <si>
    <t>Señor Dios</t>
  </si>
  <si>
    <t>Boleros Norteños 2</t>
  </si>
  <si>
    <t>Sueño bonito</t>
  </si>
  <si>
    <t>Pedro Yerena</t>
  </si>
  <si>
    <t>Lámpara sin luz</t>
  </si>
  <si>
    <t>Confeción</t>
  </si>
  <si>
    <t>Amor a la ligera</t>
  </si>
  <si>
    <t>Norteños 4</t>
  </si>
  <si>
    <t>KDT´s</t>
  </si>
  <si>
    <t>El carrito</t>
  </si>
  <si>
    <t>Luis y Julian</t>
  </si>
  <si>
    <t>Era ca... El viejo</t>
  </si>
  <si>
    <t>Ambición</t>
  </si>
  <si>
    <t>Compre una cantina</t>
  </si>
  <si>
    <t>Esta noche tu vendras</t>
  </si>
  <si>
    <t>Mario Saucedo</t>
  </si>
  <si>
    <t>Una moneda</t>
  </si>
  <si>
    <t>Que tál si te compro</t>
  </si>
  <si>
    <t>Mandame un telegrama</t>
  </si>
  <si>
    <t>Leones del Norte</t>
  </si>
  <si>
    <t>La muerta</t>
  </si>
  <si>
    <t>Corridos Norteños 1</t>
  </si>
  <si>
    <t>Vagón Chicano</t>
  </si>
  <si>
    <t>El carretonero</t>
  </si>
  <si>
    <t>Dos monedas</t>
  </si>
  <si>
    <t>Nomas las mujeres queda</t>
  </si>
  <si>
    <t>Misa de cuerpo presente</t>
  </si>
  <si>
    <t>El preso de Nuevo León</t>
  </si>
  <si>
    <t>Chito cano</t>
  </si>
  <si>
    <t>El hijo del palenque</t>
  </si>
  <si>
    <t>Me cai de la nube</t>
  </si>
  <si>
    <t>Norteños 5</t>
  </si>
  <si>
    <t>Golpes en el corazón</t>
  </si>
  <si>
    <t>Hermosisimo lucero</t>
  </si>
  <si>
    <t>Don Baldomero</t>
  </si>
  <si>
    <t>Taconazo</t>
  </si>
  <si>
    <t>Agustin Jaime</t>
  </si>
  <si>
    <t>Busca otro amor</t>
  </si>
  <si>
    <t>Que chulos ojos</t>
  </si>
  <si>
    <t>Norteños Mujeres 1</t>
  </si>
  <si>
    <t>Paquita la del barrio</t>
  </si>
  <si>
    <t>Tres veces te engañe</t>
  </si>
  <si>
    <t>Cheque en blanco</t>
  </si>
  <si>
    <t>Me amarré el corazón</t>
  </si>
  <si>
    <t>Prestame esta noche</t>
  </si>
  <si>
    <t>Me duele tanto</t>
  </si>
  <si>
    <t>Mi dueño</t>
  </si>
  <si>
    <t>Diana Reyes</t>
  </si>
  <si>
    <t>La socia</t>
  </si>
  <si>
    <t>Dos hojas sin rumbo</t>
  </si>
  <si>
    <t>Símbolo</t>
  </si>
  <si>
    <t>1, 2, 3</t>
  </si>
  <si>
    <t>Pop Bailabes 1</t>
  </si>
  <si>
    <t>Chocolate</t>
  </si>
  <si>
    <t>Mayonesa</t>
  </si>
  <si>
    <t>Bermudas</t>
  </si>
  <si>
    <t>No voy a trabajá</t>
  </si>
  <si>
    <t>Cabas</t>
  </si>
  <si>
    <t>Mi bombón</t>
  </si>
  <si>
    <t>Simbolo</t>
  </si>
  <si>
    <t>Levantando las manos</t>
  </si>
  <si>
    <t>Candela</t>
  </si>
  <si>
    <t>Azul Azul</t>
  </si>
  <si>
    <t>La bomba</t>
  </si>
  <si>
    <t>Garibaldi</t>
  </si>
  <si>
    <t>La ventanita</t>
  </si>
  <si>
    <t>La bala</t>
  </si>
  <si>
    <t>Factoría</t>
  </si>
  <si>
    <t>Todavía</t>
  </si>
  <si>
    <t>Pop Mujeres 1</t>
  </si>
  <si>
    <t>Que me maten</t>
  </si>
  <si>
    <t>A quién le importa</t>
  </si>
  <si>
    <t>Alaska y Dinarama</t>
  </si>
  <si>
    <t>Ni tú ni nadie</t>
  </si>
  <si>
    <t>El primero, el único, el último</t>
  </si>
  <si>
    <t>Se fue</t>
  </si>
  <si>
    <t>Hacer el amor con otro</t>
  </si>
  <si>
    <t>Perdedor</t>
  </si>
  <si>
    <t>Hits Intocable 1</t>
  </si>
  <si>
    <t>Eres mi droga</t>
  </si>
  <si>
    <t>Te voy a conquistar</t>
  </si>
  <si>
    <t>Parece que no</t>
  </si>
  <si>
    <t>Es tan bello</t>
  </si>
  <si>
    <t>Contigo</t>
  </si>
  <si>
    <t>Y todo para qué?</t>
  </si>
  <si>
    <t>Hits Intocable 2</t>
  </si>
  <si>
    <t>EL poder de tus manos</t>
  </si>
  <si>
    <t>Ayúdame</t>
  </si>
  <si>
    <t>Vivir sin ellas</t>
  </si>
  <si>
    <t>Por qué tenias que ser tú</t>
  </si>
  <si>
    <t>Vuelve</t>
  </si>
  <si>
    <t>Estás que te pelas</t>
  </si>
  <si>
    <t>Es para ti</t>
  </si>
  <si>
    <t>Baladistas 70´s 2</t>
  </si>
  <si>
    <t>Quieres ser mi amante?</t>
  </si>
  <si>
    <t>Un gato en la obscuridad</t>
  </si>
  <si>
    <t>Quién eres tú</t>
  </si>
  <si>
    <t>Sandro</t>
  </si>
  <si>
    <t>Porque yo te amo</t>
  </si>
  <si>
    <t>Luis Ángel</t>
  </si>
  <si>
    <t>Lluvia</t>
  </si>
  <si>
    <t>Solo una vez</t>
  </si>
  <si>
    <t>Volveré ( Con Coros )</t>
  </si>
  <si>
    <t>Volveré ( Sin Coros )</t>
  </si>
  <si>
    <t>Johny Dinamo</t>
  </si>
  <si>
    <t>Palabras</t>
  </si>
  <si>
    <t>Sabú</t>
  </si>
  <si>
    <t>Quiza si, quiza no</t>
  </si>
  <si>
    <t>José Domingo</t>
  </si>
  <si>
    <t>Hombre</t>
  </si>
  <si>
    <t>Baladistas 70´s 3</t>
  </si>
  <si>
    <t>Leonardo Favio</t>
  </si>
  <si>
    <t>Ella ya me olvidó</t>
  </si>
  <si>
    <t>El pasadiscos ( Sin Coros )</t>
  </si>
  <si>
    <t>Manolo Muñoz</t>
  </si>
  <si>
    <t>Llamarada</t>
  </si>
  <si>
    <t>Tus ojos castaños</t>
  </si>
  <si>
    <t>Amada amante</t>
  </si>
  <si>
    <t>Te he prometido</t>
  </si>
  <si>
    <t>Elio Roca</t>
  </si>
  <si>
    <t>Te necesito</t>
  </si>
  <si>
    <t>Hey</t>
  </si>
  <si>
    <t>El pasadiscos ( Con Coros )</t>
  </si>
  <si>
    <t>Camilo Sesto y Angela Carrasco</t>
  </si>
  <si>
    <t>Duetos 1</t>
  </si>
  <si>
    <t>Alicia Villarreal y Pedro Fernández</t>
  </si>
  <si>
    <t>Alberto Vázquez y Joan Sebastian</t>
  </si>
  <si>
    <t>Maracas</t>
  </si>
  <si>
    <t>Selena y Emilio Navaira</t>
  </si>
  <si>
    <t>Tú robaste mi corazón</t>
  </si>
  <si>
    <t>Ana Gabriel y Vicky Carr</t>
  </si>
  <si>
    <t>Perdoname, olvidalo</t>
  </si>
  <si>
    <t>Alicia Villarreal y Caballo Dorado</t>
  </si>
  <si>
    <t>Selena y Alvaro Torres</t>
  </si>
  <si>
    <t>Buenos amigos</t>
  </si>
  <si>
    <t>Vicente Fernández y Roberto Carlos</t>
  </si>
  <si>
    <t>Rancheros Mujeres 1</t>
  </si>
  <si>
    <t>Yolanda del Río</t>
  </si>
  <si>
    <t>Las cuentas claras</t>
  </si>
  <si>
    <t>Mejor me voy</t>
  </si>
  <si>
    <t>Mercedes Castro</t>
  </si>
  <si>
    <t>Vengo a verte</t>
  </si>
  <si>
    <t>Banda 1</t>
  </si>
  <si>
    <t>Te ofrezco un corazón</t>
  </si>
  <si>
    <t>Pena tras pena</t>
  </si>
  <si>
    <t>Cada vez te extraño mas</t>
  </si>
  <si>
    <t>Banda Zeta</t>
  </si>
  <si>
    <t>La niña fresa</t>
  </si>
  <si>
    <t>Banda El Mexicano</t>
  </si>
  <si>
    <t>No bailes de caballito</t>
  </si>
  <si>
    <t>Banda Machos</t>
  </si>
  <si>
    <t>La culebra</t>
  </si>
  <si>
    <t>Lupillo Rivera</t>
  </si>
  <si>
    <t>Banda Maguey</t>
  </si>
  <si>
    <t>Historia sin fin</t>
  </si>
  <si>
    <t>Banda Cuisillos</t>
  </si>
  <si>
    <t>Ya no me mires así</t>
  </si>
  <si>
    <t>Pesados 1</t>
  </si>
  <si>
    <t>Y tú por que no</t>
  </si>
  <si>
    <t>Díle</t>
  </si>
  <si>
    <t>Hasta tu corazón</t>
  </si>
  <si>
    <t>No podemos continuar</t>
  </si>
  <si>
    <t>Arráncame</t>
  </si>
  <si>
    <t>Día tras día</t>
  </si>
  <si>
    <t>Pero se fue</t>
  </si>
  <si>
    <t>Pequeño amor</t>
  </si>
  <si>
    <t>Devuelveme a mi chica</t>
  </si>
  <si>
    <t>Rock 1</t>
  </si>
  <si>
    <t>Temblando</t>
  </si>
  <si>
    <t>Miguel Mateos</t>
  </si>
  <si>
    <t>Cuando seas grande</t>
  </si>
  <si>
    <t>Es tan fácil romper un corazón</t>
  </si>
  <si>
    <t>Ay!, qué pesado</t>
  </si>
  <si>
    <t>Ley</t>
  </si>
  <si>
    <t>El duelo</t>
  </si>
  <si>
    <t>Perdido en un barco</t>
  </si>
  <si>
    <t>Déjame entrar</t>
  </si>
  <si>
    <t>Un minuto mas</t>
  </si>
  <si>
    <t>Duelo 1</t>
  </si>
  <si>
    <t>Insomnio</t>
  </si>
  <si>
    <t>Sigue soñando</t>
  </si>
  <si>
    <t>Un beso</t>
  </si>
  <si>
    <t>Desde hoy</t>
  </si>
  <si>
    <t>Amiga soledad</t>
  </si>
  <si>
    <t>Él no sabe</t>
  </si>
  <si>
    <t>Quise</t>
  </si>
  <si>
    <t>Por amarte tanto</t>
  </si>
  <si>
    <t>Y me quedé suspirando</t>
  </si>
  <si>
    <t>Me volví a enamorar</t>
  </si>
  <si>
    <t>Invasores 2</t>
  </si>
  <si>
    <t>Me voy a ir</t>
  </si>
  <si>
    <t>Házme la buena</t>
  </si>
  <si>
    <t>Mil pedazos</t>
  </si>
  <si>
    <t>Corazón de piedra</t>
  </si>
  <si>
    <t>Te llevaste lo mejor</t>
  </si>
  <si>
    <t>Total ya se fue</t>
  </si>
  <si>
    <t>Ventanas al viento</t>
  </si>
  <si>
    <t>Las sigues dando,</t>
  </si>
  <si>
    <t>Ni dada la quiero</t>
  </si>
  <si>
    <t>Mitad y mitad</t>
  </si>
  <si>
    <t>Pesados 2</t>
  </si>
  <si>
    <t>Te voy amar</t>
  </si>
  <si>
    <t>Dices ya no</t>
  </si>
  <si>
    <t>En lo más alto</t>
  </si>
  <si>
    <t>Llego el amor</t>
  </si>
  <si>
    <t>Beso a beso</t>
  </si>
  <si>
    <t>Lagrimas amargas</t>
  </si>
  <si>
    <t>Choo Choo Tren</t>
  </si>
  <si>
    <t>No me queda más</t>
  </si>
  <si>
    <t>Rancheros Mujeres 2</t>
  </si>
  <si>
    <t>Si una vez</t>
  </si>
  <si>
    <t>Tú sigues siendo el mismo</t>
  </si>
  <si>
    <t>No discutamos</t>
  </si>
  <si>
    <t>Tú a mí no me hundes</t>
  </si>
  <si>
    <t>EL pastor</t>
  </si>
  <si>
    <t>Rosenda Bernal</t>
  </si>
  <si>
    <t>La silla vacía</t>
  </si>
  <si>
    <t>Marco y Joan 1</t>
  </si>
  <si>
    <t>Mi mayor necesidad</t>
  </si>
  <si>
    <t>Del 8 de Abril</t>
  </si>
  <si>
    <t>25 Rosas</t>
  </si>
  <si>
    <t>Un idiota</t>
  </si>
  <si>
    <t>Tu amor o tu desprecio</t>
  </si>
  <si>
    <t>Mientes tan bien</t>
  </si>
  <si>
    <t>Pop 4</t>
  </si>
  <si>
    <t>Amor Real</t>
  </si>
  <si>
    <t>Te vi venir</t>
  </si>
  <si>
    <t>Ricky Martín</t>
  </si>
  <si>
    <t>Tal vez</t>
  </si>
  <si>
    <t>Paulina Rubio</t>
  </si>
  <si>
    <t>El último adiós</t>
  </si>
  <si>
    <t>Cerca de ti</t>
  </si>
  <si>
    <t>Minutos</t>
  </si>
  <si>
    <t>No es lo mismo</t>
  </si>
  <si>
    <t>Juanes y Nelly Furtado</t>
  </si>
  <si>
    <t>Fotografía</t>
  </si>
  <si>
    <t>Un siglo sin ti</t>
  </si>
  <si>
    <t>Pop 5</t>
  </si>
  <si>
    <t>Te quise tanto</t>
  </si>
  <si>
    <t>Suerte</t>
  </si>
  <si>
    <t>Andar conmigo</t>
  </si>
  <si>
    <t>Que lloro</t>
  </si>
  <si>
    <t>Bulería</t>
  </si>
  <si>
    <t>La cima del cielo</t>
  </si>
  <si>
    <t>Sin ti</t>
  </si>
  <si>
    <t>Tres palabras</t>
  </si>
  <si>
    <t>Lloviendo estrellas</t>
  </si>
  <si>
    <t>Cuidarte el alma</t>
  </si>
  <si>
    <t>Pop 6</t>
  </si>
  <si>
    <t>Aunque no te pueda ver</t>
  </si>
  <si>
    <t>Te soñé</t>
  </si>
  <si>
    <t>Llueve luz</t>
  </si>
  <si>
    <t>Pies descalzos, sueños blancos</t>
  </si>
  <si>
    <t>No me enseñaste</t>
  </si>
  <si>
    <t>Dame</t>
  </si>
  <si>
    <t>Y yo sigo aquí</t>
  </si>
  <si>
    <t>Duele verte</t>
  </si>
  <si>
    <t>Clímax</t>
  </si>
  <si>
    <t>Za za za(Mesa que más aplauda)</t>
  </si>
  <si>
    <t>Pop Bailabes 2</t>
  </si>
  <si>
    <t>Elvis Crespo</t>
  </si>
  <si>
    <t>Suavemente</t>
  </si>
  <si>
    <t>Bacilos</t>
  </si>
  <si>
    <t>Mi primer millón</t>
  </si>
  <si>
    <t>Cara luna</t>
  </si>
  <si>
    <t>La vida loca</t>
  </si>
  <si>
    <t>Real Chicano</t>
  </si>
  <si>
    <t>La vueltecita</t>
  </si>
  <si>
    <t>Impacto</t>
  </si>
  <si>
    <t>Golosa</t>
  </si>
  <si>
    <t>Tu sonrisa</t>
  </si>
  <si>
    <t>Grupo Niche</t>
  </si>
  <si>
    <t>Devórame otra vez</t>
  </si>
  <si>
    <t>Cantantes</t>
  </si>
  <si>
    <t>El venado</t>
  </si>
  <si>
    <t>Wilfrido Vargas</t>
  </si>
  <si>
    <t>El baile del perrito</t>
  </si>
  <si>
    <t>Lobos</t>
  </si>
  <si>
    <t>La bamba</t>
  </si>
  <si>
    <t>Maná 1</t>
  </si>
  <si>
    <t>Me vale</t>
  </si>
  <si>
    <t>Reloj cucú</t>
  </si>
  <si>
    <t>Oye mi amor</t>
  </si>
  <si>
    <t>Te lloré un río</t>
  </si>
  <si>
    <t>Corazón espinado</t>
  </si>
  <si>
    <t>Cómo dueles en los labios</t>
  </si>
  <si>
    <t>Clavado en un bar</t>
  </si>
  <si>
    <t>No ha parado de llover</t>
  </si>
  <si>
    <t>Eres mi religión</t>
  </si>
  <si>
    <t>Mariposa traicionera</t>
  </si>
  <si>
    <t>Sonora Santanera</t>
  </si>
  <si>
    <t>Luces de New York</t>
  </si>
  <si>
    <t>Santaneros 1</t>
  </si>
  <si>
    <t>Perfume de gardenias</t>
  </si>
  <si>
    <t>El ladrón</t>
  </si>
  <si>
    <t>Ya te conocí</t>
  </si>
  <si>
    <t>Mi razón</t>
  </si>
  <si>
    <t>La boa</t>
  </si>
  <si>
    <t>Estoy pensando en ti</t>
  </si>
  <si>
    <t>El mudo</t>
  </si>
  <si>
    <t>Fruto robado</t>
  </si>
  <si>
    <t>Mi adiós</t>
  </si>
  <si>
    <t>Amor de cabaret</t>
  </si>
  <si>
    <t>EL botones</t>
  </si>
  <si>
    <t>Paquita la del Barrio</t>
  </si>
  <si>
    <t>Paquita 1</t>
  </si>
  <si>
    <t>Me saludas a la tuya</t>
  </si>
  <si>
    <t>Invitame a pecar</t>
  </si>
  <si>
    <t>Pierdeme el respeto</t>
  </si>
  <si>
    <t>Bórrate</t>
  </si>
  <si>
    <t>Amor perdido</t>
  </si>
  <si>
    <t>Azul celeste</t>
  </si>
  <si>
    <t>No me quiras tanto</t>
  </si>
  <si>
    <t>Hombres Malvados</t>
  </si>
  <si>
    <t>Paquita 2</t>
  </si>
  <si>
    <t>Arrastrate</t>
  </si>
  <si>
    <t>Pobre pistolita</t>
  </si>
  <si>
    <t>Ni un cigarro</t>
  </si>
  <si>
    <t>Al cuarto vaso</t>
  </si>
  <si>
    <t>Carta abierta</t>
  </si>
  <si>
    <t>Dos almas</t>
  </si>
  <si>
    <t>Mi segunda casa</t>
  </si>
  <si>
    <t>Mi ultimo refugio</t>
  </si>
  <si>
    <t>Corridos con Garra 1</t>
  </si>
  <si>
    <t>Pacas de a kilo</t>
  </si>
  <si>
    <t>La camioneta gris</t>
  </si>
  <si>
    <t>Los 3 amigos</t>
  </si>
  <si>
    <t>La fuga del rojo</t>
  </si>
  <si>
    <t>Los dos plebes</t>
  </si>
  <si>
    <t>Pedro y Pablo</t>
  </si>
  <si>
    <t>Con Garra 1</t>
  </si>
  <si>
    <t>El ejemplo</t>
  </si>
  <si>
    <t>Mi sangre prisionera</t>
  </si>
  <si>
    <t>Hoy no es mi día</t>
  </si>
  <si>
    <t>La dieta</t>
  </si>
  <si>
    <t>En qué fallé?</t>
  </si>
  <si>
    <t>Montéz de Durango</t>
  </si>
  <si>
    <t>Lagrimas de Cristal</t>
  </si>
  <si>
    <t>Duranguenses 1</t>
  </si>
  <si>
    <t>Él sube y baja</t>
  </si>
  <si>
    <t>Alacranes Musical</t>
  </si>
  <si>
    <t>Horóscopos de Durango</t>
  </si>
  <si>
    <t>Dos Locos</t>
  </si>
  <si>
    <t>Cuenta pagada</t>
  </si>
  <si>
    <t>500 Novillos</t>
  </si>
  <si>
    <t>El Lirio</t>
  </si>
  <si>
    <t>Anillo grabado</t>
  </si>
  <si>
    <t>El Borrego</t>
  </si>
  <si>
    <t>Las Mismas piedras</t>
  </si>
  <si>
    <t>Clave 7</t>
  </si>
  <si>
    <t>Pegasso</t>
  </si>
  <si>
    <t>Yo comencé la broma</t>
  </si>
  <si>
    <t>Gruperos Inmortales 1</t>
  </si>
  <si>
    <t>Bryndis</t>
  </si>
  <si>
    <t>Amor Prohíbido</t>
  </si>
  <si>
    <t>Viento y sol</t>
  </si>
  <si>
    <t>Par de anillos</t>
  </si>
  <si>
    <t>Pideme la luna</t>
  </si>
  <si>
    <t>Impacto de Montemorelos</t>
  </si>
  <si>
    <t>Por qué regresaste al nido</t>
  </si>
  <si>
    <t>Renacimiento 74</t>
  </si>
  <si>
    <t>Pegasso del Pollo</t>
  </si>
  <si>
    <t>Mi decisión</t>
  </si>
  <si>
    <t>Golpe</t>
  </si>
  <si>
    <t>Nunca dudes de mí</t>
  </si>
  <si>
    <t>La fuerza del destino</t>
  </si>
  <si>
    <t>Vayven</t>
  </si>
  <si>
    <t>El ritmo de la lluvia</t>
  </si>
  <si>
    <t>Gruperos Inmortales 2</t>
  </si>
  <si>
    <t>Adolescente y bonita</t>
  </si>
  <si>
    <t>Flor</t>
  </si>
  <si>
    <t>Acosta</t>
  </si>
  <si>
    <t>Una chica está llorando</t>
  </si>
  <si>
    <t>Samuray</t>
  </si>
  <si>
    <t>El ruego</t>
  </si>
  <si>
    <t>Toppaz</t>
  </si>
  <si>
    <t>La muchacha fea</t>
  </si>
  <si>
    <t>Super Pegue</t>
  </si>
  <si>
    <t>Etapas de mi vida</t>
  </si>
  <si>
    <t>Soy como tú</t>
  </si>
  <si>
    <t>Dónde vas chiquilla</t>
  </si>
  <si>
    <t>Te esperaré</t>
  </si>
  <si>
    <t>Tardes negras ( Gráficas Originales )</t>
  </si>
  <si>
    <t>Pop 7</t>
  </si>
  <si>
    <t>Tardes negras ( Gráficas Italiano )</t>
  </si>
  <si>
    <t>Deseos de cosas imposibles</t>
  </si>
  <si>
    <t>Dame tu aire</t>
  </si>
  <si>
    <t>Algo tienes</t>
  </si>
  <si>
    <t>La playa</t>
  </si>
  <si>
    <t>Gritos de esperanza</t>
  </si>
  <si>
    <t>Te extraño, te olvido, te amo</t>
  </si>
  <si>
    <t>Tardes negras ( Tono +1 )</t>
  </si>
  <si>
    <t>Miedo ( Tono +1 )</t>
  </si>
  <si>
    <t>Te extraño, te olvido, te amo ( Tono +1 )</t>
  </si>
  <si>
    <t>Belinda</t>
  </si>
  <si>
    <t>Lo siento</t>
  </si>
  <si>
    <t>Pop Juvenil 1</t>
  </si>
  <si>
    <t>Kalimba</t>
  </si>
  <si>
    <t>No me quiero enamorar</t>
  </si>
  <si>
    <t>Ha-Ash</t>
  </si>
  <si>
    <t>Soy mujer</t>
  </si>
  <si>
    <t>Britney Spears</t>
  </si>
  <si>
    <t>Toxic</t>
  </si>
  <si>
    <t>Jeans</t>
  </si>
  <si>
    <t>Corazón confidente</t>
  </si>
  <si>
    <t>Kabah</t>
  </si>
  <si>
    <t>La calle de las sirenas</t>
  </si>
  <si>
    <t>Fey</t>
  </si>
  <si>
    <t>Media naranja</t>
  </si>
  <si>
    <t>Gatos en el balcón</t>
  </si>
  <si>
    <t>Ov7</t>
  </si>
  <si>
    <t>Shabadaba</t>
  </si>
  <si>
    <t>Te quiero tanto</t>
  </si>
  <si>
    <t>Enloquéceme</t>
  </si>
  <si>
    <t>No me quiero enamorar ( Tono +1 )</t>
  </si>
  <si>
    <t>Alebrijes y Rebujos</t>
  </si>
  <si>
    <t>Alegrijes y Rebujos</t>
  </si>
  <si>
    <t>Infantiles 3</t>
  </si>
  <si>
    <t>Cri Cri</t>
  </si>
  <si>
    <t>Caminito de la escuela</t>
  </si>
  <si>
    <t>Lorenzo Antonio</t>
  </si>
  <si>
    <t>Vamos a jugar</t>
  </si>
  <si>
    <t>Hola amigos</t>
  </si>
  <si>
    <t>Ivón Avilez</t>
  </si>
  <si>
    <t>Piquito de pollo</t>
  </si>
  <si>
    <t>Mi Prima (con voz)</t>
  </si>
  <si>
    <t>Mi Prima</t>
  </si>
  <si>
    <t>Enrique y Ana</t>
  </si>
  <si>
    <t>Alibombo</t>
  </si>
  <si>
    <t>Quico</t>
  </si>
  <si>
    <t>Diablito loco</t>
  </si>
  <si>
    <t>Payasónicos</t>
  </si>
  <si>
    <t>La Payasonicumbia</t>
  </si>
  <si>
    <t>Juanito Farías</t>
  </si>
  <si>
    <t>Caballo de palo</t>
  </si>
  <si>
    <t>Chilindrina</t>
  </si>
  <si>
    <t>Es de chocolate</t>
  </si>
  <si>
    <t>Garabato colorado</t>
  </si>
  <si>
    <t>Rocío 1</t>
  </si>
  <si>
    <t>Cómo tu mujer</t>
  </si>
  <si>
    <t>Volver a verte</t>
  </si>
  <si>
    <t>Que me lleve el diablo</t>
  </si>
  <si>
    <t>Ramón 2</t>
  </si>
  <si>
    <t>Cuando yo era un jovencito</t>
  </si>
  <si>
    <t>Besos y caricias</t>
  </si>
  <si>
    <t>La nueva mujer casada</t>
  </si>
  <si>
    <t>Gaviota</t>
  </si>
  <si>
    <t>Baraja de Oro</t>
  </si>
  <si>
    <t>Mujer Paseada</t>
  </si>
  <si>
    <t>Cosas</t>
  </si>
  <si>
    <t>El disgusto</t>
  </si>
  <si>
    <t>Para poder llegar a ti</t>
  </si>
  <si>
    <t>Un Desengaño</t>
  </si>
  <si>
    <t>Boleros Norteños 3</t>
  </si>
  <si>
    <t>Agua Salada</t>
  </si>
  <si>
    <t>Te metiste en mi cama</t>
  </si>
  <si>
    <t>Eso sí nunca podrás</t>
  </si>
  <si>
    <t>Ya te velé</t>
  </si>
  <si>
    <t>Cobardemente</t>
  </si>
  <si>
    <t>Tu traición</t>
  </si>
  <si>
    <t>Ahí perdimos todo</t>
  </si>
  <si>
    <t>Si no es ahora</t>
  </si>
  <si>
    <t>Timbiriches 1</t>
  </si>
  <si>
    <t>Soy un desatre</t>
  </si>
  <si>
    <t>Amame hasta con los dientes</t>
  </si>
  <si>
    <t>Corro, vuelo, me acelero</t>
  </si>
  <si>
    <t>Mírame ( cuestíon de tiempo )</t>
  </si>
  <si>
    <t>Acelerar</t>
  </si>
  <si>
    <t>Besos de ceniza</t>
  </si>
  <si>
    <t>Mágico amor</t>
  </si>
  <si>
    <t>Con todos menos contigo</t>
  </si>
  <si>
    <t>Princesa Tibetana</t>
  </si>
  <si>
    <t>Tú y yo somos uno mismo</t>
  </si>
  <si>
    <t>Muriendo lento</t>
  </si>
  <si>
    <t>Texanos 2</t>
  </si>
  <si>
    <t>Mazz</t>
  </si>
  <si>
    <t>Ayer y hoy</t>
  </si>
  <si>
    <t>David Olivares</t>
  </si>
  <si>
    <t>El soñador</t>
  </si>
  <si>
    <t>Cómo olvidarte</t>
  </si>
  <si>
    <t>Se repite la historia</t>
  </si>
  <si>
    <t>Y ya después</t>
  </si>
  <si>
    <t>Elsa García</t>
  </si>
  <si>
    <t>El dolor de tu presencia</t>
  </si>
  <si>
    <t>Palominos</t>
  </si>
  <si>
    <t>Corazón de cristal</t>
  </si>
  <si>
    <t>Hasta la cima del cielo (Con Coros)</t>
  </si>
  <si>
    <t>Négami</t>
  </si>
  <si>
    <t>Dicen por ahí</t>
  </si>
  <si>
    <t>Texanos 3</t>
  </si>
  <si>
    <t>Rueda de fortuna</t>
  </si>
  <si>
    <t>García Bros</t>
  </si>
  <si>
    <t>Quién te puede amar</t>
  </si>
  <si>
    <t>Tony de la Rosa</t>
  </si>
  <si>
    <t>Sigue siendo la misma</t>
  </si>
  <si>
    <t>Jaime y Los Chamacos</t>
  </si>
  <si>
    <t>X-Novia</t>
  </si>
  <si>
    <t>Chukos</t>
  </si>
  <si>
    <t>Silencio de la noche</t>
  </si>
  <si>
    <t>Juan P. Moreno</t>
  </si>
  <si>
    <t>Cómo le haré</t>
  </si>
  <si>
    <t>Home Town Boys</t>
  </si>
  <si>
    <t>Los barandales del puente</t>
  </si>
  <si>
    <t>Dos Gilbertos</t>
  </si>
  <si>
    <t>Niña mujer</t>
  </si>
  <si>
    <t>Albert Zamora</t>
  </si>
  <si>
    <t>Quien más te adora</t>
  </si>
  <si>
    <t>Pedro 1</t>
  </si>
  <si>
    <t>Necesito dinero</t>
  </si>
  <si>
    <t>Corazón, Corazón</t>
  </si>
  <si>
    <t>La negra noche</t>
  </si>
  <si>
    <t>Vicente 2</t>
  </si>
  <si>
    <t>Me voy a quitar de enmedio</t>
  </si>
  <si>
    <t>Las Botas de charro</t>
  </si>
  <si>
    <t>Palabra de rey</t>
  </si>
  <si>
    <t>Yo quiero saber de ti</t>
  </si>
  <si>
    <t>Alejandro 1</t>
  </si>
  <si>
    <t>Mátalas</t>
  </si>
  <si>
    <t>Niña amada mía</t>
  </si>
  <si>
    <t>Si he sabido amor</t>
  </si>
  <si>
    <t>Piel de niña</t>
  </si>
  <si>
    <t>Abba</t>
  </si>
  <si>
    <t>Knowing me, knowing you</t>
  </si>
  <si>
    <t>70´s Fever 1</t>
  </si>
  <si>
    <t>Andy Gibb</t>
  </si>
  <si>
    <t>I just want to be your everything</t>
  </si>
  <si>
    <t>Stayin alive</t>
  </si>
  <si>
    <t>Too much heaven</t>
  </si>
  <si>
    <t>Eagles</t>
  </si>
  <si>
    <t>Hotel California</t>
  </si>
  <si>
    <t>Gloria Gaynor</t>
  </si>
  <si>
    <t>I will survive</t>
  </si>
  <si>
    <t>Olivia Newton y John Travolta</t>
  </si>
  <si>
    <t>Summer Nights</t>
  </si>
  <si>
    <t>Tavares</t>
  </si>
  <si>
    <t>Heaven must be missing an angel</t>
  </si>
  <si>
    <t>Leo Sayer</t>
  </si>
  <si>
    <t>When I need you</t>
  </si>
  <si>
    <t>Steve Wonder</t>
  </si>
  <si>
    <t>Sir Duke</t>
  </si>
  <si>
    <t>Ay! papacito</t>
  </si>
  <si>
    <t>Sin Limite 1</t>
  </si>
  <si>
    <t>El principe</t>
  </si>
  <si>
    <t>Con las misma piedra</t>
  </si>
  <si>
    <t>Veneno</t>
  </si>
  <si>
    <t>Sentimientos</t>
  </si>
  <si>
    <t>Lástima</t>
  </si>
  <si>
    <t>Soy tu mujer</t>
  </si>
  <si>
    <t>El baile del mago</t>
  </si>
  <si>
    <t>Infantiles 4</t>
  </si>
  <si>
    <t>Los cochinitos dormilones</t>
  </si>
  <si>
    <t>La patita</t>
  </si>
  <si>
    <t>Tomás</t>
  </si>
  <si>
    <t>Hoy tengo que decirte papá</t>
  </si>
  <si>
    <t>Mamá (Pista)</t>
  </si>
  <si>
    <t>Bubulín</t>
  </si>
  <si>
    <t>Papo el zapato</t>
  </si>
  <si>
    <t>Onda vaselina</t>
  </si>
  <si>
    <t>Que se pongan botas</t>
  </si>
  <si>
    <t>Ritmo payasónico</t>
  </si>
  <si>
    <t>El twist de mi colegio</t>
  </si>
  <si>
    <t>Novela Amy</t>
  </si>
  <si>
    <t>La de la mochila azul (versión nueva)</t>
  </si>
  <si>
    <t>Gruperos Inmortales 3</t>
  </si>
  <si>
    <t>Pero te vas a arrepentir</t>
  </si>
  <si>
    <t>Vida</t>
  </si>
  <si>
    <t>Supe perder</t>
  </si>
  <si>
    <t>Tiempo</t>
  </si>
  <si>
    <t>En tu pelo</t>
  </si>
  <si>
    <t>Únicos De México</t>
  </si>
  <si>
    <t>Reyes Locos</t>
  </si>
  <si>
    <t>La mañana que se fue</t>
  </si>
  <si>
    <t>Plebeyos</t>
  </si>
  <si>
    <t>El Pipiripau</t>
  </si>
  <si>
    <t>Gruperos Inmortales 4</t>
  </si>
  <si>
    <t>Pedernales</t>
  </si>
  <si>
    <t>La del moño colorado</t>
  </si>
  <si>
    <t>Mister Chivo</t>
  </si>
  <si>
    <t>Ron con coca cola</t>
  </si>
  <si>
    <t>Sonora Dinamita</t>
  </si>
  <si>
    <t>Capullo y Soruyo</t>
  </si>
  <si>
    <t>Hola, qué tal</t>
  </si>
  <si>
    <t>Tam y Tex</t>
  </si>
  <si>
    <t>El tikita</t>
  </si>
  <si>
    <t>JLB y Cia</t>
  </si>
  <si>
    <t>La parabólica</t>
  </si>
  <si>
    <t>Saguita al bat</t>
  </si>
  <si>
    <t>Hnos. Barrón</t>
  </si>
  <si>
    <t>16 Toneladas</t>
  </si>
  <si>
    <t>El hijo de su</t>
  </si>
  <si>
    <t>Tropicalísimo apache</t>
  </si>
  <si>
    <t>La hierba se movía</t>
  </si>
  <si>
    <t>Flash</t>
  </si>
  <si>
    <t>El ranchito (Sin efectos)</t>
  </si>
  <si>
    <t>El ranchito (Con efectos)</t>
  </si>
  <si>
    <t>Gruperos Inmortales 5</t>
  </si>
  <si>
    <t>Hablemos</t>
  </si>
  <si>
    <t>Mojado</t>
  </si>
  <si>
    <t>Piensa en mí</t>
  </si>
  <si>
    <t>Sonido Master</t>
  </si>
  <si>
    <t>Falsa traición</t>
  </si>
  <si>
    <t>Enamorado de un fantasma</t>
  </si>
  <si>
    <t>Guardianes del amor</t>
  </si>
  <si>
    <t>El perro, el gato y yo</t>
  </si>
  <si>
    <t>Abracadabra</t>
  </si>
  <si>
    <t>Humedad</t>
  </si>
  <si>
    <t>Vickos</t>
  </si>
  <si>
    <t>Que será</t>
  </si>
  <si>
    <t>Piensa en mí ( Tono - 1 )</t>
  </si>
  <si>
    <t>Ven porque te necesito ( Tono - 1 )</t>
  </si>
  <si>
    <t>El perro, el gato y yo ( Tono - 1 )</t>
  </si>
  <si>
    <t>Gruperos Inmortales 6</t>
  </si>
  <si>
    <t>Me duele estar solo</t>
  </si>
  <si>
    <t>En realidad</t>
  </si>
  <si>
    <t>Que te han visto llorar</t>
  </si>
  <si>
    <t>Nuestra decisión</t>
  </si>
  <si>
    <t>Sin razón</t>
  </si>
  <si>
    <t>Ladrón</t>
  </si>
  <si>
    <t>Estoy enamorado</t>
  </si>
  <si>
    <t>Y tú como si nada</t>
  </si>
  <si>
    <t>Ella es</t>
  </si>
  <si>
    <t>Reyes locos</t>
  </si>
  <si>
    <t>Cómo agua caliente</t>
  </si>
  <si>
    <t>Me duele estar solo ( Tono - 1 )</t>
  </si>
  <si>
    <t>En realidad ( Tono - 1 )</t>
  </si>
  <si>
    <t>Estoy enamorado ( Tono - 1 )</t>
  </si>
  <si>
    <t>Cardenales &amp; Traileros 1</t>
  </si>
  <si>
    <t>Ni tu amigo ni tu amante</t>
  </si>
  <si>
    <t>Noble engaño</t>
  </si>
  <si>
    <t>Compréndala</t>
  </si>
  <si>
    <t>Arrastrando la cobija</t>
  </si>
  <si>
    <t>Si yo fuera él</t>
  </si>
  <si>
    <t>Apartamento tres</t>
  </si>
  <si>
    <t>Espejo de cantina</t>
  </si>
  <si>
    <t>Rosas blancas</t>
  </si>
  <si>
    <t>Por las damas</t>
  </si>
  <si>
    <t>Anoche estuve llorando</t>
  </si>
  <si>
    <t>Y que más da</t>
  </si>
  <si>
    <t>Esperando tu regreso</t>
  </si>
  <si>
    <t>Tengo Miedo</t>
  </si>
  <si>
    <t>Relámpagos 1</t>
  </si>
  <si>
    <t>Vida truncada</t>
  </si>
  <si>
    <t>Caminar, caminar</t>
  </si>
  <si>
    <t>Rogante</t>
  </si>
  <si>
    <t>Esta noche o nunca</t>
  </si>
  <si>
    <t>Me caíste del cielo</t>
  </si>
  <si>
    <t>Capullito de rosas</t>
  </si>
  <si>
    <t>Callejón sin salida</t>
  </si>
  <si>
    <t>Reyes del Camino</t>
  </si>
  <si>
    <t>Qué puedo hacer yo con tanto amor</t>
  </si>
  <si>
    <t>Reyes &amp; Arnulfo 1</t>
  </si>
  <si>
    <t>De niña a mujer</t>
  </si>
  <si>
    <t>El novato</t>
  </si>
  <si>
    <t>Ese</t>
  </si>
  <si>
    <t>En tu basura</t>
  </si>
  <si>
    <t>Olvidala</t>
  </si>
  <si>
    <t>Para olvidarme de ti</t>
  </si>
  <si>
    <t>Por tu pobreza</t>
  </si>
  <si>
    <t>20 Años</t>
  </si>
  <si>
    <t>Estrellita</t>
  </si>
  <si>
    <t>Ven a buscarme</t>
  </si>
  <si>
    <t>Cadetes 2</t>
  </si>
  <si>
    <t>El rogón</t>
  </si>
  <si>
    <t>Donde estara mi caballo</t>
  </si>
  <si>
    <t>Mi Primer Amor</t>
  </si>
  <si>
    <t>Estoy Pagando</t>
  </si>
  <si>
    <t>Mi Unico Camino</t>
  </si>
  <si>
    <t>El Rogon</t>
  </si>
  <si>
    <t>Y Mas te Estoy Queriendo</t>
  </si>
  <si>
    <t>Un Viejo Amor</t>
  </si>
  <si>
    <t>Cruz Negra</t>
  </si>
  <si>
    <t>Vestido blanco</t>
  </si>
  <si>
    <t>Poder 1</t>
  </si>
  <si>
    <t>Maldito orgullo</t>
  </si>
  <si>
    <t>De qué sirvió</t>
  </si>
  <si>
    <t>Por qué tuvo que ser</t>
  </si>
  <si>
    <t>Para qué me engaño</t>
  </si>
  <si>
    <t>Acepto mi derrota</t>
  </si>
  <si>
    <t>Enamórate de alguien</t>
  </si>
  <si>
    <t>Mi vida eres tú</t>
  </si>
  <si>
    <t>Pero me perdonas</t>
  </si>
  <si>
    <t>Piel de Ángel</t>
  </si>
  <si>
    <t>Ni que valieras tanto</t>
  </si>
  <si>
    <t>Pequeña amante</t>
  </si>
  <si>
    <t>La locura</t>
  </si>
  <si>
    <t>Pop 8</t>
  </si>
  <si>
    <t>Aleks Syntek y Ana Torroja</t>
  </si>
  <si>
    <t>Duele el amor</t>
  </si>
  <si>
    <t>Si la ves</t>
  </si>
  <si>
    <t>No me lo puedo explicar</t>
  </si>
  <si>
    <t>Hasta el límite</t>
  </si>
  <si>
    <t>El autobús</t>
  </si>
  <si>
    <t>Tres de copas</t>
  </si>
  <si>
    <t>En medio de la tempestad</t>
  </si>
  <si>
    <t>Marc Anthony</t>
  </si>
  <si>
    <t>Ahora quién</t>
  </si>
  <si>
    <t>Hasta que me olvides</t>
  </si>
  <si>
    <t>Si la ves ( Tono + 1 )</t>
  </si>
  <si>
    <t>Amor mio ( Tono + 1 )</t>
  </si>
  <si>
    <t>Hasta que me olvides ( Tono + 1 )</t>
  </si>
  <si>
    <t>Ahora quién ( Tono - 1 )</t>
  </si>
  <si>
    <t>Ahora quien ( Tono  + 1 )</t>
  </si>
  <si>
    <t>El recuento de los daños</t>
  </si>
  <si>
    <t>Gloria 1</t>
  </si>
  <si>
    <t>Pelo suelto</t>
  </si>
  <si>
    <t>La papa sin catsup</t>
  </si>
  <si>
    <t>Dr. Psiquiatra</t>
  </si>
  <si>
    <t>Con los ojos cerrados</t>
  </si>
  <si>
    <t>Hoy me iré de casa</t>
  </si>
  <si>
    <t xml:space="preserve">Rancheros </t>
  </si>
  <si>
    <t>El son de la negra</t>
  </si>
  <si>
    <t>México lindo</t>
  </si>
  <si>
    <t>Ay Jalisco no te rajes</t>
  </si>
  <si>
    <t>Las Golondrinas</t>
  </si>
  <si>
    <t>Beto Quintanilla</t>
  </si>
  <si>
    <t>Le compre la muerte a mi hijo</t>
  </si>
  <si>
    <t>Corridos Norteños 2</t>
  </si>
  <si>
    <t>Lamberto Quintero</t>
  </si>
  <si>
    <t>Las Tres tumbas</t>
  </si>
  <si>
    <t>Rafael Caro Quintero</t>
  </si>
  <si>
    <t>La tragedia de Rosita</t>
  </si>
  <si>
    <t>Eran cuatro de a caballo</t>
  </si>
  <si>
    <t>Raquenel Villanueva</t>
  </si>
  <si>
    <t>Reto a la ley</t>
  </si>
  <si>
    <t>Rosita Alvirez</t>
  </si>
  <si>
    <t>Hoy empieza mi tristeza</t>
  </si>
  <si>
    <t>Duranguenses 2</t>
  </si>
  <si>
    <t>Banda Lamento Show de Durango</t>
  </si>
  <si>
    <t>Pajarillo</t>
  </si>
  <si>
    <t>Lástima es mi mujer</t>
  </si>
  <si>
    <t>Jambalaya</t>
  </si>
  <si>
    <t>Patrulla 81</t>
  </si>
  <si>
    <t>Cómo pude enamorarme de ti</t>
  </si>
  <si>
    <t>Se acabaron las caricias</t>
  </si>
  <si>
    <t>Brazeros Musical</t>
  </si>
  <si>
    <t>Lagrimas y lluvia</t>
  </si>
  <si>
    <t>Anoche soñé contigo</t>
  </si>
  <si>
    <t>Conjunto Atardecer</t>
  </si>
  <si>
    <t>Yo te enseñe</t>
  </si>
  <si>
    <t>Te quise olvidar</t>
  </si>
  <si>
    <t>El huérfano</t>
  </si>
  <si>
    <t>Las Rejas no matan</t>
  </si>
  <si>
    <t>Javier 1</t>
  </si>
  <si>
    <t>Julia</t>
  </si>
  <si>
    <t>José Alfredo 2</t>
  </si>
  <si>
    <t>El caballo blanco</t>
  </si>
  <si>
    <t>Cuando vivas conmigo</t>
  </si>
  <si>
    <t>Declárate inocente</t>
  </si>
  <si>
    <t>Juan Gabriel 1</t>
  </si>
  <si>
    <t>Te sigo amando</t>
  </si>
  <si>
    <t>La farsante</t>
  </si>
  <si>
    <t>Ases y tercia de reyes</t>
  </si>
  <si>
    <t>Se me olvidó otra vez ( Tono - 1 )</t>
  </si>
  <si>
    <t>La farsante ( Tono - 1 )</t>
  </si>
  <si>
    <t>La diferencia ( Tono - 1 )</t>
  </si>
  <si>
    <t>Te voy a olvidar ( Tono - 1 )</t>
  </si>
  <si>
    <t>Ya no vuelvo a molestarte ( Tono - 1 )</t>
  </si>
  <si>
    <t>Juan Gabriel 2</t>
  </si>
  <si>
    <t>Querida</t>
  </si>
  <si>
    <t>El noa noa</t>
  </si>
  <si>
    <t>Será mañana</t>
  </si>
  <si>
    <t>Uno, dos y tres (Y me das un beso)</t>
  </si>
  <si>
    <t>Querida ( Tono - 1 )</t>
  </si>
  <si>
    <t>El noa noa ( Tono - 1 )</t>
  </si>
  <si>
    <t>Si quieres ( Tono - 1 )</t>
  </si>
  <si>
    <t>A mi guitarra ( Tono - 1 )</t>
  </si>
  <si>
    <t>Ya lo sé que te vas ( Tono - 1 )</t>
  </si>
  <si>
    <t>Como la flor</t>
  </si>
  <si>
    <t>Reina Texana 1</t>
  </si>
  <si>
    <t>Bidi bidi bom bom</t>
  </si>
  <si>
    <t>Qué creías</t>
  </si>
  <si>
    <t>Ven comigo</t>
  </si>
  <si>
    <t>Pete Astudillo</t>
  </si>
  <si>
    <t>Cómo te extraño ( Tono +1 )</t>
  </si>
  <si>
    <t>Cómo te extraño ( Tono Original )</t>
  </si>
  <si>
    <t>Reina Texana 2</t>
  </si>
  <si>
    <t>No debes jugar</t>
  </si>
  <si>
    <t>Techno cumbia</t>
  </si>
  <si>
    <t>La carchacha</t>
  </si>
  <si>
    <t>Cadenas, Las</t>
  </si>
  <si>
    <t>Zarko</t>
  </si>
  <si>
    <t>Adiós Selena ( Tono +1 )</t>
  </si>
  <si>
    <t>Adiós Selena ( Tono Original )</t>
  </si>
  <si>
    <t>Con Garra 2</t>
  </si>
  <si>
    <t>El otro México</t>
  </si>
  <si>
    <t>América</t>
  </si>
  <si>
    <t>El contagio</t>
  </si>
  <si>
    <t>De paisano a paisano</t>
  </si>
  <si>
    <t>Si no me falla el corazón</t>
  </si>
  <si>
    <t>La liebre</t>
  </si>
  <si>
    <t>Creíste</t>
  </si>
  <si>
    <t>El ausente</t>
  </si>
  <si>
    <t>Norteños 6</t>
  </si>
  <si>
    <t>Las Noches las hago días</t>
  </si>
  <si>
    <t>Chuy Rodríguez</t>
  </si>
  <si>
    <t>Cantina de mi barrio</t>
  </si>
  <si>
    <t>Mundo Miranda</t>
  </si>
  <si>
    <t>Piensa morena</t>
  </si>
  <si>
    <t>Ese arbolito</t>
  </si>
  <si>
    <t>Juan Montoya</t>
  </si>
  <si>
    <t>Pobre bohemio</t>
  </si>
  <si>
    <t>Palomas que andan volando</t>
  </si>
  <si>
    <t>Brindo</t>
  </si>
  <si>
    <t>Cariño santo</t>
  </si>
  <si>
    <t>Que vivan los novios</t>
  </si>
  <si>
    <t>Lágrimas lloro</t>
  </si>
  <si>
    <t>Bronco 1</t>
  </si>
  <si>
    <t>Un fin de semana</t>
  </si>
  <si>
    <t>Con la tierra encima</t>
  </si>
  <si>
    <t>La hechicera</t>
  </si>
  <si>
    <t>Bronco 2</t>
  </si>
  <si>
    <t>Dos mujeres, un camino</t>
  </si>
  <si>
    <t>Libros tontos</t>
  </si>
  <si>
    <t>No es tan fácil perdonar</t>
  </si>
  <si>
    <t>Un golpe más</t>
  </si>
  <si>
    <t>Norteños 7</t>
  </si>
  <si>
    <t>Mi amuleto eres tú</t>
  </si>
  <si>
    <t>Tradición del Norte</t>
  </si>
  <si>
    <t>Corazón</t>
  </si>
  <si>
    <t>Herederos de Nuevo León</t>
  </si>
  <si>
    <t>Morena morenita</t>
  </si>
  <si>
    <t>Encuentro Norteño</t>
  </si>
  <si>
    <t>Perdón por qué</t>
  </si>
  <si>
    <t>Por si no lo sabías</t>
  </si>
  <si>
    <t>Cártel de Nuevo León</t>
  </si>
  <si>
    <t>Por orgullo</t>
  </si>
  <si>
    <t>Por amor a ti</t>
  </si>
  <si>
    <t>No me compares</t>
  </si>
  <si>
    <t>Norteños Clan</t>
  </si>
  <si>
    <t>Amor de escuela</t>
  </si>
  <si>
    <t>Espuela Dorada</t>
  </si>
  <si>
    <t>Donde te duela más</t>
  </si>
  <si>
    <t>RBD</t>
  </si>
  <si>
    <t>Rebelde</t>
  </si>
  <si>
    <t>Pop Juvenil 2</t>
  </si>
  <si>
    <t>Solo quedate en silencio</t>
  </si>
  <si>
    <t>Un poco de tu amor</t>
  </si>
  <si>
    <t>Vivir</t>
  </si>
  <si>
    <t>Boba niña nice</t>
  </si>
  <si>
    <t>Odio amarte</t>
  </si>
  <si>
    <t>Te quedaste</t>
  </si>
  <si>
    <t>Estes en donde estes</t>
  </si>
  <si>
    <t>Amore</t>
  </si>
  <si>
    <t>El primer adios</t>
  </si>
  <si>
    <t>Tocando fondo ( Tono +1 )</t>
  </si>
  <si>
    <t>Uff</t>
  </si>
  <si>
    <t>Arrivederchi</t>
  </si>
  <si>
    <t>Tocando fondo (T. Original)</t>
  </si>
  <si>
    <t>Pop 9</t>
  </si>
  <si>
    <t>Nada valgo sin tu amor</t>
  </si>
  <si>
    <t>Tú de qué vas</t>
  </si>
  <si>
    <t>Sabes a Chocolate</t>
  </si>
  <si>
    <t>Si puedo volverte a ver</t>
  </si>
  <si>
    <t>Dame otro tequila</t>
  </si>
  <si>
    <t>Algo esta cambiando</t>
  </si>
  <si>
    <t>Quien diria</t>
  </si>
  <si>
    <t>Amor del bueno (Tono +1)</t>
  </si>
  <si>
    <t>Me dedique a perderte (Tono +1)</t>
  </si>
  <si>
    <t>Colo esperanza (Tono +1)</t>
  </si>
  <si>
    <t>Algo más (Tono -1)</t>
  </si>
  <si>
    <t>Luis Miguel 1</t>
  </si>
  <si>
    <t>Sol, arena y mar</t>
  </si>
  <si>
    <t>Cómo es posible que a tu lado</t>
  </si>
  <si>
    <t>La sirenita</t>
  </si>
  <si>
    <t>Rigo 1</t>
  </si>
  <si>
    <t>Mi Matamoros querido</t>
  </si>
  <si>
    <t>A caballo</t>
  </si>
  <si>
    <t>Te quiero dijiste</t>
  </si>
  <si>
    <t>Mi tinajita</t>
  </si>
  <si>
    <t>La mucura</t>
  </si>
  <si>
    <t>Triste navidad</t>
  </si>
  <si>
    <t>Que manera de perder</t>
  </si>
  <si>
    <t>Oh qué gusto de volverte a ver</t>
  </si>
  <si>
    <t>Rigo 2</t>
  </si>
  <si>
    <t>Lamento de amor</t>
  </si>
  <si>
    <t>Cómo será la mujer</t>
  </si>
  <si>
    <t>Carta de recuerdo</t>
  </si>
  <si>
    <t>No que no</t>
  </si>
  <si>
    <t>Recordando Monterrey</t>
  </si>
  <si>
    <t>Hits Intocable 3</t>
  </si>
  <si>
    <t>Eso duele</t>
  </si>
  <si>
    <t>El mejor de mis recuerdos</t>
  </si>
  <si>
    <t>Huracán</t>
  </si>
  <si>
    <t>Más débil que tú</t>
  </si>
  <si>
    <t>Soy un novato</t>
  </si>
  <si>
    <t>Vete ya</t>
  </si>
  <si>
    <t>La mentira</t>
  </si>
  <si>
    <t>Soñador eterno (Tono -1)</t>
  </si>
  <si>
    <t>Eso duele (Tono -1)</t>
  </si>
  <si>
    <t>Fuerte no soy (Tono -1)</t>
  </si>
  <si>
    <t>Huracán (Tono -1)</t>
  </si>
  <si>
    <t>A dónde estabas? (Tono -1)</t>
  </si>
  <si>
    <t>Soy un novato (Tono -1)</t>
  </si>
  <si>
    <t>La carta # 3</t>
  </si>
  <si>
    <t>Humildes 1</t>
  </si>
  <si>
    <t>Ojitos color café</t>
  </si>
  <si>
    <t>Vestido mojado</t>
  </si>
  <si>
    <t>Chulita</t>
  </si>
  <si>
    <t>Rosita de olivo</t>
  </si>
  <si>
    <t>Amor limosnero</t>
  </si>
  <si>
    <t>La marcha de las letras</t>
  </si>
  <si>
    <t>Infantiles 5</t>
  </si>
  <si>
    <t>Di por qué(Dime abuelita)</t>
  </si>
  <si>
    <t>El ropero</t>
  </si>
  <si>
    <t>Si los niños gobernaran al mundo</t>
  </si>
  <si>
    <t>Pipo</t>
  </si>
  <si>
    <t>Sonríe ( Tono Infantil )</t>
  </si>
  <si>
    <t>Adiós a mi kinder (Con Voz)</t>
  </si>
  <si>
    <t>Adiós a mi kinder (Pista)</t>
  </si>
  <si>
    <t>El patio de mi casa</t>
  </si>
  <si>
    <t>Hi-Ho</t>
  </si>
  <si>
    <t>Bajo el mar</t>
  </si>
  <si>
    <t>El gato viudo</t>
  </si>
  <si>
    <t>La víbora de la mar</t>
  </si>
  <si>
    <t>Amigo Félix</t>
  </si>
  <si>
    <t>Sonríe ( Tono Original )</t>
  </si>
  <si>
    <t>Mi fantasía</t>
  </si>
  <si>
    <t>Bukis &amp; Yonic´s 1</t>
  </si>
  <si>
    <t>Y te amo</t>
  </si>
  <si>
    <t>Un dolor</t>
  </si>
  <si>
    <t>Títere</t>
  </si>
  <si>
    <t>Corridos de Caballos 1</t>
  </si>
  <si>
    <t>El Cantador</t>
  </si>
  <si>
    <t>El Alazán y El Rosillo</t>
  </si>
  <si>
    <t>El Caballo Bayo</t>
  </si>
  <si>
    <t>El Moro de Cumpas</t>
  </si>
  <si>
    <t>Mi amigo El Tordillo</t>
  </si>
  <si>
    <t>El Potro Lobo Gateado</t>
  </si>
  <si>
    <t>Caballo Prieto Afamado</t>
  </si>
  <si>
    <t>El Grano de Oro</t>
  </si>
  <si>
    <t>El Caballo Blanco</t>
  </si>
  <si>
    <t>Caballo Alazán Lucero</t>
  </si>
  <si>
    <t>Pop Mujeres 2</t>
  </si>
  <si>
    <t>Pnadora</t>
  </si>
  <si>
    <t>Sólo él y yo</t>
  </si>
  <si>
    <t>Ni un Roce</t>
  </si>
  <si>
    <t>Yo no soy esa mujer</t>
  </si>
  <si>
    <t>Veleta</t>
  </si>
  <si>
    <t>Myriam Hernandez</t>
  </si>
  <si>
    <t>Un Hombre Secreto</t>
  </si>
  <si>
    <t>Menta y canela</t>
  </si>
  <si>
    <t>Barco a Venus</t>
  </si>
  <si>
    <t>Pop Mujeres 3</t>
  </si>
  <si>
    <t>Viveme</t>
  </si>
  <si>
    <t>Tú eres mi luz</t>
  </si>
  <si>
    <t>Maldita primavera</t>
  </si>
  <si>
    <t>Ciega, Sordomuda</t>
  </si>
  <si>
    <t>La Soledad</t>
  </si>
  <si>
    <t>Si Tú te vas</t>
  </si>
  <si>
    <t>Electricidad</t>
  </si>
  <si>
    <t>Peligroso amor</t>
  </si>
  <si>
    <t>Cuando baja la marea</t>
  </si>
  <si>
    <t>Flans</t>
  </si>
  <si>
    <t>Las Mil y una noches</t>
  </si>
  <si>
    <t>Falsas esperanzas</t>
  </si>
  <si>
    <t>Bandido</t>
  </si>
  <si>
    <t>Gruperos Mujeres 1</t>
  </si>
  <si>
    <t>La trampa</t>
  </si>
  <si>
    <t>Me asusta pero me gusta</t>
  </si>
  <si>
    <t>No, oh, oh (La suegra)</t>
  </si>
  <si>
    <t>Vete por donde llegaste</t>
  </si>
  <si>
    <t>Priscila y sus Balas de Plata</t>
  </si>
  <si>
    <t>No sé si es amor</t>
  </si>
  <si>
    <t>Paraíso terrenal</t>
  </si>
  <si>
    <t>Yo no soy abusadora</t>
  </si>
  <si>
    <t>Mariana</t>
  </si>
  <si>
    <t>Me equivoqué (Tono +1)</t>
  </si>
  <si>
    <t>Mi gran noche (Tono +1)</t>
  </si>
  <si>
    <t>Me equivoqué (Tono Original)</t>
  </si>
  <si>
    <t>Mi gran noche (Tono Original)</t>
  </si>
  <si>
    <t>Yolanda</t>
  </si>
  <si>
    <t>Bohemios 1</t>
  </si>
  <si>
    <t>Todo a pulmón</t>
  </si>
  <si>
    <t>Chago Díaz</t>
  </si>
  <si>
    <t>El bardo</t>
  </si>
  <si>
    <t>Atahualpa Yupanqui</t>
  </si>
  <si>
    <t>Los ejes de mi carreta</t>
  </si>
  <si>
    <t>Silvio Rodríguez</t>
  </si>
  <si>
    <t>Unicornio</t>
  </si>
  <si>
    <t>Chabuca Granda</t>
  </si>
  <si>
    <t>La mujer que yo quiero</t>
  </si>
  <si>
    <t>La flor de la canela</t>
  </si>
  <si>
    <t>Alberto Cortez</t>
  </si>
  <si>
    <t>Castillos en el aire</t>
  </si>
  <si>
    <t>Fernando Delgadillo</t>
  </si>
  <si>
    <t>Ten miedo de mí</t>
  </si>
  <si>
    <t>Palabras de amor</t>
  </si>
  <si>
    <t>Para vivir (Tono -1)</t>
  </si>
  <si>
    <t>Bohemios 2</t>
  </si>
  <si>
    <t>Cantares</t>
  </si>
  <si>
    <t>Ojala</t>
  </si>
  <si>
    <t>Óscar Chávez</t>
  </si>
  <si>
    <t>Macondo</t>
  </si>
  <si>
    <t>Perdon</t>
  </si>
  <si>
    <t>Víctor Manuel</t>
  </si>
  <si>
    <t>Solo Pienso en Ti</t>
  </si>
  <si>
    <t>Gracias a la Vida</t>
  </si>
  <si>
    <t>Te Amare</t>
  </si>
  <si>
    <t>Mercedes Sosa</t>
  </si>
  <si>
    <t>Alfonsina y el Mar</t>
  </si>
  <si>
    <t>Aquellas Pequeñas Cosas</t>
  </si>
  <si>
    <t>Quiero Abrazarte Tanto</t>
  </si>
  <si>
    <t>Rancheros Mujeres 3</t>
  </si>
  <si>
    <t>Gloria Trevi - Beatriz Adriana</t>
  </si>
  <si>
    <t>Aida Cuevas</t>
  </si>
  <si>
    <t>Corazón de Roca</t>
  </si>
  <si>
    <t>Chayito Valdéz</t>
  </si>
  <si>
    <t>Al Ver que te Vas</t>
  </si>
  <si>
    <t>Adios y Bienvenida</t>
  </si>
  <si>
    <t>Dos Palomas Al Volar</t>
  </si>
  <si>
    <t>Las Margaritas</t>
  </si>
  <si>
    <t>Vikki Carr</t>
  </si>
  <si>
    <t>Ni Princesa ni Esclava</t>
  </si>
  <si>
    <t>No me Amenaces</t>
  </si>
  <si>
    <t>Declarate Inocente</t>
  </si>
  <si>
    <t>El Aguacero</t>
  </si>
  <si>
    <t>Adiós y bienvenida ( Con 2da. Voz )</t>
  </si>
  <si>
    <t>Mi Ranchito</t>
  </si>
  <si>
    <t>Rancheros Mujeres 4</t>
  </si>
  <si>
    <t>Beatriz Adriana - Angélica María</t>
  </si>
  <si>
    <t>Lola Beltrán - Beatriz Adriana</t>
  </si>
  <si>
    <t>El quiúbole</t>
  </si>
  <si>
    <t>Chayito Valdéz - Dora María</t>
  </si>
  <si>
    <t>Queta Jiménez (La Prieta Linda)</t>
  </si>
  <si>
    <t>Al ver</t>
  </si>
  <si>
    <t>El gorrión y yo ( Con 2da. Voz )</t>
  </si>
  <si>
    <t>Corazón seco</t>
  </si>
  <si>
    <t>Mier y Barón 1</t>
  </si>
  <si>
    <t>A que si te acuerdas</t>
  </si>
  <si>
    <t>De pies a cabeza</t>
  </si>
  <si>
    <t>Los años viejos</t>
  </si>
  <si>
    <t>Con esta copa</t>
  </si>
  <si>
    <t>Pa´ sientas lo que siento</t>
  </si>
  <si>
    <t>Con el agua hasta el cuello</t>
  </si>
  <si>
    <t>La huella de mis besos</t>
  </si>
  <si>
    <t>Tú me haces falta</t>
  </si>
  <si>
    <t>Eres mi sol</t>
  </si>
  <si>
    <t>Carta perdida</t>
  </si>
  <si>
    <t>La D´alessio 1</t>
  </si>
  <si>
    <t>Qué ganas de no verte nunca más</t>
  </si>
  <si>
    <t>Si vieras cuántas ganas tengo</t>
  </si>
  <si>
    <t>Ni guerra, ni paz</t>
  </si>
  <si>
    <t>Eres un perfecro atrevido</t>
  </si>
  <si>
    <t>De parte de quien</t>
  </si>
  <si>
    <t>La D´alessio 2</t>
  </si>
  <si>
    <t>Juro que no volveré</t>
  </si>
  <si>
    <t>Te estás pasando</t>
  </si>
  <si>
    <t>Mi corazón es un gitano</t>
  </si>
  <si>
    <t>Borarré tu nombre</t>
  </si>
  <si>
    <t>Engañada por ti</t>
  </si>
  <si>
    <t>Esta vez si se acabó</t>
  </si>
  <si>
    <t>Devuélveme</t>
  </si>
  <si>
    <t>Chalino Sánchez 1</t>
  </si>
  <si>
    <t>Cuatro espadas</t>
  </si>
  <si>
    <t>Una tarde</t>
  </si>
  <si>
    <t>Me persigue tu sombra</t>
  </si>
  <si>
    <t>Chismes</t>
  </si>
  <si>
    <t>Nocturnando a rosario</t>
  </si>
  <si>
    <t>Florita del alma</t>
  </si>
  <si>
    <t>Maria de la luz</t>
  </si>
  <si>
    <t>Prenda del alma</t>
  </si>
  <si>
    <t>Por una rencilla vieja</t>
  </si>
  <si>
    <t>Corazoncito tirano</t>
  </si>
  <si>
    <t>Carta de luto</t>
  </si>
  <si>
    <t>El navegante</t>
  </si>
  <si>
    <t>Corrido del gallito</t>
  </si>
  <si>
    <t>Mocedades 1</t>
  </si>
  <si>
    <t>El vendedor</t>
  </si>
  <si>
    <t>Amor de hombre</t>
  </si>
  <si>
    <t>Secretaria</t>
  </si>
  <si>
    <t>Quién te cantará</t>
  </si>
  <si>
    <t>Dónde estás corazón</t>
  </si>
  <si>
    <t>Qué pasará mañana</t>
  </si>
  <si>
    <t>Desde que tú te has ido</t>
  </si>
  <si>
    <t>Los amantes</t>
  </si>
  <si>
    <t>La otra España</t>
  </si>
  <si>
    <t>Pepe Aguilar y Tiziano Ferro</t>
  </si>
  <si>
    <t>Pop 10</t>
  </si>
  <si>
    <t>Shakira y Alejandro Sánz</t>
  </si>
  <si>
    <t>La tortura</t>
  </si>
  <si>
    <t>La camisa negra</t>
  </si>
  <si>
    <t>Volverte a ver</t>
  </si>
  <si>
    <t>Kabah y Alejandra Guzmán</t>
  </si>
  <si>
    <t>Al pasar</t>
  </si>
  <si>
    <t>Yo te amo</t>
  </si>
  <si>
    <t>Alejandro Sanz y Lena</t>
  </si>
  <si>
    <t>Tu corazón</t>
  </si>
  <si>
    <t>A veces fui</t>
  </si>
  <si>
    <t>Diego Torres y Julieta Venegas</t>
  </si>
  <si>
    <t>Sueños</t>
  </si>
  <si>
    <t>Charlie Zaa</t>
  </si>
  <si>
    <t>Qué lástima (Tono+1)</t>
  </si>
  <si>
    <t>Sálvame</t>
  </si>
  <si>
    <t>Pop Juvenil 3</t>
  </si>
  <si>
    <t>Enséñame</t>
  </si>
  <si>
    <t>Yo quisiera</t>
  </si>
  <si>
    <t>Qué vida la mía</t>
  </si>
  <si>
    <t>Na, na, na (Dulce niña)</t>
  </si>
  <si>
    <t>Moderato y Belinda</t>
  </si>
  <si>
    <t>Daddy Yankee</t>
  </si>
  <si>
    <t>Gasolina</t>
  </si>
  <si>
    <t>Patricia Loaiza</t>
  </si>
  <si>
    <t>Mi forma de ser</t>
  </si>
  <si>
    <t>Lú</t>
  </si>
  <si>
    <t>Por besarte</t>
  </si>
  <si>
    <t>Si pruebas una vez</t>
  </si>
  <si>
    <t>Azúcar amargo</t>
  </si>
  <si>
    <t>Yo quisiera (Tono+1)</t>
  </si>
  <si>
    <t>Camilo Sesto y Lani Hall</t>
  </si>
  <si>
    <t>Corazón encadenado</t>
  </si>
  <si>
    <t>Duetos 2</t>
  </si>
  <si>
    <t>José Feliciano y José José</t>
  </si>
  <si>
    <t>Ednita Nazario y Laureano Brizuela</t>
  </si>
  <si>
    <t>Mi pequeño amor</t>
  </si>
  <si>
    <t>Una estúpida</t>
  </si>
  <si>
    <t>Andrea Bocelli y Marta Sánchez</t>
  </si>
  <si>
    <t>Vivo por ella</t>
  </si>
  <si>
    <t>Sonia Rivas y Yoshio</t>
  </si>
  <si>
    <t>El reencuentro</t>
  </si>
  <si>
    <t>Juan Gabriel y Rocío Durcal</t>
  </si>
  <si>
    <t>Julio Iglesias y Pedro Vargas</t>
  </si>
  <si>
    <t>Felicidades</t>
  </si>
  <si>
    <t>Alicia Villarreal y Cristian Castro</t>
  </si>
  <si>
    <t>Pasión</t>
  </si>
  <si>
    <t>Diego Verdaguer y Amanda Miguel</t>
  </si>
  <si>
    <t>María del Sol y Jorge Muñiz</t>
  </si>
  <si>
    <t>No prometas lo que no será</t>
  </si>
  <si>
    <t>Marco A. Muñiz y José José</t>
  </si>
  <si>
    <t>Duetos 3</t>
  </si>
  <si>
    <t>Álvaro Torres y Marisela</t>
  </si>
  <si>
    <t>Rocío Jurado y Juan Pardo</t>
  </si>
  <si>
    <t>Por qué me habrás besado</t>
  </si>
  <si>
    <t>Ana Belén y Víctor Manuel</t>
  </si>
  <si>
    <t>La puerta de Alcalá</t>
  </si>
  <si>
    <t>Ahora decide</t>
  </si>
  <si>
    <t>Daniela Romo y Mijares</t>
  </si>
  <si>
    <t>Me alimento de ti</t>
  </si>
  <si>
    <t>Joan Sebastian y Lisa López</t>
  </si>
  <si>
    <t>Rumores</t>
  </si>
  <si>
    <t>Firma y Ricky Muñoz</t>
  </si>
  <si>
    <t>Por el amor de una mujer</t>
  </si>
  <si>
    <t>Napoleón y Jose L. Perales 1</t>
  </si>
  <si>
    <t>30 Años</t>
  </si>
  <si>
    <t>Me llamas</t>
  </si>
  <si>
    <t>Amor de habitación</t>
  </si>
  <si>
    <t>Ella y él</t>
  </si>
  <si>
    <t>El amor</t>
  </si>
  <si>
    <t>Dime</t>
  </si>
  <si>
    <t>Un velero llamado libertad</t>
  </si>
  <si>
    <t>Napoleon y Jose L. Perales 1</t>
  </si>
  <si>
    <t>Eternamente bella</t>
  </si>
  <si>
    <t>Alejandra Guzmán 1</t>
  </si>
  <si>
    <t>Cuidado con el corazón</t>
  </si>
  <si>
    <t>Güera</t>
  </si>
  <si>
    <t>Mírala, míralo</t>
  </si>
  <si>
    <t>Rosas rojas</t>
  </si>
  <si>
    <t>Mala hierba</t>
  </si>
  <si>
    <t>Llama por favor</t>
  </si>
  <si>
    <t>Reina de corazones</t>
  </si>
  <si>
    <t>La ciudad ardió</t>
  </si>
  <si>
    <t>Cuidado con el corazón (Tono+1)</t>
  </si>
  <si>
    <t>Loca (Tono+1)</t>
  </si>
  <si>
    <t>Rosas rojas (Tono+1)</t>
  </si>
  <si>
    <t>Mala hierba (Tono+1)</t>
  </si>
  <si>
    <t>Luz de luna (Tono+1)</t>
  </si>
  <si>
    <t>Ven (Tono+1)</t>
  </si>
  <si>
    <t>Te hice mal</t>
  </si>
  <si>
    <t>Temerarios 1</t>
  </si>
  <si>
    <t>Botella envenenada</t>
  </si>
  <si>
    <t>Cómo te recuerdo</t>
  </si>
  <si>
    <t>Una tarde fue</t>
  </si>
  <si>
    <t>Creo que voy a llorar</t>
  </si>
  <si>
    <t>Como quisiera volver</t>
  </si>
  <si>
    <t>Si tú quisieras</t>
  </si>
  <si>
    <t>Tu última canción</t>
  </si>
  <si>
    <t>He intentado tanto, tanto</t>
  </si>
  <si>
    <t>Te hice mal (Tono -1)</t>
  </si>
  <si>
    <t>Tu infame engaño (Tono -1)</t>
  </si>
  <si>
    <t>Cómo te recuerdo (Tono -1)</t>
  </si>
  <si>
    <t>Una tarde fue (Tono -1)</t>
  </si>
  <si>
    <t>Te quiero (Tono -1)</t>
  </si>
  <si>
    <t>Mi vida eres tú (Tono -1)</t>
  </si>
  <si>
    <t>Creo que voy a llorar (Tono -1)</t>
  </si>
  <si>
    <t>He intentado tanto, tanto (Tono -1)</t>
  </si>
  <si>
    <t>Ahora y siempre</t>
  </si>
  <si>
    <t>Mafia 1</t>
  </si>
  <si>
    <t>Estás tocando fuego</t>
  </si>
  <si>
    <t>Un millón de rosas</t>
  </si>
  <si>
    <t>Mi llamada</t>
  </si>
  <si>
    <t>Yo me moriré</t>
  </si>
  <si>
    <t>Nuestra canción</t>
  </si>
  <si>
    <t>Ay! amiga me voy</t>
  </si>
  <si>
    <t>Si tú me quisieras</t>
  </si>
  <si>
    <t>Mis locuras</t>
  </si>
  <si>
    <t>Amiga cruel</t>
  </si>
  <si>
    <t>Huracanes del Norte</t>
  </si>
  <si>
    <t>En qué trabaja el muchacho (La escuadra)</t>
  </si>
  <si>
    <t>Huracanes 1</t>
  </si>
  <si>
    <t>El embrujado</t>
  </si>
  <si>
    <t>La suburban dorada</t>
  </si>
  <si>
    <t>El dormilón</t>
  </si>
  <si>
    <t>Eres casado</t>
  </si>
  <si>
    <t>El perro de tu marido</t>
  </si>
  <si>
    <t>Nomás por tu culpa</t>
  </si>
  <si>
    <t>Pa´ que te casabas Juan</t>
  </si>
  <si>
    <t>Mensaje de oro</t>
  </si>
  <si>
    <t>El gato de Chihuahua</t>
  </si>
  <si>
    <t>La viudita</t>
  </si>
  <si>
    <t>Rieleros 1</t>
  </si>
  <si>
    <t>En las cantinas</t>
  </si>
  <si>
    <t>Paloma errante</t>
  </si>
  <si>
    <t>El columpio</t>
  </si>
  <si>
    <t>Aventura pasada</t>
  </si>
  <si>
    <t>Golondrina viajera</t>
  </si>
  <si>
    <t>Prieta orgullosa</t>
  </si>
  <si>
    <t>Nomás el pilar quedó</t>
  </si>
  <si>
    <t>Te quiero mucho (Tono -1)</t>
  </si>
  <si>
    <t>En las cantinas (Tono -1)</t>
  </si>
  <si>
    <t>Noches eternas (Tono -1)</t>
  </si>
  <si>
    <t>El columpio (Tono -1)</t>
  </si>
  <si>
    <t>Ya para qué (Tono -1)</t>
  </si>
  <si>
    <t>Aventura pasada (Tono -1)</t>
  </si>
  <si>
    <t>No me hagas menos (Tono -1)</t>
  </si>
  <si>
    <t>Prieta orgullosa (Tono -1)</t>
  </si>
  <si>
    <t>José  José 1</t>
  </si>
  <si>
    <t>Lo pasado pasado</t>
  </si>
  <si>
    <t>Insaciable amante</t>
  </si>
  <si>
    <t>Amor no me ignores</t>
  </si>
  <si>
    <t>Camilo Sesto 1</t>
  </si>
  <si>
    <t>Has nacido libre</t>
  </si>
  <si>
    <t>Vivir así es morir de amor</t>
  </si>
  <si>
    <t>Devuélveme mi libertad</t>
  </si>
  <si>
    <t>Todo por nada</t>
  </si>
  <si>
    <t>Has nacido libre (Tono -1)</t>
  </si>
  <si>
    <t>Vivir así es morir de amor (Tono -1)</t>
  </si>
  <si>
    <t>Háblame (Tono -1)</t>
  </si>
  <si>
    <t>Piel de Ángel (Tono -1)</t>
  </si>
  <si>
    <t>Mi buen amor (Tono -1)</t>
  </si>
  <si>
    <t>Me lo estás poniendo difícil (Tono -1)</t>
  </si>
  <si>
    <t>Nunca más (Tono -1)</t>
  </si>
  <si>
    <t>Todo por nada (Tono -1)</t>
  </si>
  <si>
    <t>Camilo Sesto 2</t>
  </si>
  <si>
    <t>Quién sera?</t>
  </si>
  <si>
    <t>Llueve sobre mojado</t>
  </si>
  <si>
    <t>Amor mío ¿Que me has Hecho?</t>
  </si>
  <si>
    <t>Mi mundo tú</t>
  </si>
  <si>
    <t>Si tú te vas (Tono -1)</t>
  </si>
  <si>
    <t>Quién sera? (Tono -1)</t>
  </si>
  <si>
    <t>Llueve sobre mojado (Tono -1)</t>
  </si>
  <si>
    <t>Quieres ser mi amante? (Tono -1)</t>
  </si>
  <si>
    <t>Con el viento a tu favor (Tono -1)</t>
  </si>
  <si>
    <t>Celos (Tono -1)</t>
  </si>
  <si>
    <t>La culpa ha sido mía (Tono -1)</t>
  </si>
  <si>
    <t>Un amor no muere así como así (Tono -1)</t>
  </si>
  <si>
    <t>Amor mío Qué me has hecho? (Tono -1)</t>
  </si>
  <si>
    <t>Pegasso 1</t>
  </si>
  <si>
    <t>Pesadilla</t>
  </si>
  <si>
    <t>Tu cantor</t>
  </si>
  <si>
    <t>Él no te quiere</t>
  </si>
  <si>
    <t>Se tambalea</t>
  </si>
  <si>
    <t>La arenita</t>
  </si>
  <si>
    <t>Amor fingido</t>
  </si>
  <si>
    <t>A la luna</t>
  </si>
  <si>
    <t>Llamada para ti</t>
  </si>
  <si>
    <t>Andariego</t>
  </si>
  <si>
    <t>Se acaba, corazón</t>
  </si>
  <si>
    <t>Texanos 4</t>
  </si>
  <si>
    <t>Hablar de ti</t>
  </si>
  <si>
    <t>Dile la verdad</t>
  </si>
  <si>
    <t>Cuánto te amo</t>
  </si>
  <si>
    <t>Esperaré</t>
  </si>
  <si>
    <t>Que me lleven canciones</t>
  </si>
  <si>
    <t>No lo haré</t>
  </si>
  <si>
    <t>Te vas acordar de mí</t>
  </si>
  <si>
    <t>La llama</t>
  </si>
  <si>
    <t>David Lee Graza</t>
  </si>
  <si>
    <t>Mi pequeño lucero</t>
  </si>
  <si>
    <t>Rey Reyna</t>
  </si>
  <si>
    <t>Novia mía del alma</t>
  </si>
  <si>
    <t>Conjunto Oro</t>
  </si>
  <si>
    <t>Cada vez que resuelles</t>
  </si>
  <si>
    <t>Texanos 5</t>
  </si>
  <si>
    <t>La decisión</t>
  </si>
  <si>
    <t>Vete a buscar aquel</t>
  </si>
  <si>
    <t>K-Libre</t>
  </si>
  <si>
    <t>Si vuelves a besarme así</t>
  </si>
  <si>
    <t>Eclipse</t>
  </si>
  <si>
    <t>Juntos</t>
  </si>
  <si>
    <t>Ya no me pones atención</t>
  </si>
  <si>
    <t>El tímido</t>
  </si>
  <si>
    <t>Sabes amor</t>
  </si>
  <si>
    <t>Somos dos gatos</t>
  </si>
  <si>
    <t>Cómo te llamas paloma</t>
  </si>
  <si>
    <t>Prieta casada</t>
  </si>
  <si>
    <t>Mi vida de borracho</t>
  </si>
  <si>
    <t>Kumbia Kings 1</t>
  </si>
  <si>
    <t>Desde que no estas aquí</t>
  </si>
  <si>
    <t>Dime quien</t>
  </si>
  <si>
    <t>Shhh!</t>
  </si>
  <si>
    <t>Fuego</t>
  </si>
  <si>
    <t>Azúcar</t>
  </si>
  <si>
    <t>Boom, Boom</t>
  </si>
  <si>
    <t>A que te pongo</t>
  </si>
  <si>
    <t>Pisando fuerte</t>
  </si>
  <si>
    <t xml:space="preserve">Alejandro Sanz </t>
  </si>
  <si>
    <t>Si tú me miras</t>
  </si>
  <si>
    <t>Quisiera ser</t>
  </si>
  <si>
    <t>Mi soledad y yo</t>
  </si>
  <si>
    <t>Quiero morir en tu veneno</t>
  </si>
  <si>
    <t>Eres mía</t>
  </si>
  <si>
    <t>Los dos cogidos de la mano</t>
  </si>
  <si>
    <t>Arjona 1</t>
  </si>
  <si>
    <t>Jesús es verbo, no sustantivo (Normal)</t>
  </si>
  <si>
    <t>Animal Nocturno</t>
  </si>
  <si>
    <t>Desnuda</t>
  </si>
  <si>
    <t>Primera Vez</t>
  </si>
  <si>
    <t>Si el Norte Fuera el Sur</t>
  </si>
  <si>
    <t>El Problema</t>
  </si>
  <si>
    <t>Jesús es verbo, no sustantivo (Version Corta)</t>
  </si>
  <si>
    <t>Rocío 2</t>
  </si>
  <si>
    <t>La Girnalda</t>
  </si>
  <si>
    <t>Quédate conmigo esta noche</t>
  </si>
  <si>
    <t>No lastimes mas</t>
  </si>
  <si>
    <t>Que el Mundo Ruede</t>
  </si>
  <si>
    <t>La Girnalda (2a Voz)</t>
  </si>
  <si>
    <t>Quedate conmigo esta noche (2a Voz)</t>
  </si>
  <si>
    <t>Estoy Aquí</t>
  </si>
  <si>
    <t>Shakira 1</t>
  </si>
  <si>
    <t>Inevitable</t>
  </si>
  <si>
    <t>Te aviso te anuncio</t>
  </si>
  <si>
    <t>Que me quedes tú</t>
  </si>
  <si>
    <t>Ojos Así</t>
  </si>
  <si>
    <t>Moscas en la casa</t>
  </si>
  <si>
    <t>Cómo te va mi amor</t>
  </si>
  <si>
    <t>Baladistas Mujeres 70´s &amp; 80´s 1</t>
  </si>
  <si>
    <t>Como una mariposa</t>
  </si>
  <si>
    <t>Esperanzas</t>
  </si>
  <si>
    <t>Mi problema</t>
  </si>
  <si>
    <t>Como una ola</t>
  </si>
  <si>
    <t>Karina</t>
  </si>
  <si>
    <t>A quién</t>
  </si>
  <si>
    <t>Estela Núñez</t>
  </si>
  <si>
    <t>Por amores como tú</t>
  </si>
  <si>
    <t>A dónde va nuestro amor</t>
  </si>
  <si>
    <t>Valeria Lynch</t>
  </si>
  <si>
    <t>Muñeca rota</t>
  </si>
  <si>
    <t>Quererte a ti (Tono -1)</t>
  </si>
  <si>
    <t>Déjame volver contigo (Tono -1)</t>
  </si>
  <si>
    <t>Como una ola (Tono -1)</t>
  </si>
  <si>
    <t>Muñeca rota (Tono -1)</t>
  </si>
  <si>
    <t>Pulpos</t>
  </si>
  <si>
    <t>Lo que te queda</t>
  </si>
  <si>
    <t>Gruperos 70´s 2</t>
  </si>
  <si>
    <t>Cuatro Soles</t>
  </si>
  <si>
    <t>Nunca más podré olvidarte</t>
  </si>
  <si>
    <t>A tu recuerdo</t>
  </si>
  <si>
    <t>Hoy te confieso</t>
  </si>
  <si>
    <t>Por qué nos dijimos adiós</t>
  </si>
  <si>
    <t>Freddy´s</t>
  </si>
  <si>
    <t>Déjenme llorar</t>
  </si>
  <si>
    <t>Triángulo</t>
  </si>
  <si>
    <t>Bárbaros</t>
  </si>
  <si>
    <t>Pecado mortal</t>
  </si>
  <si>
    <t>Nada de tu amor</t>
  </si>
  <si>
    <t>Así te quiero yo</t>
  </si>
  <si>
    <t>Hoy te confieso ( Con Coros )</t>
  </si>
  <si>
    <t>Lo que te queda (Tono -1)</t>
  </si>
  <si>
    <t>Nunca más podré olvidarte (Tono -1)</t>
  </si>
  <si>
    <t>A tu recuerdo (Tono -1)</t>
  </si>
  <si>
    <t>Hoy te confieso ( Sin Coros ) (Tono -1)</t>
  </si>
  <si>
    <t>Por qué nos dijimos adiós (Tono -1)</t>
  </si>
  <si>
    <t>Triángulo (Tono -1)</t>
  </si>
  <si>
    <t>Así te quiero yo (Tono -1)</t>
  </si>
  <si>
    <t>Hoy te confieso ( Con Coros ) (Tono -1)</t>
  </si>
  <si>
    <t>Yo sé que te acordarás</t>
  </si>
  <si>
    <t>Gruperos 70´s 3</t>
  </si>
  <si>
    <t>Yndio</t>
  </si>
  <si>
    <t>Herida de amor</t>
  </si>
  <si>
    <t>Deja de llorar, chiquilla</t>
  </si>
  <si>
    <t>Sufrir</t>
  </si>
  <si>
    <t>A la mujer que tanto amé</t>
  </si>
  <si>
    <t>Qué ironía</t>
  </si>
  <si>
    <t>Como un duende</t>
  </si>
  <si>
    <t>El cariño que perdí</t>
  </si>
  <si>
    <t>Fresa Salvaje</t>
  </si>
  <si>
    <t>Interrogación</t>
  </si>
  <si>
    <t>Deja de llorar, chiquilla ( Con Coros )</t>
  </si>
  <si>
    <t>Herida de amor ( Tono -1 )</t>
  </si>
  <si>
    <t>A la mujer que tanto amé ( Tono -1 )</t>
  </si>
  <si>
    <t>Vamos a platicar ( Tono -1 )</t>
  </si>
  <si>
    <t>El reloj ( Tono -1 )</t>
  </si>
  <si>
    <t>Qué ironia ( Tono -1 )</t>
  </si>
  <si>
    <t>Sin tu amor ( Tono -1 )</t>
  </si>
  <si>
    <t>Interrogación ( Tono -1 )</t>
  </si>
  <si>
    <t>Ojalá te animes</t>
  </si>
  <si>
    <t>Bobby Pulido 1</t>
  </si>
  <si>
    <t>La rosa</t>
  </si>
  <si>
    <t>Se me olvidó olvidarte</t>
  </si>
  <si>
    <t>Permaneces en mí</t>
  </si>
  <si>
    <t>Vanidosa</t>
  </si>
  <si>
    <t>Se murió de amor</t>
  </si>
  <si>
    <t>Zona de peligro</t>
  </si>
  <si>
    <t>Un golpe de suerte</t>
  </si>
  <si>
    <t>El cazador</t>
  </si>
  <si>
    <t>Qué más te puedo dar</t>
  </si>
  <si>
    <t>Vive (Version Con Rap)</t>
  </si>
  <si>
    <t>Lo haré por ti</t>
  </si>
  <si>
    <t>Paulina 1</t>
  </si>
  <si>
    <t>Mío</t>
  </si>
  <si>
    <t>Tal vez, quizá</t>
  </si>
  <si>
    <t>Te daría mi vida</t>
  </si>
  <si>
    <t>El último adíos</t>
  </si>
  <si>
    <t>Baila casanova</t>
  </si>
  <si>
    <t>Nuestro amor</t>
  </si>
  <si>
    <t>Pop Juvenil 4</t>
  </si>
  <si>
    <t>Aún hay algo</t>
  </si>
  <si>
    <t>C3Q´S</t>
  </si>
  <si>
    <t>No me importa</t>
  </si>
  <si>
    <t>Amor a medias</t>
  </si>
  <si>
    <t>Coti</t>
  </si>
  <si>
    <t>Nada de esto fue un error</t>
  </si>
  <si>
    <t>Belanova</t>
  </si>
  <si>
    <t>Me pregunto</t>
  </si>
  <si>
    <t>Moderatto</t>
  </si>
  <si>
    <t>Quemándome de amor</t>
  </si>
  <si>
    <t>Floricienta</t>
  </si>
  <si>
    <t>Flores amarillas</t>
  </si>
  <si>
    <t>Yuridia</t>
  </si>
  <si>
    <t>Pop 11</t>
  </si>
  <si>
    <t>No te preocupes por mí</t>
  </si>
  <si>
    <t>Perdición</t>
  </si>
  <si>
    <t>Víctor García</t>
  </si>
  <si>
    <t>Loco por ti</t>
  </si>
  <si>
    <t>Qué voy hacer con mi amor</t>
  </si>
  <si>
    <t>Miranda</t>
  </si>
  <si>
    <t>Don</t>
  </si>
  <si>
    <t>Suelta mi mano</t>
  </si>
  <si>
    <t>Contra vientos y mareas</t>
  </si>
  <si>
    <t>Andrea Bocelli</t>
  </si>
  <si>
    <t>Por ti volaré</t>
  </si>
  <si>
    <t>Perdición ( Tono -1 )</t>
  </si>
  <si>
    <t>Don ( Con 2da. Voz )</t>
  </si>
  <si>
    <t>Me falta valor</t>
  </si>
  <si>
    <t>Pepe Aguilar 1</t>
  </si>
  <si>
    <t>Me vas a extrañar</t>
  </si>
  <si>
    <t>Albur De Amor</t>
  </si>
  <si>
    <t>Antonio Aguilar 1</t>
  </si>
  <si>
    <t>Hace Un Año</t>
  </si>
  <si>
    <t>Tampico Hermoso</t>
  </si>
  <si>
    <t>Copitas De Mezcal</t>
  </si>
  <si>
    <t>El Puente Roto</t>
  </si>
  <si>
    <t>La Mancornadora</t>
  </si>
  <si>
    <t>Cuatro Meses</t>
  </si>
  <si>
    <t>Y Ándale</t>
  </si>
  <si>
    <t>Tres Días</t>
  </si>
  <si>
    <t>Mi Lupita</t>
  </si>
  <si>
    <t>Con Olor A Hierba</t>
  </si>
  <si>
    <t>Emmanuel 1</t>
  </si>
  <si>
    <t>El Bodeguero</t>
  </si>
  <si>
    <t>Esa Triste Guitarra</t>
  </si>
  <si>
    <t>La Chica De Humo</t>
  </si>
  <si>
    <t>El Día Que Puedas</t>
  </si>
  <si>
    <t>Toda La Vida</t>
  </si>
  <si>
    <t>Todo Se Derrumbó Dentro de Mí</t>
  </si>
  <si>
    <t>Luces De Bohemia</t>
  </si>
  <si>
    <t>Tú Y Yo</t>
  </si>
  <si>
    <t>Quiero Dormir Cansado</t>
  </si>
  <si>
    <t>Detenedla Ya</t>
  </si>
  <si>
    <t>Montaner &amp; De Vita 1</t>
  </si>
  <si>
    <t>Tan enamorados</t>
  </si>
  <si>
    <t>Franco de Vita y Sin Bandera</t>
  </si>
  <si>
    <t>En el último lugar del mundo</t>
  </si>
  <si>
    <t>Las heladas</t>
  </si>
  <si>
    <t>Tucanes 1</t>
  </si>
  <si>
    <t>Me gusta vivir de noche</t>
  </si>
  <si>
    <t>La chona</t>
  </si>
  <si>
    <t>Secuestro de amor</t>
  </si>
  <si>
    <t>El heredero</t>
  </si>
  <si>
    <t>La chica sexy</t>
  </si>
  <si>
    <t>Jugo a la vida</t>
  </si>
  <si>
    <t>Fiesta en la sierra</t>
  </si>
  <si>
    <t>El tucanazo</t>
  </si>
  <si>
    <t>Narco juniors</t>
  </si>
  <si>
    <t>Amor descarado</t>
  </si>
  <si>
    <t>Las Llaves De Mi Alma</t>
  </si>
  <si>
    <t>Vicente Fernández 3</t>
  </si>
  <si>
    <t>Si Acaso Vuelves</t>
  </si>
  <si>
    <t>Se Me Hizo Tarde La Vida</t>
  </si>
  <si>
    <t>Aún se acuerda de mí</t>
  </si>
  <si>
    <t>Marioneta</t>
  </si>
  <si>
    <t>El Arracadas</t>
  </si>
  <si>
    <t>Sublime Mujer</t>
  </si>
  <si>
    <t>Escuché Las Golondrinas</t>
  </si>
  <si>
    <t>Corrido De Juan Armenta</t>
  </si>
  <si>
    <t>Vicente Fernández 4</t>
  </si>
  <si>
    <t>La primera con agua</t>
  </si>
  <si>
    <t>Ay! Amigo</t>
  </si>
  <si>
    <t>Hoy platiqué con mi gallo</t>
  </si>
  <si>
    <t>José Alfredo 3</t>
  </si>
  <si>
    <t>Dáme un poco de ti</t>
  </si>
  <si>
    <t>Por qué volviste a mí</t>
  </si>
  <si>
    <t>José Alfredo 4</t>
  </si>
  <si>
    <t>Para morir iguales</t>
  </si>
  <si>
    <t>Tú enamorado</t>
  </si>
  <si>
    <t>Guitarras de media noche</t>
  </si>
  <si>
    <t>Palabra de hombre</t>
  </si>
  <si>
    <t>Arrullo de dios</t>
  </si>
  <si>
    <t>Tu y las nubes</t>
  </si>
  <si>
    <t>Invasores 3</t>
  </si>
  <si>
    <t>Vete con él</t>
  </si>
  <si>
    <t>Rosalinda</t>
  </si>
  <si>
    <t>De vida o muerte</t>
  </si>
  <si>
    <t>Lo de nosotros</t>
  </si>
  <si>
    <t>No lloraré</t>
  </si>
  <si>
    <t>Vuelvo contigo</t>
  </si>
  <si>
    <t>La costumbre</t>
  </si>
  <si>
    <t>Dónde quedó</t>
  </si>
  <si>
    <t>Con pedazos de vida</t>
  </si>
  <si>
    <t>La carroza negra</t>
  </si>
  <si>
    <t>Beto Quintanilla 1</t>
  </si>
  <si>
    <t>Las águilas andan solas</t>
  </si>
  <si>
    <t>El ondea'o</t>
  </si>
  <si>
    <t>Silencio de muerte</t>
  </si>
  <si>
    <t>Marisco de espina grande</t>
  </si>
  <si>
    <t>Pa' cantar hay que ser gallo</t>
  </si>
  <si>
    <t>El sapo</t>
  </si>
  <si>
    <t>El trans am 98</t>
  </si>
  <si>
    <t>Dios contra el diablo</t>
  </si>
  <si>
    <t>Gallo fino</t>
  </si>
  <si>
    <t>Las cuatro camionetas</t>
  </si>
  <si>
    <t>Marco A. Solís 1</t>
  </si>
  <si>
    <t>Donde estará mi primavera</t>
  </si>
  <si>
    <t>Boca de ángel</t>
  </si>
  <si>
    <t>Siempre tú a mi lado</t>
  </si>
  <si>
    <t>Sé que me va a dejar</t>
  </si>
  <si>
    <t>Una vez mas</t>
  </si>
  <si>
    <t>Primavera 1</t>
  </si>
  <si>
    <t>No te podías quedar</t>
  </si>
  <si>
    <t>Hoy como ayer</t>
  </si>
  <si>
    <t>Aún sigues siendo mía</t>
  </si>
  <si>
    <t>Borracho</t>
  </si>
  <si>
    <t>Cinco lagrimas</t>
  </si>
  <si>
    <t>Perdóname mi amor</t>
  </si>
  <si>
    <t>Una vez mas (-1)</t>
  </si>
  <si>
    <t>No te podías quedar (-1)</t>
  </si>
  <si>
    <t>Hoy como ayer (-1)</t>
  </si>
  <si>
    <t>Me nortié (-1)</t>
  </si>
  <si>
    <t>Aún sigues siendo mía (-1)</t>
  </si>
  <si>
    <t>Ave cautiva (-1)</t>
  </si>
  <si>
    <t>Borracho (-1)</t>
  </si>
  <si>
    <t>Cinco lagrimas (-1)</t>
  </si>
  <si>
    <t>Perdóname mi amor (-1)</t>
  </si>
  <si>
    <t>Quiero estar loco (-1)</t>
  </si>
  <si>
    <t>Sonoras 1</t>
  </si>
  <si>
    <t>El yerberito</t>
  </si>
  <si>
    <t>A mover el cuerpo</t>
  </si>
  <si>
    <t>Ese chico es mío</t>
  </si>
  <si>
    <t>Capullo y sorullo</t>
  </si>
  <si>
    <t>Las cosquillitas</t>
  </si>
  <si>
    <t>Tu cucu</t>
  </si>
  <si>
    <t>El viejo del sombrerón</t>
  </si>
  <si>
    <t>Pobre gorrión</t>
  </si>
  <si>
    <t>Qué bello (+1)</t>
  </si>
  <si>
    <t>El yerberito (+1)</t>
  </si>
  <si>
    <t>A mover el cuerpo (+1)</t>
  </si>
  <si>
    <t>Lo busqué</t>
  </si>
  <si>
    <t>Gruperos Mujeres 2</t>
  </si>
  <si>
    <t>Mariana Seoane</t>
  </si>
  <si>
    <t>Una de dos</t>
  </si>
  <si>
    <t>Hora Pico</t>
  </si>
  <si>
    <t>Las nacas</t>
  </si>
  <si>
    <t>Kumbia Kings Y Selena</t>
  </si>
  <si>
    <t>Araceli Arámbula</t>
  </si>
  <si>
    <t>Sexy</t>
  </si>
  <si>
    <t>Lidia Cavazos</t>
  </si>
  <si>
    <t>Al norte del corazón</t>
  </si>
  <si>
    <t>Quítame ese hombre</t>
  </si>
  <si>
    <t>Jessie Linares</t>
  </si>
  <si>
    <t>La señal</t>
  </si>
  <si>
    <t>Capricho loco</t>
  </si>
  <si>
    <t>Una de dos (+1)</t>
  </si>
  <si>
    <t>Lidia Ávila</t>
  </si>
  <si>
    <t>A tu medida</t>
  </si>
  <si>
    <t>Gruperos Mujeres 3</t>
  </si>
  <si>
    <t>Nadia</t>
  </si>
  <si>
    <t>Endúlzame el oído</t>
  </si>
  <si>
    <t>Aroma</t>
  </si>
  <si>
    <t>Amor de tres</t>
  </si>
  <si>
    <t>Vete de aquí</t>
  </si>
  <si>
    <t>Dinorah Y La Juventud</t>
  </si>
  <si>
    <t>Donde el viento me lleve</t>
  </si>
  <si>
    <t>Mafia &amp; Palominos 1</t>
  </si>
  <si>
    <t>Aposté a ganar</t>
  </si>
  <si>
    <t>Cómo me duele amor</t>
  </si>
  <si>
    <t>Te seguiré</t>
  </si>
  <si>
    <t>Eres lo que más quiero</t>
  </si>
  <si>
    <t>Palominos(dúo con Óscar de La Mafia)</t>
  </si>
  <si>
    <t>Ya no existe</t>
  </si>
  <si>
    <t>La carta que nunca envíe</t>
  </si>
  <si>
    <t>Aquí está mi amor</t>
  </si>
  <si>
    <t>Tras de mi</t>
  </si>
  <si>
    <t>Pop Juvenil 5</t>
  </si>
  <si>
    <t>Este corazón</t>
  </si>
  <si>
    <t>Que hay de tras</t>
  </si>
  <si>
    <t>Me entrego a ti</t>
  </si>
  <si>
    <t>Por ti</t>
  </si>
  <si>
    <t>Una confusión</t>
  </si>
  <si>
    <t>Niña</t>
  </si>
  <si>
    <t>Yo te diré</t>
  </si>
  <si>
    <t>Corazones al viento</t>
  </si>
  <si>
    <t>Kikiriki</t>
  </si>
  <si>
    <t>Pobres los ricos</t>
  </si>
  <si>
    <t>Pop 12</t>
  </si>
  <si>
    <t>Amaral</t>
  </si>
  <si>
    <t>Días de verano</t>
  </si>
  <si>
    <t>Bebé</t>
  </si>
  <si>
    <t>Malo</t>
  </si>
  <si>
    <t>Misterios del amor</t>
  </si>
  <si>
    <t>Pingüinos en la cama</t>
  </si>
  <si>
    <t>Regresa a mi</t>
  </si>
  <si>
    <t>Cada paso</t>
  </si>
  <si>
    <t>Don´t bother</t>
  </si>
  <si>
    <t>Dígale</t>
  </si>
  <si>
    <t>Para amarnos más</t>
  </si>
  <si>
    <t>Pop 13</t>
  </si>
  <si>
    <t>Madonna</t>
  </si>
  <si>
    <t>Hung up</t>
  </si>
  <si>
    <t>Natalia y La Forquetina</t>
  </si>
  <si>
    <t>Piel canela</t>
  </si>
  <si>
    <t>Luis Fonsi</t>
  </si>
  <si>
    <t>Nada es para siempre</t>
  </si>
  <si>
    <t>Que me alcance la vida</t>
  </si>
  <si>
    <t>Si te perdiera</t>
  </si>
  <si>
    <t>Lo que siento es amor</t>
  </si>
  <si>
    <t>No siento penas</t>
  </si>
  <si>
    <t>No podrás</t>
  </si>
  <si>
    <t>Frank Sinatra</t>
  </si>
  <si>
    <t>My way</t>
  </si>
  <si>
    <t>Día de enero</t>
  </si>
  <si>
    <t>Pop 14</t>
  </si>
  <si>
    <t>Como duele</t>
  </si>
  <si>
    <t>Casa</t>
  </si>
  <si>
    <t>Te echo de menos</t>
  </si>
  <si>
    <t>Acompáñame a estar solo</t>
  </si>
  <si>
    <t>Tripping</t>
  </si>
  <si>
    <t>Déjalo ir</t>
  </si>
  <si>
    <t>Antes que ver el sol</t>
  </si>
  <si>
    <t>Canto del Loco y Amaia Montero</t>
  </si>
  <si>
    <t>Puede ser</t>
  </si>
  <si>
    <t>Se me olvido otra vez</t>
  </si>
  <si>
    <t>Fuiste un trozo de hielo en la escarcha</t>
  </si>
  <si>
    <t>Ramón 3</t>
  </si>
  <si>
    <t>Quisiera tener alas</t>
  </si>
  <si>
    <t>Ni recompensa ni esperanza</t>
  </si>
  <si>
    <t>Pero yo no la conozco</t>
  </si>
  <si>
    <t>Qué bonito es el amor</t>
  </si>
  <si>
    <t>Corazón malo</t>
  </si>
  <si>
    <t>Pedro Fernández 1</t>
  </si>
  <si>
    <t>Laberintos de pasión</t>
  </si>
  <si>
    <t>Raphael 1</t>
  </si>
  <si>
    <t>En carne viva</t>
  </si>
  <si>
    <t>Que tal te va sin mi</t>
  </si>
  <si>
    <t>Cierro mis ojos</t>
  </si>
  <si>
    <t>Yo soy aquel</t>
  </si>
  <si>
    <t>Cuando tu no estas</t>
  </si>
  <si>
    <t>Toco madera</t>
  </si>
  <si>
    <t>Que sabe nadie</t>
  </si>
  <si>
    <t>Desde aquel dia</t>
  </si>
  <si>
    <t>Maravilloso corazón</t>
  </si>
  <si>
    <t>Mi gran noche</t>
  </si>
  <si>
    <t>Sin Limite 2</t>
  </si>
  <si>
    <t>La otra parte del amor</t>
  </si>
  <si>
    <t>Alcánzame</t>
  </si>
  <si>
    <t>Soy así</t>
  </si>
  <si>
    <t>Insensible a ti</t>
  </si>
  <si>
    <t>Sin Limite 3</t>
  </si>
  <si>
    <t>Fuertemente</t>
  </si>
  <si>
    <t>Boleros Norteños 4</t>
  </si>
  <si>
    <t>De uno y de todos los modos</t>
  </si>
  <si>
    <t>Dónde estás juventud</t>
  </si>
  <si>
    <t>En silla de ruedas</t>
  </si>
  <si>
    <t>Pa' qué y por qué</t>
  </si>
  <si>
    <t>No será fácil</t>
  </si>
  <si>
    <t>Así como tú</t>
  </si>
  <si>
    <t>Dónde estás juventud (Sin Coros)</t>
  </si>
  <si>
    <t>Patrulla de blanco y negro</t>
  </si>
  <si>
    <t>Corridos Norteños 3</t>
  </si>
  <si>
    <t>Cachorros de Juan Villarreal</t>
  </si>
  <si>
    <t>Dados cargados</t>
  </si>
  <si>
    <t>El último contrabando</t>
  </si>
  <si>
    <t>El prófugo de Tijuana</t>
  </si>
  <si>
    <t>La venganza del Tahúr</t>
  </si>
  <si>
    <t>El subteniente linares</t>
  </si>
  <si>
    <t>El regalo caro</t>
  </si>
  <si>
    <t>Alejandro Fernández 2</t>
  </si>
  <si>
    <t>Nadie, simplemente nadie</t>
  </si>
  <si>
    <t>La mitad que me faltaba</t>
  </si>
  <si>
    <t>No sé olvidar</t>
  </si>
  <si>
    <t>Si tú no vuelves</t>
  </si>
  <si>
    <t>Dentro de mi corazón</t>
  </si>
  <si>
    <t>Yo nací para amarte</t>
  </si>
  <si>
    <t>Cómo el sol y el trigo</t>
  </si>
  <si>
    <t>Tu regresaras</t>
  </si>
  <si>
    <t>José Luis Rodríguez “El Puma” 1</t>
  </si>
  <si>
    <t>Agárrense de las manos</t>
  </si>
  <si>
    <t>Culpable soy yo</t>
  </si>
  <si>
    <t>Amalia rosa</t>
  </si>
  <si>
    <t>Voy a perder la cabeza por tu amor</t>
  </si>
  <si>
    <t>Pavo real</t>
  </si>
  <si>
    <t>Pareces feliz</t>
  </si>
  <si>
    <t>Te propongo separarnos</t>
  </si>
  <si>
    <t>Un toque de locura</t>
  </si>
  <si>
    <t>Se busca</t>
  </si>
  <si>
    <t>Norteños 8</t>
  </si>
  <si>
    <t>La otra</t>
  </si>
  <si>
    <t>Insoportable</t>
  </si>
  <si>
    <t>Culpable (vesrión balada)</t>
  </si>
  <si>
    <t>Irás cargando mi cruz</t>
  </si>
  <si>
    <t>Cuando arrastré mi orgullo</t>
  </si>
  <si>
    <t>Gigante de América</t>
  </si>
  <si>
    <t>Leyenda</t>
  </si>
  <si>
    <t>Hay algo en ti</t>
  </si>
  <si>
    <t>Carlos y José - Peligro</t>
  </si>
  <si>
    <t>Amante apasionado</t>
  </si>
  <si>
    <t>Norteños 9</t>
  </si>
  <si>
    <t>Ricardo Arjona e Intocable</t>
  </si>
  <si>
    <t>En la pasión no hay palabras</t>
  </si>
  <si>
    <t>Tatuaje</t>
  </si>
  <si>
    <t>Plan</t>
  </si>
  <si>
    <t>Para ti con amor</t>
  </si>
  <si>
    <t>Por encima de todo (versión balada)</t>
  </si>
  <si>
    <t>Nomás di</t>
  </si>
  <si>
    <t>Dos velas encendidas</t>
  </si>
  <si>
    <t>Ramón Ayala y La Leyenda</t>
  </si>
  <si>
    <t>La mujer que yo dejé</t>
  </si>
  <si>
    <t>Michael Jackson</t>
  </si>
  <si>
    <t>Beat it</t>
  </si>
  <si>
    <t>The 80's Hits 1</t>
  </si>
  <si>
    <t>Billie jean</t>
  </si>
  <si>
    <t>Borderline</t>
  </si>
  <si>
    <t>Like a virgin</t>
  </si>
  <si>
    <t>Tears for Fears</t>
  </si>
  <si>
    <t>Everybody wants to rule</t>
  </si>
  <si>
    <t>Kim Carnes</t>
  </si>
  <si>
    <t>Bette davis eyes</t>
  </si>
  <si>
    <t>Simple Minds</t>
  </si>
  <si>
    <t>Don't you forget about me</t>
  </si>
  <si>
    <t>Cutting Crew</t>
  </si>
  <si>
    <t>I just died in your arms tonight</t>
  </si>
  <si>
    <t>Duran Duran</t>
  </si>
  <si>
    <t>Notorious</t>
  </si>
  <si>
    <t>Buggles</t>
  </si>
  <si>
    <t>Video killed the radio star</t>
  </si>
  <si>
    <t>A-ha</t>
  </si>
  <si>
    <t>Take on me</t>
  </si>
  <si>
    <t>Glenn Frey</t>
  </si>
  <si>
    <t>The heat is on</t>
  </si>
  <si>
    <t>Eurythmics</t>
  </si>
  <si>
    <t>Here comes the rain again</t>
  </si>
  <si>
    <t>Mary es mi amor</t>
  </si>
  <si>
    <t>Leo Dan 1</t>
  </si>
  <si>
    <t>Esa pared</t>
  </si>
  <si>
    <t>Sólo una vez</t>
  </si>
  <si>
    <t>Cómo te extraño, mi amor</t>
  </si>
  <si>
    <t>Pero Raquel</t>
  </si>
  <si>
    <t>Susana, llámame</t>
  </si>
  <si>
    <t>Pareces una nena</t>
  </si>
  <si>
    <t>Marisa</t>
  </si>
  <si>
    <t>Por un caminito</t>
  </si>
  <si>
    <t>Siempre estoy pensando en ella</t>
  </si>
  <si>
    <t>Nunca me impedirás amarte</t>
  </si>
  <si>
    <t>Qué tiene la niña</t>
  </si>
  <si>
    <t>Leo Dan 2</t>
  </si>
  <si>
    <t>Niña, qué tienen tus ojos</t>
  </si>
  <si>
    <t>Libre, solterito y sin nadie</t>
  </si>
  <si>
    <t>Pídeme la luna</t>
  </si>
  <si>
    <t>Toquen mariachis, canten</t>
  </si>
  <si>
    <t>Fanny</t>
  </si>
  <si>
    <t>Por un milagro de amor</t>
  </si>
  <si>
    <t>Celia</t>
  </si>
  <si>
    <t>Tú llegaste cuando menos te esperaba</t>
  </si>
  <si>
    <t>Pero qué necesidad</t>
  </si>
  <si>
    <t>Juan Gabriel 3 - (Baladas)</t>
  </si>
  <si>
    <t>Buenos días señor sol</t>
  </si>
  <si>
    <t>Adiós amor, te vas</t>
  </si>
  <si>
    <t>Con tu amor (Tono -1)</t>
  </si>
  <si>
    <t>Buenos días señor sol (Tono -1)</t>
  </si>
  <si>
    <t>Hasta que te conocí (Tono -1)</t>
  </si>
  <si>
    <t>Aunque te enamores (Tono -1)</t>
  </si>
  <si>
    <t>Insensible (Tono -1)</t>
  </si>
  <si>
    <t>Yo no sé qué me pasó (Tono -1)</t>
  </si>
  <si>
    <t>Mi fracaso (Tono -1)</t>
  </si>
  <si>
    <t>Juan Gabriel 4 - (Ranchero)</t>
  </si>
  <si>
    <t>Tengo que olvidar</t>
  </si>
  <si>
    <t>El méxico que se nos fue</t>
  </si>
  <si>
    <t>Con un poco de amor</t>
  </si>
  <si>
    <t>Todo - Tono (-1)</t>
  </si>
  <si>
    <t>Amor eterno - Tono (-1)</t>
  </si>
  <si>
    <t>Cuando quieras déjame - Tono (-1)</t>
  </si>
  <si>
    <t>Qué chasco me llevé - Tono (-1)</t>
  </si>
  <si>
    <t>Con todo y mi tristeza - Tono (-1)</t>
  </si>
  <si>
    <t>Yo me voy - Tono (-1)</t>
  </si>
  <si>
    <t>Con un poco de amor - Tono (-1)</t>
  </si>
  <si>
    <t>Para qué vuelvo contigo</t>
  </si>
  <si>
    <t>Pesados 3</t>
  </si>
  <si>
    <t>Pídeme</t>
  </si>
  <si>
    <t>A tu encuentro</t>
  </si>
  <si>
    <t>Enamórate de mí</t>
  </si>
  <si>
    <t>No tengas miedo de llorar</t>
  </si>
  <si>
    <t>Mira mi´ja</t>
  </si>
  <si>
    <t>Eso me gusta</t>
  </si>
  <si>
    <t>Mi peor enemigo</t>
  </si>
  <si>
    <t>Poema</t>
  </si>
  <si>
    <t>Le dije al corazón</t>
  </si>
  <si>
    <t>Duelo &amp; Costumbre 1</t>
  </si>
  <si>
    <t>Fantasía</t>
  </si>
  <si>
    <t>Sólo callas</t>
  </si>
  <si>
    <t>Estar enamorado</t>
  </si>
  <si>
    <t>Para sobrevivir</t>
  </si>
  <si>
    <t>Qué importa</t>
  </si>
  <si>
    <t>El eco de tu voz</t>
  </si>
  <si>
    <t>Bienvenido al amor</t>
  </si>
  <si>
    <t>A donde vayas</t>
  </si>
  <si>
    <t>Bukis 1</t>
  </si>
  <si>
    <t>El celoso</t>
  </si>
  <si>
    <t>Te tuve y te perdí</t>
  </si>
  <si>
    <t>Presiento que voy a llorar</t>
  </si>
  <si>
    <t>Ya no te vayas</t>
  </si>
  <si>
    <t>Triste imaginar</t>
  </si>
  <si>
    <t>Parece mentira</t>
  </si>
  <si>
    <t>Recodo 1</t>
  </si>
  <si>
    <t>Hay amor</t>
  </si>
  <si>
    <t>El club de las feas</t>
  </si>
  <si>
    <t>Cómo pudiste</t>
  </si>
  <si>
    <t>Lo mejor de mi vida</t>
  </si>
  <si>
    <t>No me dejes nunca, nunca</t>
  </si>
  <si>
    <t>Yo tengo una ilusión</t>
  </si>
  <si>
    <t>Amar sin ser amada</t>
  </si>
  <si>
    <t>Thalía 1</t>
  </si>
  <si>
    <t>Un alma sentenciada</t>
  </si>
  <si>
    <t>Seducción</t>
  </si>
  <si>
    <t>Piel morena</t>
  </si>
  <si>
    <t>Arrasando</t>
  </si>
  <si>
    <t>Amor a la mexicana</t>
  </si>
  <si>
    <t>Por amor</t>
  </si>
  <si>
    <t>Ponle remedio</t>
  </si>
  <si>
    <t>Noches sin luna</t>
  </si>
  <si>
    <t>Lo que pasó, pasó</t>
  </si>
  <si>
    <t>Reggeton 1</t>
  </si>
  <si>
    <t>Rompe</t>
  </si>
  <si>
    <t>Don Omar</t>
  </si>
  <si>
    <t>Tu príncipe</t>
  </si>
  <si>
    <t>Dale, don dale</t>
  </si>
  <si>
    <t>Pobre diabla</t>
  </si>
  <si>
    <t>No me dejes solo</t>
  </si>
  <si>
    <t>Angel &amp; Khriz</t>
  </si>
  <si>
    <t>Ven báilalo</t>
  </si>
  <si>
    <t>Match &amp; Daddy</t>
  </si>
  <si>
    <t>Pásame la botella</t>
  </si>
  <si>
    <t>Nina sky</t>
  </si>
  <si>
    <t>Play that song</t>
  </si>
  <si>
    <t>Baila morena</t>
  </si>
  <si>
    <t>Nina sky, Daddy Yankee, y otros.</t>
  </si>
  <si>
    <t>Oye mi canto</t>
  </si>
  <si>
    <t>Juliantla</t>
  </si>
  <si>
    <t>Joan Sabastian 1</t>
  </si>
  <si>
    <t>Inventario</t>
  </si>
  <si>
    <t>Quiéreme</t>
  </si>
  <si>
    <t>Julián</t>
  </si>
  <si>
    <t>Y las mariposas</t>
  </si>
  <si>
    <t>Joan Sabastian 2</t>
  </si>
  <si>
    <t>Quiero compartir</t>
  </si>
  <si>
    <t>Sentimental</t>
  </si>
  <si>
    <t>Arcoiris de papel</t>
  </si>
  <si>
    <t>K-paz de la Sierra</t>
  </si>
  <si>
    <t>Duranguenses 3</t>
  </si>
  <si>
    <t>Eres divina</t>
  </si>
  <si>
    <t>Beto Terrazas y Natalia Jiménez</t>
  </si>
  <si>
    <t>Oiga</t>
  </si>
  <si>
    <t>Sólo los tontos</t>
  </si>
  <si>
    <t>Grupo Atardecer</t>
  </si>
  <si>
    <t>Las isabeles</t>
  </si>
  <si>
    <t>Vino maldito</t>
  </si>
  <si>
    <t>Coda</t>
  </si>
  <si>
    <t>Aún</t>
  </si>
  <si>
    <t>Rock 2</t>
  </si>
  <si>
    <t>Fobia</t>
  </si>
  <si>
    <t>Microbito</t>
  </si>
  <si>
    <t>Enanitos verdes</t>
  </si>
  <si>
    <t>La muralla</t>
  </si>
  <si>
    <t>Tus viejas cartas</t>
  </si>
  <si>
    <t>Caifanes</t>
  </si>
  <si>
    <t>La célula que explota</t>
  </si>
  <si>
    <t>Soda Stereo</t>
  </si>
  <si>
    <t>Ciudad de la furia</t>
  </si>
  <si>
    <t>Persiana americana</t>
  </si>
  <si>
    <t>Héroes del Silencio</t>
  </si>
  <si>
    <t>La chispa adecuada</t>
  </si>
  <si>
    <t>Duncan Dhu</t>
  </si>
  <si>
    <t>En algún lugar</t>
  </si>
  <si>
    <t>Veni Vidi Vici</t>
  </si>
  <si>
    <t>Viviendo de noche</t>
  </si>
  <si>
    <t>Unión</t>
  </si>
  <si>
    <t>Lobo-hombre en parís</t>
  </si>
  <si>
    <t>Océano</t>
  </si>
  <si>
    <t>Él derramó su amor por ti</t>
  </si>
  <si>
    <t>Sola con mi soledad</t>
  </si>
  <si>
    <t>Marisela 1</t>
  </si>
  <si>
    <t>Sin él</t>
  </si>
  <si>
    <t>Tu dama de hierro</t>
  </si>
  <si>
    <t>Siénteme, ámame, quiéreme</t>
  </si>
  <si>
    <t>A escondidas</t>
  </si>
  <si>
    <t>No puedo olvidarlo</t>
  </si>
  <si>
    <t>Enamorada y herida</t>
  </si>
  <si>
    <t>Enamorada y herida (sin voz masculina)</t>
  </si>
  <si>
    <t>Sin Bandera 1</t>
  </si>
  <si>
    <t>De viaje</t>
  </si>
  <si>
    <t>Ves</t>
  </si>
  <si>
    <t>A, b, c</t>
  </si>
  <si>
    <t>Para alcanzarte</t>
  </si>
  <si>
    <t>Amor real</t>
  </si>
  <si>
    <t>Rehenes</t>
  </si>
  <si>
    <t>Corazones rotos</t>
  </si>
  <si>
    <t>Gruperos Inmortales 7</t>
  </si>
  <si>
    <t>Limosnero de cariño</t>
  </si>
  <si>
    <t>Cómo olvidarla?</t>
  </si>
  <si>
    <t>Por esa yegua</t>
  </si>
  <si>
    <t>Guardianes del Amor</t>
  </si>
  <si>
    <t>Cuatro palabras</t>
  </si>
  <si>
    <t>Si quiero volver</t>
  </si>
  <si>
    <t>Adiós selena</t>
  </si>
  <si>
    <t>Tiernas mentiras</t>
  </si>
  <si>
    <t>Daniel Luna</t>
  </si>
  <si>
    <t>El besito cachichurris</t>
  </si>
  <si>
    <t>Tigrillos</t>
  </si>
  <si>
    <t xml:space="preserve">La gringa </t>
  </si>
  <si>
    <t>Cómo olvidarla? - tono(-1)</t>
  </si>
  <si>
    <t>Cuatro palabras - tono(-1)</t>
  </si>
  <si>
    <t>Adiós selena - tono(-1)</t>
  </si>
  <si>
    <t>Pedro Infante 2</t>
  </si>
  <si>
    <t>Nocturnal</t>
  </si>
  <si>
    <t>Corazón (tal vez te has encontrado)</t>
  </si>
  <si>
    <t>Sus ojitos</t>
  </si>
  <si>
    <t>Cornelio Reyna 1</t>
  </si>
  <si>
    <t>Me sacaron del tenampa</t>
  </si>
  <si>
    <t>Lágrimas de mi barrio</t>
  </si>
  <si>
    <t>Ya no llores</t>
  </si>
  <si>
    <t>Me caiste del cielo</t>
  </si>
  <si>
    <t>Te vas ángel mío</t>
  </si>
  <si>
    <t>Botellitas</t>
  </si>
  <si>
    <t>Hay un mar</t>
  </si>
  <si>
    <t>Una nube</t>
  </si>
  <si>
    <t>José  José 2</t>
  </si>
  <si>
    <t>Enrique Guzmán</t>
  </si>
  <si>
    <t>Tu cabeza en mi hombro</t>
  </si>
  <si>
    <t>Rock 60`s 1</t>
  </si>
  <si>
    <t>Hooligans</t>
  </si>
  <si>
    <t>Agujetas de color de rosa</t>
  </si>
  <si>
    <t>Apson</t>
  </si>
  <si>
    <t>Fue en un café</t>
  </si>
  <si>
    <t>Johny Jets</t>
  </si>
  <si>
    <t>Es Lupe</t>
  </si>
  <si>
    <t>Rebeldes del Rock</t>
  </si>
  <si>
    <t>Siluetas</t>
  </si>
  <si>
    <t>La plaga</t>
  </si>
  <si>
    <t>Sinners</t>
  </si>
  <si>
    <t>Donna</t>
  </si>
  <si>
    <t>Melodía de amor</t>
  </si>
  <si>
    <t>Rock del angelito</t>
  </si>
  <si>
    <t>La novia de mi mejor amigo</t>
  </si>
  <si>
    <t>Locos del Ritmo</t>
  </si>
  <si>
    <t>Chica alborotada</t>
  </si>
  <si>
    <t>Jockers</t>
  </si>
  <si>
    <t>Matilda</t>
  </si>
  <si>
    <t>Payasito</t>
  </si>
  <si>
    <t>Rock 60`s 2</t>
  </si>
  <si>
    <t>Apson Boys</t>
  </si>
  <si>
    <t>Anoche me enamoré</t>
  </si>
  <si>
    <t>Cuando era un jovencito</t>
  </si>
  <si>
    <t>César Costa</t>
  </si>
  <si>
    <t>La historia de Tommy</t>
  </si>
  <si>
    <t>Loud Jets</t>
  </si>
  <si>
    <t>Hermosa Laura</t>
  </si>
  <si>
    <t>Cien kilos de barro</t>
  </si>
  <si>
    <t>Blue Caps</t>
  </si>
  <si>
    <t>Vuelve primavera</t>
  </si>
  <si>
    <t>Adiós a Jamaica</t>
  </si>
  <si>
    <t>Atrás de la raya</t>
  </si>
  <si>
    <t>Rogers</t>
  </si>
  <si>
    <t>Noches y días perdidos</t>
  </si>
  <si>
    <t>Cuando era un jovencito (Con 2da. Voz)</t>
  </si>
  <si>
    <t>Soltero maduro</t>
  </si>
  <si>
    <t>Paquita 3</t>
  </si>
  <si>
    <t>Y tu paleta</t>
  </si>
  <si>
    <t>No chifle usted</t>
  </si>
  <si>
    <t>Confesión</t>
  </si>
  <si>
    <t>Fallaste corazón</t>
  </si>
  <si>
    <t>Me voy, me voy</t>
  </si>
  <si>
    <t>Mi único camino</t>
  </si>
  <si>
    <t>Soltero maduro - Tono (+1)</t>
  </si>
  <si>
    <t>Y tu paleta - Tono (+1)</t>
  </si>
  <si>
    <t>No chifle usted - Tono (+1)</t>
  </si>
  <si>
    <t>Cheque en blanco - Tono (+1)</t>
  </si>
  <si>
    <t>Callejera - Tono (+1)</t>
  </si>
  <si>
    <t>Amor perdido - Tono (+1)</t>
  </si>
  <si>
    <t>Confesión - Tono (+1)</t>
  </si>
  <si>
    <t>Fallaste corazón - Tono (+1)</t>
  </si>
  <si>
    <t>Sabor de engaño - Tono (+1)</t>
  </si>
  <si>
    <t>Mi único camino - Tono (+1)</t>
  </si>
  <si>
    <t>Chiquito</t>
  </si>
  <si>
    <t>Paquita 4</t>
  </si>
  <si>
    <t>Las rodilleras</t>
  </si>
  <si>
    <t>Nadie perdona el éxito</t>
  </si>
  <si>
    <t>Tres veces te engañé</t>
  </si>
  <si>
    <t>Perdida</t>
  </si>
  <si>
    <t>Derecho a la vida</t>
  </si>
  <si>
    <t>Anillo de compromiso</t>
  </si>
  <si>
    <t>Le falta un clavo a mi cruz</t>
  </si>
  <si>
    <t>Que se cubra mi tumba</t>
  </si>
  <si>
    <t>Chiquito (+1)</t>
  </si>
  <si>
    <t>Las rodilleras (+1)</t>
  </si>
  <si>
    <t>Nadie perdona el éxito (+1)</t>
  </si>
  <si>
    <t>Tres veces te engañé (+1)</t>
  </si>
  <si>
    <t>Perdida (+1)</t>
  </si>
  <si>
    <t>Hipócrita (+1)</t>
  </si>
  <si>
    <t>Lámpara sin luz (+1)</t>
  </si>
  <si>
    <t>Anillo de compromiso (+1)</t>
  </si>
  <si>
    <t>La chancla (+1)</t>
  </si>
  <si>
    <t>Le falta un clavo a mi cruz (+1)</t>
  </si>
  <si>
    <t>Hips don't lie</t>
  </si>
  <si>
    <t>Pop 15</t>
  </si>
  <si>
    <t>Las caderas no mienten</t>
  </si>
  <si>
    <t>Stop! Olvídate</t>
  </si>
  <si>
    <t>Yahir - Yuridia</t>
  </si>
  <si>
    <t>Tócame</t>
  </si>
  <si>
    <t>Muñeca de trapo</t>
  </si>
  <si>
    <t>Kudai</t>
  </si>
  <si>
    <t>Sin despertar</t>
  </si>
  <si>
    <t>James Blunt</t>
  </si>
  <si>
    <t>You're beautiful</t>
  </si>
  <si>
    <t>Antonio Orozco - Natalia</t>
  </si>
  <si>
    <t>Devuélveme la vida</t>
  </si>
  <si>
    <t>Francisco Céspedes</t>
  </si>
  <si>
    <t>Vida loca</t>
  </si>
  <si>
    <t>Motel</t>
  </si>
  <si>
    <t>Dime, ven</t>
  </si>
  <si>
    <t>Pop Juvenil 6</t>
  </si>
  <si>
    <t>Nikki Klan</t>
  </si>
  <si>
    <t>Qué hago yo</t>
  </si>
  <si>
    <t>No pares</t>
  </si>
  <si>
    <t>Diego</t>
  </si>
  <si>
    <t>Responde</t>
  </si>
  <si>
    <t>Rosa pastel</t>
  </si>
  <si>
    <t>El profe</t>
  </si>
  <si>
    <t>Anaís</t>
  </si>
  <si>
    <t>Lo que son las cosas</t>
  </si>
  <si>
    <t>Black Eyed Peas</t>
  </si>
  <si>
    <t>My humps</t>
  </si>
  <si>
    <t>Mdo</t>
  </si>
  <si>
    <t>Ay, amor</t>
  </si>
  <si>
    <t>OV7</t>
  </si>
  <si>
    <t>Un pie tras otro pie</t>
  </si>
  <si>
    <t>Ángeles de Charly 1</t>
  </si>
  <si>
    <t>Ángeles de Charly</t>
  </si>
  <si>
    <t>Amor secreto</t>
  </si>
  <si>
    <t>Mi niña mujer</t>
  </si>
  <si>
    <t>Que levante la mano</t>
  </si>
  <si>
    <t>El pecado</t>
  </si>
  <si>
    <t>Búsquenla (antídoto)</t>
  </si>
  <si>
    <t>Juventud</t>
  </si>
  <si>
    <t>Mentías</t>
  </si>
  <si>
    <t>Cómo te voy a olvidar Tono (-1)</t>
  </si>
  <si>
    <t>Un sueño Tono (-1)</t>
  </si>
  <si>
    <t>El listón de tu pelo Tono (-1)</t>
  </si>
  <si>
    <t>Mi niña mujer Tono (-1)</t>
  </si>
  <si>
    <t>Que levante la mano Tono (-1)</t>
  </si>
  <si>
    <t>Búsquenla (antídoto) Tono (-1)</t>
  </si>
  <si>
    <t>Me volví a acordar de ti Tono (-1)</t>
  </si>
  <si>
    <t>Juventud Tono (-1)</t>
  </si>
  <si>
    <t>Espumas</t>
  </si>
  <si>
    <t>Javier Solís 2</t>
  </si>
  <si>
    <t>Si dios me quita la vida</t>
  </si>
  <si>
    <t>El mal querido</t>
  </si>
  <si>
    <t>La sentencia</t>
  </si>
  <si>
    <t>La corriente</t>
  </si>
  <si>
    <t>Nobleza</t>
  </si>
  <si>
    <t>Lo que un día fue no será</t>
  </si>
  <si>
    <t>José  José 3</t>
  </si>
  <si>
    <t>Pero me hiciste tuyo</t>
  </si>
  <si>
    <t>Piel de azúcar</t>
  </si>
  <si>
    <t>Sólo yo seguiré siendo tuyo</t>
  </si>
  <si>
    <t>La Firma 1</t>
  </si>
  <si>
    <t>Le diré</t>
  </si>
  <si>
    <t>Sigo de pie</t>
  </si>
  <si>
    <t>Si ella supiera</t>
  </si>
  <si>
    <t>Ese alguien</t>
  </si>
  <si>
    <t>Contigo tengo todo</t>
  </si>
  <si>
    <t>Para olvidarte</t>
  </si>
  <si>
    <t>A mí qué me importa</t>
  </si>
  <si>
    <t>Para recordar</t>
  </si>
  <si>
    <t>Amor en el aire</t>
  </si>
  <si>
    <t>Roció 3</t>
  </si>
  <si>
    <t>El amor mas bonito</t>
  </si>
  <si>
    <t>Cartel de publicidad</t>
  </si>
  <si>
    <t>Cuando decidas volver</t>
  </si>
  <si>
    <t>Tengo 17 años</t>
  </si>
  <si>
    <t>Estas tan dentro de mi</t>
  </si>
  <si>
    <t>Antonio Aguilar 2</t>
  </si>
  <si>
    <t>Gabino barrera</t>
  </si>
  <si>
    <t>Échenle un quinto al piano</t>
  </si>
  <si>
    <t>El buque de más potencia</t>
  </si>
  <si>
    <t>La mal sentada</t>
  </si>
  <si>
    <t>El charro ponciano</t>
  </si>
  <si>
    <t>El hijo desobediente</t>
  </si>
  <si>
    <t>Pelea de gallos</t>
  </si>
  <si>
    <t>Ay, Chabela</t>
  </si>
  <si>
    <t>Sergio el bailador</t>
  </si>
  <si>
    <t>Bronco 3</t>
  </si>
  <si>
    <t>No nos vamos a olvidar</t>
  </si>
  <si>
    <t>Voy a tumbar la casita</t>
  </si>
  <si>
    <t>Aunque no me quieras</t>
  </si>
  <si>
    <t>No nací para rogar</t>
  </si>
  <si>
    <t>Mi chica difícil</t>
  </si>
  <si>
    <t>Naila</t>
  </si>
  <si>
    <t>La ultima copa</t>
  </si>
  <si>
    <t xml:space="preserve">Cinco locos </t>
  </si>
  <si>
    <t>A que le tiramos</t>
  </si>
  <si>
    <t>Ni quemando las cobijas</t>
  </si>
  <si>
    <t>No nos vamos a olvidar - Tono(-1)</t>
  </si>
  <si>
    <t>Aunque no me quieras - Tono(-1)</t>
  </si>
  <si>
    <t>Lágrimas, sal y limón - Tono(-1)</t>
  </si>
  <si>
    <t>No nací para rogar - Tono(-1)</t>
  </si>
  <si>
    <t>Mi chica difícil  - Tono(-1)</t>
  </si>
  <si>
    <t>La ultima copa - Tono(-1)</t>
  </si>
  <si>
    <t>Cinco locos - Tono(-1)</t>
  </si>
  <si>
    <t>Ni quemando las cobijas - Tono(-1)</t>
  </si>
  <si>
    <t>Alguien te va a hacer llorar</t>
  </si>
  <si>
    <t>Hits Intocable 4</t>
  </si>
  <si>
    <t>Es mejor decir adiós</t>
  </si>
  <si>
    <t>Contra viento y marea</t>
  </si>
  <si>
    <t>Donde estas</t>
  </si>
  <si>
    <t>Enséñame a olvidarte</t>
  </si>
  <si>
    <t>Que pena</t>
  </si>
  <si>
    <t>Quiero llenarte Tono(-1)</t>
  </si>
  <si>
    <t>No te olvidare</t>
  </si>
  <si>
    <t>El Amor</t>
  </si>
  <si>
    <t>Es mejor decir adiós Tono(-1)</t>
  </si>
  <si>
    <t>Contra viento y marea Tono(-1)</t>
  </si>
  <si>
    <t>Donde estas Tono(-1)</t>
  </si>
  <si>
    <t>Enséñame a olvidarte Tono(-1)</t>
  </si>
  <si>
    <t>Escapate conmigo</t>
  </si>
  <si>
    <t>Texano Mujeres 1</t>
  </si>
  <si>
    <t>Ya te vi</t>
  </si>
  <si>
    <t>Elída y Avante</t>
  </si>
  <si>
    <t>Luna Llena</t>
  </si>
  <si>
    <t>El gorrion y yo</t>
  </si>
  <si>
    <t>Destino</t>
  </si>
  <si>
    <t>Steffani</t>
  </si>
  <si>
    <t>Laura Canales</t>
  </si>
  <si>
    <t>Avisame</t>
  </si>
  <si>
    <t>Culturas</t>
  </si>
  <si>
    <t>Alma Pulido</t>
  </si>
  <si>
    <t>Quién crees que soy</t>
  </si>
  <si>
    <t>Anna Román</t>
  </si>
  <si>
    <t>Yo quiero amor de ti</t>
  </si>
  <si>
    <t>Annette y Axxion</t>
  </si>
  <si>
    <t>Besos y cerezas</t>
  </si>
  <si>
    <t>Que vuelva</t>
  </si>
  <si>
    <t>Duranguenses 4</t>
  </si>
  <si>
    <t>Antes muerta que sencilla</t>
  </si>
  <si>
    <t>Cambiemos los papeles</t>
  </si>
  <si>
    <t>Adiós a mi amante</t>
  </si>
  <si>
    <t>Silueta de cristal</t>
  </si>
  <si>
    <t>Anaís &amp;  Alacranes Musical</t>
  </si>
  <si>
    <t>Chayanne 1</t>
  </si>
  <si>
    <t>Atado a tu amor</t>
  </si>
  <si>
    <t>Este ritmo se baila así</t>
  </si>
  <si>
    <t>Tu pirata soy yo</t>
  </si>
  <si>
    <t>Fiesta en América</t>
  </si>
  <si>
    <t>Torero</t>
  </si>
  <si>
    <t>Salomé</t>
  </si>
  <si>
    <t>Arjona 2</t>
  </si>
  <si>
    <t>Porqué es tan cruel el amor</t>
  </si>
  <si>
    <t>Historia de un taxi</t>
  </si>
  <si>
    <t>Quién diría</t>
  </si>
  <si>
    <t>Olvidarte</t>
  </si>
  <si>
    <t>Bazar</t>
  </si>
  <si>
    <t>Flans &amp; Pandora 1</t>
  </si>
  <si>
    <t>Cuando no estas conmigo</t>
  </si>
  <si>
    <t>No controles</t>
  </si>
  <si>
    <t>Alguien llena mi lugar</t>
  </si>
  <si>
    <t>Timido</t>
  </si>
  <si>
    <t>Ni tu ni yo</t>
  </si>
  <si>
    <t>Ay! amor</t>
  </si>
  <si>
    <t>Me he enamorado de un fan</t>
  </si>
  <si>
    <t>Mi hombre</t>
  </si>
  <si>
    <t>Hoy por ti mañana por mi</t>
  </si>
  <si>
    <t>Valentín Elizalde 1</t>
  </si>
  <si>
    <t>La más Deseada</t>
  </si>
  <si>
    <t>La gallinita ponedora</t>
  </si>
  <si>
    <t>El venadito</t>
  </si>
  <si>
    <t xml:space="preserve">Tres Diamantes </t>
  </si>
  <si>
    <t>Usted</t>
  </si>
  <si>
    <t>Trios 1</t>
  </si>
  <si>
    <t>Trío Monterrey</t>
  </si>
  <si>
    <t>Ojos cafés</t>
  </si>
  <si>
    <t>Duendes</t>
  </si>
  <si>
    <t>Varios Tríos</t>
  </si>
  <si>
    <t>Toda una vida</t>
  </si>
  <si>
    <t>Martínez Gil</t>
  </si>
  <si>
    <t>Morenita mía</t>
  </si>
  <si>
    <t>Tres Diamantes</t>
  </si>
  <si>
    <t>Condición</t>
  </si>
  <si>
    <t>Panchos</t>
  </si>
  <si>
    <t>Tres Ases</t>
  </si>
  <si>
    <t>Irresistible</t>
  </si>
  <si>
    <t>Diez lágrimas</t>
  </si>
  <si>
    <t>Los dos</t>
  </si>
  <si>
    <t>Sabor a mí</t>
  </si>
  <si>
    <t>Trios 2</t>
  </si>
  <si>
    <t>Tú me acostumbraste</t>
  </si>
  <si>
    <t>Mucho corazón</t>
  </si>
  <si>
    <t>Dandy’s</t>
  </si>
  <si>
    <t>Cerca del mar</t>
  </si>
  <si>
    <t>Por fin</t>
  </si>
  <si>
    <t>Delfines</t>
  </si>
  <si>
    <t>Vereda tropical</t>
  </si>
  <si>
    <t>Me voy pa´l pueblo</t>
  </si>
  <si>
    <t>Príncipes Azules</t>
  </si>
  <si>
    <t>Creí</t>
  </si>
  <si>
    <t>El andariego</t>
  </si>
  <si>
    <t>Trios 3</t>
  </si>
  <si>
    <t>Trío Los Santos</t>
  </si>
  <si>
    <t>Amor, amor, amor</t>
  </si>
  <si>
    <t>Tres Reyes</t>
  </si>
  <si>
    <t>Poquita fe</t>
  </si>
  <si>
    <t>Perfidia</t>
  </si>
  <si>
    <t>Aquí</t>
  </si>
  <si>
    <t>Cuatro vidas</t>
  </si>
  <si>
    <t>Hermanos Martínez Gil</t>
  </si>
  <si>
    <t>Solamente una vez</t>
  </si>
  <si>
    <t>Nosotros</t>
  </si>
  <si>
    <t>Chacha linda</t>
  </si>
  <si>
    <t>Trios 4</t>
  </si>
  <si>
    <t>Eternamente</t>
  </si>
  <si>
    <t>No me quieras tanto</t>
  </si>
  <si>
    <t>Tres Caballeros</t>
  </si>
  <si>
    <t>Sin un amor</t>
  </si>
  <si>
    <t>Hermanos Silva</t>
  </si>
  <si>
    <t>Recuerdos de Ipacaraí</t>
  </si>
  <si>
    <t>Mi Magdalena</t>
  </si>
  <si>
    <t>Vicente Fernández 5</t>
  </si>
  <si>
    <t>Me quedan Todas</t>
  </si>
  <si>
    <t>Entre el Amor y Yo</t>
  </si>
  <si>
    <t>El Tapatio</t>
  </si>
  <si>
    <t>El Cuatrero</t>
  </si>
  <si>
    <t>El remedio</t>
  </si>
  <si>
    <t>De que Tamaño me Quieres</t>
  </si>
  <si>
    <t>Vicente Fernández 6</t>
  </si>
  <si>
    <t>De Siete a Nueve</t>
  </si>
  <si>
    <t>Nos estorbo la ropa</t>
  </si>
  <si>
    <t>Desolación</t>
  </si>
  <si>
    <t>Aunque me duele el Alma</t>
  </si>
  <si>
    <t>El Palenque</t>
  </si>
  <si>
    <t>Con Golpes de Pecho</t>
  </si>
  <si>
    <t>Voy a Navegar</t>
  </si>
  <si>
    <t>Pepe Aguilar 2</t>
  </si>
  <si>
    <t>Nomas tantito</t>
  </si>
  <si>
    <t>Corrido de Simon Blanco</t>
  </si>
  <si>
    <t>Me esta Llorando el corazón</t>
  </si>
  <si>
    <t>De qué te quejas, mujer</t>
  </si>
  <si>
    <t>Quisiera ser una lágrima</t>
  </si>
  <si>
    <t>Traileros del Norte 1</t>
  </si>
  <si>
    <t>Las edades</t>
  </si>
  <si>
    <t>Mary Lee</t>
  </si>
  <si>
    <t>Me va y me viene</t>
  </si>
  <si>
    <t>Se burlaron mis amigos</t>
  </si>
  <si>
    <t>No hay problema</t>
  </si>
  <si>
    <t>Juguete preferido</t>
  </si>
  <si>
    <t>El beso de judas</t>
  </si>
  <si>
    <t>Cardenales de Nuevo León 1</t>
  </si>
  <si>
    <t>Qué lindo es ser rico</t>
  </si>
  <si>
    <t>Qué daría yo (por volverte a ver)</t>
  </si>
  <si>
    <t>Y qué mas da</t>
  </si>
  <si>
    <t>Dos amores</t>
  </si>
  <si>
    <t>El primer tonto (2a Voz)</t>
  </si>
  <si>
    <t>Alegres de Terán</t>
  </si>
  <si>
    <t>Aborrezco</t>
  </si>
  <si>
    <t>Alegres 1</t>
  </si>
  <si>
    <t>Los ojos de Pancha</t>
  </si>
  <si>
    <t>Prisionero de tus brazos</t>
  </si>
  <si>
    <t>Entre copa y copa</t>
  </si>
  <si>
    <t>Flor del río</t>
  </si>
  <si>
    <t>Máquina 501</t>
  </si>
  <si>
    <t>La cárcel de cananea</t>
  </si>
  <si>
    <t>Veinte años</t>
  </si>
  <si>
    <t>Polvo maldito</t>
  </si>
  <si>
    <t>Cadetes 3</t>
  </si>
  <si>
    <t>La venganza de María</t>
  </si>
  <si>
    <t>El bayo cara blanca</t>
  </si>
  <si>
    <t>Hijo malvado</t>
  </si>
  <si>
    <t>Hermanos Bocanegra</t>
  </si>
  <si>
    <t>El caballo jovero</t>
  </si>
  <si>
    <t>El pata de palo</t>
  </si>
  <si>
    <t>Los contrabandistas</t>
  </si>
  <si>
    <t>Silvano García</t>
  </si>
  <si>
    <t>El cachas de oro</t>
  </si>
  <si>
    <t>Descansa general</t>
  </si>
  <si>
    <t>Cadetes 4</t>
  </si>
  <si>
    <t>Menos que nada</t>
  </si>
  <si>
    <t>Sinceramente</t>
  </si>
  <si>
    <t>Tu buen camino</t>
  </si>
  <si>
    <t>Añorando tus besos</t>
  </si>
  <si>
    <t>La reina de mi vida</t>
  </si>
  <si>
    <t>Ana María</t>
  </si>
  <si>
    <t>Necio, necio moriré</t>
  </si>
  <si>
    <t>Tu nombre</t>
  </si>
  <si>
    <t>Rezando por ella</t>
  </si>
  <si>
    <t>Señor locutor</t>
  </si>
  <si>
    <t>Con Garra 3</t>
  </si>
  <si>
    <t>Socios</t>
  </si>
  <si>
    <t>Allá nos juntamos</t>
  </si>
  <si>
    <t>Ingratitud</t>
  </si>
  <si>
    <t>Cazador de asesinos</t>
  </si>
  <si>
    <t>Corridos Norteños 4</t>
  </si>
  <si>
    <t>Luis y Julián</t>
  </si>
  <si>
    <t>El corrido de Los Pérez</t>
  </si>
  <si>
    <t>Simón Blanco</t>
  </si>
  <si>
    <t>Hierba, polvo y plomo</t>
  </si>
  <si>
    <t>El penal de la loma</t>
  </si>
  <si>
    <t>La muerte de un soplón</t>
  </si>
  <si>
    <t>Tres viudas solas</t>
  </si>
  <si>
    <t>Juanita y Miguel</t>
  </si>
  <si>
    <t>El Güero Palma</t>
  </si>
  <si>
    <t>Ya encontraron a Camelia</t>
  </si>
  <si>
    <t>La muerte de Juan Bedolla</t>
  </si>
  <si>
    <t>La mesera</t>
  </si>
  <si>
    <t>Luis y Julián 1</t>
  </si>
  <si>
    <t>Cabrón a la griega</t>
  </si>
  <si>
    <t>El mono de alambre</t>
  </si>
  <si>
    <t>Tres piedritas</t>
  </si>
  <si>
    <t>Pídelo por fax</t>
  </si>
  <si>
    <t>La pedrada</t>
  </si>
  <si>
    <t>Soy mas cabrón que bonito</t>
  </si>
  <si>
    <t>El criminal</t>
  </si>
  <si>
    <t>No hay huevón que tenga rancho</t>
  </si>
  <si>
    <t>Se mamó el becerro</t>
  </si>
  <si>
    <t>El mono de alambre (Version Editada)</t>
  </si>
  <si>
    <t>Luis y Julián 2</t>
  </si>
  <si>
    <t>Tranquilino el tuerto</t>
  </si>
  <si>
    <t>Ni una sola palabra</t>
  </si>
  <si>
    <t>Pop 16</t>
  </si>
  <si>
    <t>Labios compartidos</t>
  </si>
  <si>
    <t>Quiero estar contigo</t>
  </si>
  <si>
    <t>Todos me miran</t>
  </si>
  <si>
    <t>Tu peor error</t>
  </si>
  <si>
    <t>Dulce locura</t>
  </si>
  <si>
    <t>Limón y sal</t>
  </si>
  <si>
    <t>Amaral y Chetes</t>
  </si>
  <si>
    <t>Andando</t>
  </si>
  <si>
    <t>Si tú no estás aquí</t>
  </si>
  <si>
    <t>Obie Bermúdez</t>
  </si>
  <si>
    <t>Ántes</t>
  </si>
  <si>
    <t>Kumbia All Starz</t>
  </si>
  <si>
    <t>Chiquilla</t>
  </si>
  <si>
    <t>Pop Juvenil 7</t>
  </si>
  <si>
    <t>Ser o parecer</t>
  </si>
  <si>
    <t>Niño</t>
  </si>
  <si>
    <t>Ni freud ni tu mamá</t>
  </si>
  <si>
    <t>Pibes Chorros</t>
  </si>
  <si>
    <t>Qué calor</t>
  </si>
  <si>
    <t>Allison</t>
  </si>
  <si>
    <t>Frágil</t>
  </si>
  <si>
    <t>Nikki Clan</t>
  </si>
  <si>
    <t>No me digas que no</t>
  </si>
  <si>
    <t>Tu mirada en mí</t>
  </si>
  <si>
    <t>Ya nada queda</t>
  </si>
  <si>
    <t>Jd Natasha</t>
  </si>
  <si>
    <t>Jesse y joy</t>
  </si>
  <si>
    <t>Pop Juvenil 8</t>
  </si>
  <si>
    <t>Diego gonzález</t>
  </si>
  <si>
    <t>De belanova</t>
  </si>
  <si>
    <t>High school musical</t>
  </si>
  <si>
    <t>What I've been looking for</t>
  </si>
  <si>
    <t>Calle 13</t>
  </si>
  <si>
    <t>Atrevete, te, te!</t>
  </si>
  <si>
    <t>Invierno</t>
  </si>
  <si>
    <t>Lu</t>
  </si>
  <si>
    <t>La vida después de ti</t>
  </si>
  <si>
    <t>Angels</t>
  </si>
  <si>
    <t>La dueña de mi vida</t>
  </si>
  <si>
    <t>Calendario de amor</t>
  </si>
  <si>
    <t>Ragazzi</t>
  </si>
  <si>
    <t>Te besé</t>
  </si>
  <si>
    <t>Chapo &amp; Sergio Vega 1</t>
  </si>
  <si>
    <t>Detras de la puerta</t>
  </si>
  <si>
    <t>Para que regreses</t>
  </si>
  <si>
    <t>La noche perfecta</t>
  </si>
  <si>
    <t>Si yo fuera ladron</t>
  </si>
  <si>
    <t>Gracias amor</t>
  </si>
  <si>
    <t>Tu yo y la luna</t>
  </si>
  <si>
    <t>A ti si Puedo Decirte</t>
  </si>
  <si>
    <t>Britney Spears &amp; Madonna</t>
  </si>
  <si>
    <t>Me against the music</t>
  </si>
  <si>
    <t>Divas Hits 1</t>
  </si>
  <si>
    <t>Christina, Mya, Pink, LiL’ Kim, Missy</t>
  </si>
  <si>
    <t>Lady marmalade</t>
  </si>
  <si>
    <t>Kelly Clarkson</t>
  </si>
  <si>
    <t>Because of you</t>
  </si>
  <si>
    <t>Beautiful</t>
  </si>
  <si>
    <t>Oops! I did it again</t>
  </si>
  <si>
    <t>Gwen Stefani</t>
  </si>
  <si>
    <t>Hollaback girl</t>
  </si>
  <si>
    <t>Man! I feel like a woman!</t>
  </si>
  <si>
    <t>Ray of light</t>
  </si>
  <si>
    <t>Ashlee Simpson</t>
  </si>
  <si>
    <t>Pieces of me</t>
  </si>
  <si>
    <t>Underneath your clothes</t>
  </si>
  <si>
    <t>I'm your lady</t>
  </si>
  <si>
    <t>From this moment</t>
  </si>
  <si>
    <t>Roberto Carlos 1</t>
  </si>
  <si>
    <t>La paz de tu sonrisa</t>
  </si>
  <si>
    <t>Desahogo</t>
  </si>
  <si>
    <t>Propuesta</t>
  </si>
  <si>
    <t>Los botones</t>
  </si>
  <si>
    <t>Cama y mesa</t>
  </si>
  <si>
    <t>Roberto Carlos 2</t>
  </si>
  <si>
    <t>La distancia</t>
  </si>
  <si>
    <t>A la antigua</t>
  </si>
  <si>
    <t>Mi querido, mi viejo</t>
  </si>
  <si>
    <t>Viviendo por vivir</t>
  </si>
  <si>
    <t>Necesito llamar tu atención</t>
  </si>
  <si>
    <t>Maldito amor</t>
  </si>
  <si>
    <t>Pop 17</t>
  </si>
  <si>
    <t>Me muero</t>
  </si>
  <si>
    <t>Como yo nadie te ha amado</t>
  </si>
  <si>
    <t>A la primera persona</t>
  </si>
  <si>
    <t>Chetes</t>
  </si>
  <si>
    <t>Completamente</t>
  </si>
  <si>
    <t>Viajar contigo</t>
  </si>
  <si>
    <t>Thalía - Aventura</t>
  </si>
  <si>
    <t>No, no, no</t>
  </si>
  <si>
    <t>Ricky Martín - La Mari - Tommy Torres</t>
  </si>
  <si>
    <t>Tu recuerdo</t>
  </si>
  <si>
    <t>Sentidos Opuestos</t>
  </si>
  <si>
    <t>Dónde están</t>
  </si>
  <si>
    <t>Julio Iglesias 1</t>
  </si>
  <si>
    <t>Lo mejor de tu vida</t>
  </si>
  <si>
    <t>A veces tú, a veces yo</t>
  </si>
  <si>
    <t xml:space="preserve">Por el amor de una mujer </t>
  </si>
  <si>
    <t>Dieciséis años</t>
  </si>
  <si>
    <t>Río rebelde</t>
  </si>
  <si>
    <t>Seguiré mi camino</t>
  </si>
  <si>
    <t>A veces llegan cartas</t>
  </si>
  <si>
    <t>Todo el amor que te falta</t>
  </si>
  <si>
    <t>Vuélveme a querer</t>
  </si>
  <si>
    <t>Cristian Castro 1</t>
  </si>
  <si>
    <t>Lo mejor de mí</t>
  </si>
  <si>
    <t>Cuando me miras así</t>
  </si>
  <si>
    <t>Después de ti</t>
  </si>
  <si>
    <t>Mi vida sin tu amor</t>
  </si>
  <si>
    <t>Lloran las rosas</t>
  </si>
  <si>
    <t>Vuelveme a querer (Tono -1)</t>
  </si>
  <si>
    <t>No podras (Tono -1)</t>
  </si>
  <si>
    <t>Lloviendo estrellas (Tono -1)</t>
  </si>
  <si>
    <t>Mi vida sin tu amor (Tono -1)</t>
  </si>
  <si>
    <t>Lloran las rosas (Tono -1)</t>
  </si>
  <si>
    <t>Nunca voy a olvidarte (Tono -1)</t>
  </si>
  <si>
    <t>Valentín Elizalde 2</t>
  </si>
  <si>
    <t xml:space="preserve">Encendido clavel </t>
  </si>
  <si>
    <t>Mi amante</t>
  </si>
  <si>
    <t>La suavecita</t>
  </si>
  <si>
    <t>Mi gusto es</t>
  </si>
  <si>
    <t>Con la tierra encima (cuando yo me muera)</t>
  </si>
  <si>
    <t>La loba del mal</t>
  </si>
  <si>
    <t>Rey pobre</t>
  </si>
  <si>
    <t>Catarino y los rurales</t>
  </si>
  <si>
    <t>Encendido clavel (con segunda voz)</t>
  </si>
  <si>
    <t>Volveré a amar</t>
  </si>
  <si>
    <t>Valentín Elizalde 3</t>
  </si>
  <si>
    <t>Y no me lo das</t>
  </si>
  <si>
    <t>Por cuentos</t>
  </si>
  <si>
    <t>Los pájaros</t>
  </si>
  <si>
    <t>Quiero charlar con la muerte</t>
  </si>
  <si>
    <t>El pávido návido</t>
  </si>
  <si>
    <t>Los Sinaloenses</t>
  </si>
  <si>
    <t>En esta navidad</t>
  </si>
  <si>
    <t>Mi media naranja</t>
  </si>
  <si>
    <t>Banda 2</t>
  </si>
  <si>
    <t>Compárame</t>
  </si>
  <si>
    <t>La cabrona</t>
  </si>
  <si>
    <t>Un indio quiere llorar</t>
  </si>
  <si>
    <t>Lalo Elizalde con B. El Recodo</t>
  </si>
  <si>
    <t>Árboles de la barranca</t>
  </si>
  <si>
    <t>Al gato y al ratón</t>
  </si>
  <si>
    <t>Una pura y dos con sal</t>
  </si>
  <si>
    <t>Banda Pequeños Musical</t>
  </si>
  <si>
    <t>Ánimas que no amanezca</t>
  </si>
  <si>
    <t>Mariano Barba</t>
  </si>
  <si>
    <t>La baraja (Version Editada)</t>
  </si>
  <si>
    <t>Dos Rocíos de España 1</t>
  </si>
  <si>
    <t>Más bonita que ninguna</t>
  </si>
  <si>
    <t>como yo te amo</t>
  </si>
  <si>
    <t>Me hubiera gustado tanto</t>
  </si>
  <si>
    <t>Amándote</t>
  </si>
  <si>
    <t>Lo siento, mi amor</t>
  </si>
  <si>
    <t>La verdad de la verdad</t>
  </si>
  <si>
    <t>amándote (sin 2das.)</t>
  </si>
  <si>
    <t>Yo que no vivo sin ti</t>
  </si>
  <si>
    <t>Angélica María 1</t>
  </si>
  <si>
    <t>Dile adiós</t>
  </si>
  <si>
    <t>El día</t>
  </si>
  <si>
    <t>Con un beso pequeñísimo</t>
  </si>
  <si>
    <t>Ámame</t>
  </si>
  <si>
    <t>No te puedo abrazar</t>
  </si>
  <si>
    <t>Paso a pasito</t>
  </si>
  <si>
    <t>Johnny el enojón</t>
  </si>
  <si>
    <t>Edi, edi</t>
  </si>
  <si>
    <t>Dominique</t>
  </si>
  <si>
    <t>Toco a tu puerta</t>
  </si>
  <si>
    <t>Yo te quiero todavía</t>
  </si>
  <si>
    <t>Inquietos</t>
  </si>
  <si>
    <t>Nunca niegues que te amo</t>
  </si>
  <si>
    <t>Paseos Vallenatos y Más 1</t>
  </si>
  <si>
    <t>Cómo quema el frió</t>
  </si>
  <si>
    <t>Alfredo Gutiérrez</t>
  </si>
  <si>
    <t>El diario de un borracho</t>
  </si>
  <si>
    <t>Tropa Vallenata</t>
  </si>
  <si>
    <t>Mi razón de ser</t>
  </si>
  <si>
    <t>Dinastía Romero</t>
  </si>
  <si>
    <t>La abejita</t>
  </si>
  <si>
    <t>Ivan Villazón</t>
  </si>
  <si>
    <t>Compréndeme</t>
  </si>
  <si>
    <t>Musas Del Vallenato</t>
  </si>
  <si>
    <t>Declaración de amor</t>
  </si>
  <si>
    <t>Jorge Celedón</t>
  </si>
  <si>
    <t>Ay!, hombre</t>
  </si>
  <si>
    <t>Binomio De Oro</t>
  </si>
  <si>
    <t>Valbuena</t>
  </si>
  <si>
    <t>Con quién andarás</t>
  </si>
  <si>
    <t>Nunca niegues que te amo (-1)</t>
  </si>
  <si>
    <t>Cómo quema el frió (-1)</t>
  </si>
  <si>
    <t>Mi razón de ser (-1)</t>
  </si>
  <si>
    <t>La abejita (-1)</t>
  </si>
  <si>
    <t>Ay!, hombre (-1)</t>
  </si>
  <si>
    <t>Con quién andarás (-1)</t>
  </si>
  <si>
    <t>Los caminos de la vida</t>
  </si>
  <si>
    <t>Paseos Vallenatos y Más 2</t>
  </si>
  <si>
    <t>Diablitos</t>
  </si>
  <si>
    <t>Busca un confidente</t>
  </si>
  <si>
    <t>Aniceto Molina</t>
  </si>
  <si>
    <t>El campanero</t>
  </si>
  <si>
    <t>Vallenatos de la Cumbia</t>
  </si>
  <si>
    <t>Sal y agua</t>
  </si>
  <si>
    <t>Quiero saber de ti</t>
  </si>
  <si>
    <t>Chiches Vallenatos</t>
  </si>
  <si>
    <t>Entre el cielo y la tierra</t>
  </si>
  <si>
    <t>Gigantes del Vallenato</t>
  </si>
  <si>
    <t>No he podido ser feliz</t>
  </si>
  <si>
    <t>Binomio de oro</t>
  </si>
  <si>
    <t>Me ilusioné</t>
  </si>
  <si>
    <t>Omar Geles y Esmeralda Orozco</t>
  </si>
  <si>
    <t>Hoja en blanco</t>
  </si>
  <si>
    <t>Sin ella muero</t>
  </si>
  <si>
    <t>Los caminos de la vida (-1)</t>
  </si>
  <si>
    <t>Busca un confidente (-1)</t>
  </si>
  <si>
    <t>Sal y agua (-1)</t>
  </si>
  <si>
    <t>Quiero saber de ti (-1)</t>
  </si>
  <si>
    <t>Entre el cielo y la tierra (-1)</t>
  </si>
  <si>
    <t>No he podido ser feliz (-1)</t>
  </si>
  <si>
    <t>Sin ella muero (-1)</t>
  </si>
  <si>
    <t>Olvídala</t>
  </si>
  <si>
    <t>Paseos Vallenatos y Más 3</t>
  </si>
  <si>
    <t>Iguarán</t>
  </si>
  <si>
    <t>Nubes negras</t>
  </si>
  <si>
    <t>Carlos Vives</t>
  </si>
  <si>
    <t>La Gota fría</t>
  </si>
  <si>
    <t>Celso Piña</t>
  </si>
  <si>
    <t>La piragua</t>
  </si>
  <si>
    <t>Erick Escobar Y La Decisión Vallenata</t>
  </si>
  <si>
    <t>No pude quitarte las espinas</t>
  </si>
  <si>
    <t>Novios Cruzados</t>
  </si>
  <si>
    <t>Iridia de la Cruz &amp; Ronald Valbuena</t>
  </si>
  <si>
    <t>Pasión Vallenata</t>
  </si>
  <si>
    <t>Pertenece a ti</t>
  </si>
  <si>
    <t>Luis Mateus</t>
  </si>
  <si>
    <t>Muero por verla</t>
  </si>
  <si>
    <t>Olvídala (-1)</t>
  </si>
  <si>
    <t>Nubes negras (-1)</t>
  </si>
  <si>
    <t>La Gota fría (-1)</t>
  </si>
  <si>
    <t>No pude quitarte las espinas (-1)</t>
  </si>
  <si>
    <t>Volver (-1)</t>
  </si>
  <si>
    <t>Novios Cruzados (-1)</t>
  </si>
  <si>
    <t>Muero por verla (-1)</t>
  </si>
  <si>
    <t>Valentín Elizalde 4</t>
  </si>
  <si>
    <t>Esta cobardía</t>
  </si>
  <si>
    <t>118 Balazos</t>
  </si>
  <si>
    <t>El sauce y la palma</t>
  </si>
  <si>
    <t>La pecosita</t>
  </si>
  <si>
    <t>El errante</t>
  </si>
  <si>
    <t>Ya viene amaneciendo (2a Voz)</t>
  </si>
  <si>
    <t>La tragedia del vaquero</t>
  </si>
  <si>
    <t>Rancheros 5</t>
  </si>
  <si>
    <t>Eres toda una mujer</t>
  </si>
  <si>
    <t>Rogaciano</t>
  </si>
  <si>
    <t>Todo se derrumbó</t>
  </si>
  <si>
    <t>Me refiero a ti (Ranchera)</t>
  </si>
  <si>
    <t>Un amor no muere así (Ranchera)</t>
  </si>
  <si>
    <t>Lucha Villa 1</t>
  </si>
  <si>
    <t>Sabes de qué tengo ganas</t>
  </si>
  <si>
    <t>Ya no me interesas</t>
  </si>
  <si>
    <t>Eres divino</t>
  </si>
  <si>
    <t>Corrido de chihuahua</t>
  </si>
  <si>
    <t>Amor de un rato</t>
  </si>
  <si>
    <t>Si amanece</t>
  </si>
  <si>
    <t>El querreque</t>
  </si>
  <si>
    <t>Si no te gusta cómo soy</t>
  </si>
  <si>
    <t>A medias de la noche (Tono +1)</t>
  </si>
  <si>
    <t>Sabes de que tengo ganas (Tono +1)</t>
  </si>
  <si>
    <t>Ya no me interesas (Tono +1)</t>
  </si>
  <si>
    <t>Te traigo estas flores (Tono +1)</t>
  </si>
  <si>
    <t>Lucha Villa - Eres divino (Tono +1)</t>
  </si>
  <si>
    <t>Corrido de chihuahua (Tono +1)</t>
  </si>
  <si>
    <t>Lola Beltrán 1</t>
  </si>
  <si>
    <t xml:space="preserve">La noche de mi mal </t>
  </si>
  <si>
    <t>A los cuatro vientos</t>
  </si>
  <si>
    <t>Golondrina presumida</t>
  </si>
  <si>
    <t>La casita</t>
  </si>
  <si>
    <t>Cariño nuevo</t>
  </si>
  <si>
    <t>Yolanda del Río 1</t>
  </si>
  <si>
    <t>Hoy te toca dormir en el suelo</t>
  </si>
  <si>
    <t>Maldita llamada</t>
  </si>
  <si>
    <t>Ay!, mamá, los que te dije</t>
  </si>
  <si>
    <t>Un último adiós</t>
  </si>
  <si>
    <t>Los tienes de adorno</t>
  </si>
  <si>
    <t>Un campesino lloró</t>
  </si>
  <si>
    <t>El perdón</t>
  </si>
  <si>
    <t>Bendita tu luz</t>
  </si>
  <si>
    <t>Top Hits 1</t>
  </si>
  <si>
    <t>Dispárame, dispara</t>
  </si>
  <si>
    <t>Eres para mí</t>
  </si>
  <si>
    <t>La pared</t>
  </si>
  <si>
    <t>Y estaba contentísimo</t>
  </si>
  <si>
    <t>Quién me iba a decir</t>
  </si>
  <si>
    <t>Jesse y Joy</t>
  </si>
  <si>
    <t>Panda</t>
  </si>
  <si>
    <t>Narcisista por excelencia</t>
  </si>
  <si>
    <t>El dejado</t>
  </si>
  <si>
    <t>Estrella de la mañana</t>
  </si>
  <si>
    <t>Sexo, pudor y lágrimas</t>
  </si>
  <si>
    <t>Gran Silencio</t>
  </si>
  <si>
    <t>Dormir soñando</t>
  </si>
  <si>
    <t>Top Hits 2</t>
  </si>
  <si>
    <t>Nada puede cambiarme</t>
  </si>
  <si>
    <t>Me duele amarte</t>
  </si>
  <si>
    <t>Celestial</t>
  </si>
  <si>
    <t>Hasta cuando</t>
  </si>
  <si>
    <t>Kika Édgar</t>
  </si>
  <si>
    <t>Motel Retro Hits</t>
  </si>
  <si>
    <t>Lejos estamos mejor</t>
  </si>
  <si>
    <t>Claudio Bermúdez</t>
  </si>
  <si>
    <t>Ven junto a mí</t>
  </si>
  <si>
    <t>Él me mintió</t>
  </si>
  <si>
    <t>Amanda y Diego 1</t>
  </si>
  <si>
    <t>A mi amiga</t>
  </si>
  <si>
    <t>El rostro del amor</t>
  </si>
  <si>
    <t>Dudas</t>
  </si>
  <si>
    <t>Que sufras más</t>
  </si>
  <si>
    <t>De tanto soñar</t>
  </si>
  <si>
    <t>Volvere (Con Voz)</t>
  </si>
  <si>
    <t>Amanda y Diego 2</t>
  </si>
  <si>
    <t>el me mintio (Tono -1)</t>
  </si>
  <si>
    <t>Amanda y Diego 3</t>
  </si>
  <si>
    <t>Mi buen corazon (Tono -1)</t>
  </si>
  <si>
    <t>Amanda y Diego 4</t>
  </si>
  <si>
    <t>A mi amiga (Tono -1)</t>
  </si>
  <si>
    <t>Amanda y Diego 5</t>
  </si>
  <si>
    <t>El rostro del amor (Tono -1)</t>
  </si>
  <si>
    <t>Amanda y Diego 6</t>
  </si>
  <si>
    <t>Dudas (Tono -1)</t>
  </si>
  <si>
    <t>Amanda y Diego 7</t>
  </si>
  <si>
    <t>Hagamos un trato (Tono -1)</t>
  </si>
  <si>
    <t>Amanda y Diego 8</t>
  </si>
  <si>
    <t>Así no te amará jamás</t>
  </si>
  <si>
    <t>Como un títere</t>
  </si>
  <si>
    <t>Quiero un amor total</t>
  </si>
  <si>
    <t>Cosquillas en el pecho</t>
  </si>
  <si>
    <t>Secreto callado</t>
  </si>
  <si>
    <t>Nena</t>
  </si>
  <si>
    <t>Usted, qué hará</t>
  </si>
  <si>
    <t>Asi no te amara jamas (Tono -1)</t>
  </si>
  <si>
    <t>Quien sera (Tono -1)</t>
  </si>
  <si>
    <t>Como un titere (Tono -1)</t>
  </si>
  <si>
    <t>Quiero un amor total (Tono -1)</t>
  </si>
  <si>
    <t>Igual que un avion (Tono -1)</t>
  </si>
  <si>
    <t>Cosquillas en el pecho (Tono -1)</t>
  </si>
  <si>
    <t>Ricky Martin</t>
  </si>
  <si>
    <t>Pégate</t>
  </si>
  <si>
    <t>Top Hits 3</t>
  </si>
  <si>
    <t>Habla el corazón</t>
  </si>
  <si>
    <t>No hay otra manera</t>
  </si>
  <si>
    <t>Sólo déjate amar</t>
  </si>
  <si>
    <t>Bella traición</t>
  </si>
  <si>
    <t>Si nos quedara poco tiempo</t>
  </si>
  <si>
    <t>Amar es lo que quiero</t>
  </si>
  <si>
    <t>Play</t>
  </si>
  <si>
    <t>Días que no vuelven</t>
  </si>
  <si>
    <t>Te tomaré una foto</t>
  </si>
  <si>
    <t>María Del Sol</t>
  </si>
  <si>
    <t>Quiero tu vida</t>
  </si>
  <si>
    <t>Baladistas Mujeres 70´s &amp; 80´s 2</t>
  </si>
  <si>
    <t>Rafaela Carrá</t>
  </si>
  <si>
    <t>Yo no sé vivir sin ti</t>
  </si>
  <si>
    <t>Luna blanca</t>
  </si>
  <si>
    <t>Ódiame</t>
  </si>
  <si>
    <t>Ednita Nazario</t>
  </si>
  <si>
    <t>La prohibida</t>
  </si>
  <si>
    <t>Paloma San Basilio</t>
  </si>
  <si>
    <t>Luna de miel</t>
  </si>
  <si>
    <t>Heridas</t>
  </si>
  <si>
    <t>Lolita Flores</t>
  </si>
  <si>
    <t>No notas que estoy temblando</t>
  </si>
  <si>
    <t>Déjala</t>
  </si>
  <si>
    <t>Silvana Di Lorenzo</t>
  </si>
  <si>
    <t>Me muero por estar contigo</t>
  </si>
  <si>
    <t>Gerardo Reyes 1</t>
  </si>
  <si>
    <t>El preso no. 9</t>
  </si>
  <si>
    <t>Se volteó la moneda</t>
  </si>
  <si>
    <t>El rey de los caminos</t>
  </si>
  <si>
    <t>Quisiera amarte menos</t>
  </si>
  <si>
    <t>Que nos entierren juntos</t>
  </si>
  <si>
    <t>Cargando con mi cruz</t>
  </si>
  <si>
    <t>Tumba olvidada</t>
  </si>
  <si>
    <t>Ya vas, carnal</t>
  </si>
  <si>
    <t>El muchacho alegre</t>
  </si>
  <si>
    <t>Piporro 1</t>
  </si>
  <si>
    <t>El ojo de vidrio</t>
  </si>
  <si>
    <t>Jesús cadena</t>
  </si>
  <si>
    <t>El candidato</t>
  </si>
  <si>
    <t>El retrato de Manuela</t>
  </si>
  <si>
    <t>La estrella del "desello"</t>
  </si>
  <si>
    <t>La mancha</t>
  </si>
  <si>
    <t>El cortón</t>
  </si>
  <si>
    <t>Las cuatro esquinas</t>
  </si>
  <si>
    <t>Agustín Jaime</t>
  </si>
  <si>
    <t>Mi corazón lloro</t>
  </si>
  <si>
    <t>Baladistas 70´s 4</t>
  </si>
  <si>
    <t>Aldo Monges</t>
  </si>
  <si>
    <t>Palito Ortega</t>
  </si>
  <si>
    <t>Vestida de novia</t>
  </si>
  <si>
    <t>Álvaro Dávila</t>
  </si>
  <si>
    <t>Brujería</t>
  </si>
  <si>
    <t>La tristeza de mi mujer</t>
  </si>
  <si>
    <t>Él o yo</t>
  </si>
  <si>
    <t>Yaco Monti</t>
  </si>
  <si>
    <t>Siempre te recordare</t>
  </si>
  <si>
    <t>Mi corazón lloro (-1)</t>
  </si>
  <si>
    <t>Siempre te recordare (-2)</t>
  </si>
  <si>
    <t>Hernaldo Zúñiga</t>
  </si>
  <si>
    <t>Procuro olvidarte</t>
  </si>
  <si>
    <t>Baladistas 80´s 1</t>
  </si>
  <si>
    <t>Llorarás</t>
  </si>
  <si>
    <t>David Haro</t>
  </si>
  <si>
    <t>Le llamaban loca</t>
  </si>
  <si>
    <t>Gualberto Castro</t>
  </si>
  <si>
    <t>Qué mal amada estás</t>
  </si>
  <si>
    <t>Bella</t>
  </si>
  <si>
    <t>Larga distancia</t>
  </si>
  <si>
    <t>Ceniza y fuego</t>
  </si>
  <si>
    <t>Esta cobardía (-2)</t>
  </si>
  <si>
    <t>Fría como el viento</t>
  </si>
  <si>
    <t>Luis Miguel 2</t>
  </si>
  <si>
    <t>Culpable o no</t>
  </si>
  <si>
    <t>Por favor, señora</t>
  </si>
  <si>
    <t>Marisela 2</t>
  </si>
  <si>
    <t>Amigo mío, cariño mío</t>
  </si>
  <si>
    <t>El chico aquel</t>
  </si>
  <si>
    <t>Vete con ella</t>
  </si>
  <si>
    <t>Mi amor por ti (a dúo Álvaro torres)</t>
  </si>
  <si>
    <t>Tu inolvidable sonrisa</t>
  </si>
  <si>
    <t>Freddy´s &amp; Muecas 1</t>
  </si>
  <si>
    <t>Sabor amargo</t>
  </si>
  <si>
    <t>Amor de los dos</t>
  </si>
  <si>
    <t>Alicia</t>
  </si>
  <si>
    <t>Te sentencio</t>
  </si>
  <si>
    <t>Una sola caída</t>
  </si>
  <si>
    <t>Mató mi corazón</t>
  </si>
  <si>
    <t>Presagio</t>
  </si>
  <si>
    <t>Mi único</t>
  </si>
  <si>
    <t>Freddy´s &amp; Muecas 2</t>
  </si>
  <si>
    <t>Chatita</t>
  </si>
  <si>
    <t>Aquel amor</t>
  </si>
  <si>
    <t>Pa' que sientas lo que siento</t>
  </si>
  <si>
    <t>Aunque me hagas llorar</t>
  </si>
  <si>
    <t>Con cartitas</t>
  </si>
  <si>
    <t>La peor de las derrotas</t>
  </si>
  <si>
    <t>Sylvia</t>
  </si>
  <si>
    <t>Qué ganas con llorar</t>
  </si>
  <si>
    <t>Prieta linda</t>
  </si>
  <si>
    <t>Aunque me hagas llorar (C-2da.)</t>
  </si>
  <si>
    <t>Prieta linda (C-2da.)</t>
  </si>
  <si>
    <t>El muñeco de cuerda</t>
  </si>
  <si>
    <t>Pedro 3</t>
  </si>
  <si>
    <t>Gorrioncillo pecho amarillo</t>
  </si>
  <si>
    <t>Dios nunca muere</t>
  </si>
  <si>
    <t>Tres consejos</t>
  </si>
  <si>
    <t>Pedro 4</t>
  </si>
  <si>
    <t>Peso sobre peso</t>
  </si>
  <si>
    <t>Ni por favor</t>
  </si>
  <si>
    <t>Te vengo a buscar</t>
  </si>
  <si>
    <t>El piojo y la pulga</t>
  </si>
  <si>
    <t>Tres días</t>
  </si>
  <si>
    <t>Serenata tapatía</t>
  </si>
  <si>
    <t>Que te ha dado esa mujer (Con Coros)</t>
  </si>
  <si>
    <t>Pedro 5</t>
  </si>
  <si>
    <t>Las tres hermanas</t>
  </si>
  <si>
    <t>Con el tiempo y un ganchito</t>
  </si>
  <si>
    <t>Antes de que te vayas</t>
  </si>
  <si>
    <t>Marco &amp; Bukis 1</t>
  </si>
  <si>
    <t>Viva el amor</t>
  </si>
  <si>
    <t>Mi mayor sacrificio</t>
  </si>
  <si>
    <t>Recuerdos, tristeza y soledad</t>
  </si>
  <si>
    <t>Y yo sin ti</t>
  </si>
  <si>
    <t>Te amo, mamá</t>
  </si>
  <si>
    <t>Antes de que te vayas (C-Coros)</t>
  </si>
  <si>
    <t>Miguel Bosé</t>
  </si>
  <si>
    <t>Amante bandido</t>
  </si>
  <si>
    <t>Miguel Bosé 1</t>
  </si>
  <si>
    <t>Linda</t>
  </si>
  <si>
    <t>Los chicos no lloran</t>
  </si>
  <si>
    <t>Don diablo</t>
  </si>
  <si>
    <t>Te amaré</t>
  </si>
  <si>
    <t>Salamandra</t>
  </si>
  <si>
    <t>Te diré</t>
  </si>
  <si>
    <t>Deja que</t>
  </si>
  <si>
    <t>Manos vacías</t>
  </si>
  <si>
    <t>La chula</t>
  </si>
  <si>
    <t>La cadenita</t>
  </si>
  <si>
    <t>Sonoras 2</t>
  </si>
  <si>
    <t>El africano</t>
  </si>
  <si>
    <t>El nido</t>
  </si>
  <si>
    <t>Si vos te vas</t>
  </si>
  <si>
    <t>Mil horas</t>
  </si>
  <si>
    <t>Maruja</t>
  </si>
  <si>
    <t>Amor secreto (Tono Mujer)</t>
  </si>
  <si>
    <t>Búsquenla(o) (Tono Mujer)</t>
  </si>
  <si>
    <t>Mentías (Tono Mujer)</t>
  </si>
  <si>
    <t>Yuridia 1</t>
  </si>
  <si>
    <t>Así fue</t>
  </si>
  <si>
    <t>Detrás de mi ventana</t>
  </si>
  <si>
    <t>Peligro</t>
  </si>
  <si>
    <t>Menudos 1</t>
  </si>
  <si>
    <t>Dulces besos</t>
  </si>
  <si>
    <t>A volar</t>
  </si>
  <si>
    <t>Lady</t>
  </si>
  <si>
    <t>Súbete a mi moto</t>
  </si>
  <si>
    <t>Quiero ser</t>
  </si>
  <si>
    <t>Mi banda toca el rock</t>
  </si>
  <si>
    <t>Es por amor</t>
  </si>
  <si>
    <t>Quiero rock</t>
  </si>
  <si>
    <t>Mi soldadita</t>
  </si>
  <si>
    <t>Chayito Valdez 1</t>
  </si>
  <si>
    <t>Espejito</t>
  </si>
  <si>
    <t>Gaviota aventurera</t>
  </si>
  <si>
    <t>Celos de ti</t>
  </si>
  <si>
    <t>Desesperanza</t>
  </si>
  <si>
    <t>Chayito Valdez 2</t>
  </si>
  <si>
    <t>Necesito verte</t>
  </si>
  <si>
    <t>Como una palomita</t>
  </si>
  <si>
    <t>Cheque al portador</t>
  </si>
  <si>
    <t>Son habladas</t>
  </si>
  <si>
    <t>Una sombra</t>
  </si>
  <si>
    <t>Y por esa calle vive</t>
  </si>
  <si>
    <t>Alberto Vázquez</t>
  </si>
  <si>
    <t>El pecador</t>
  </si>
  <si>
    <t>Rock 60`s 3</t>
  </si>
  <si>
    <t>Siempre te amaré</t>
  </si>
  <si>
    <t>Despeinada</t>
  </si>
  <si>
    <t>Lo sé</t>
  </si>
  <si>
    <t>Hermanos Carrión</t>
  </si>
  <si>
    <t>Magia blanca</t>
  </si>
  <si>
    <t>Confidente de secundaria</t>
  </si>
  <si>
    <t>Popeye</t>
  </si>
  <si>
    <t>Lety Cisneros</t>
  </si>
  <si>
    <t>Besos por teléfono</t>
  </si>
  <si>
    <t>Pily Gaos</t>
  </si>
  <si>
    <t>Las trencitas</t>
  </si>
  <si>
    <t>Las cerezas</t>
  </si>
  <si>
    <t>Emily Cranz</t>
  </si>
  <si>
    <t>Yo lo seguiré</t>
  </si>
  <si>
    <t>Magia Blanca Segunda Voz</t>
  </si>
  <si>
    <t>Las Cerezas Segunda Voz</t>
  </si>
  <si>
    <t>Lágrimas de cristal</t>
  </si>
  <si>
    <t>Rock 60`s 4</t>
  </si>
  <si>
    <t>Oscar Madrigal</t>
  </si>
  <si>
    <t>La hiedra venenosa</t>
  </si>
  <si>
    <t>Princesita</t>
  </si>
  <si>
    <t>La pera madura</t>
  </si>
  <si>
    <t>Mi pueblo</t>
  </si>
  <si>
    <t>John Loudermilk</t>
  </si>
  <si>
    <t>El gran Tomás</t>
  </si>
  <si>
    <t>Pólvora</t>
  </si>
  <si>
    <t>Mi novio esquimal</t>
  </si>
  <si>
    <t>Juntos, muy juntos</t>
  </si>
  <si>
    <t>Fabricio</t>
  </si>
  <si>
    <t>Multiplicación</t>
  </si>
  <si>
    <t>Lagrimas de Cristal Segunda Voz</t>
  </si>
  <si>
    <t>José Augusto</t>
  </si>
  <si>
    <t>Candilejas</t>
  </si>
  <si>
    <t>Baladistas 70´s 5</t>
  </si>
  <si>
    <t>Otro ocupa mi luga</t>
  </si>
  <si>
    <t>Lorenzo Santamaría</t>
  </si>
  <si>
    <t>Para que no me olvides</t>
  </si>
  <si>
    <t>Llegando, llegaste</t>
  </si>
  <si>
    <t>Roberto Luti</t>
  </si>
  <si>
    <t>Penas</t>
  </si>
  <si>
    <t>Víctor Yturbe</t>
  </si>
  <si>
    <t>Felicidad</t>
  </si>
  <si>
    <t>Máximo Ranieri</t>
  </si>
  <si>
    <t>Semáforo rojo</t>
  </si>
  <si>
    <t>No se ha dado cuenta</t>
  </si>
  <si>
    <t>Altemar Dutra</t>
  </si>
  <si>
    <t>Peleas</t>
  </si>
  <si>
    <t>Shakira &amp; Alejandro Sanz</t>
  </si>
  <si>
    <t>Te lo agradezco, pero no</t>
  </si>
  <si>
    <t>Duetos Pop 1</t>
  </si>
  <si>
    <t>Beyoncé &amp; Alejandro Fernández</t>
  </si>
  <si>
    <t>Amor gitano</t>
  </si>
  <si>
    <t>Miguel Bosé &amp; Paulina Rubio</t>
  </si>
  <si>
    <t>Nelly Furtado &amp; Juanes</t>
  </si>
  <si>
    <t>Beyoncé &amp; Shakira</t>
  </si>
  <si>
    <t>Beautiful liar</t>
  </si>
  <si>
    <t>Nadia &amp; Yahir</t>
  </si>
  <si>
    <t>Contigo sí</t>
  </si>
  <si>
    <t>Christina Aguilera &amp; Luis Fonsi</t>
  </si>
  <si>
    <t>Si no te hubiera conocido</t>
  </si>
  <si>
    <t>Ricardo Arjona &amp; Ednita Nazario</t>
  </si>
  <si>
    <t>Porque hablamos</t>
  </si>
  <si>
    <t>Benny Ibarra &amp; Miguel Bosé</t>
  </si>
  <si>
    <t>Moderatto &amp; Belinda</t>
  </si>
  <si>
    <t>Kabah &amp; Alejandra Guzmán</t>
  </si>
  <si>
    <t>Luto en el Alma</t>
  </si>
  <si>
    <t>Terrícolas 1</t>
  </si>
  <si>
    <t>Cuesta abajo</t>
  </si>
  <si>
    <t>Nostalgia</t>
  </si>
  <si>
    <t>Dónde vamos</t>
  </si>
  <si>
    <t>Nuestra historia</t>
  </si>
  <si>
    <t>llorarás</t>
  </si>
  <si>
    <t>El plebeyo</t>
  </si>
  <si>
    <t>Vete en silencio</t>
  </si>
  <si>
    <t>Ángeles Negros 1</t>
  </si>
  <si>
    <t>Despacito</t>
  </si>
  <si>
    <t>Ayer preguntaron por ti</t>
  </si>
  <si>
    <t>Y volveré</t>
  </si>
  <si>
    <t>Si las flores pudieran hablar</t>
  </si>
  <si>
    <t>Pasión y vida</t>
  </si>
  <si>
    <t>Amar y vivir</t>
  </si>
  <si>
    <t>Cómo quisiera decirte</t>
  </si>
  <si>
    <t>Si conmigo tú no estás</t>
  </si>
  <si>
    <t>Julio Preciado 1</t>
  </si>
  <si>
    <t>Como este loco</t>
  </si>
  <si>
    <t>El palomito</t>
  </si>
  <si>
    <t>La tumba será el final</t>
  </si>
  <si>
    <t>Tú ya lo conoces</t>
  </si>
  <si>
    <t>Si tengo a mi madre</t>
  </si>
  <si>
    <t>Oh, Carolina</t>
  </si>
  <si>
    <t>Y que dijiste tú</t>
  </si>
  <si>
    <t>Quisiera tener alas (C-&gt;2da.)</t>
  </si>
  <si>
    <t>Me caíste del cielo (C-&gt;2da.)</t>
  </si>
  <si>
    <t>El palomito (C-&gt;2da.)</t>
  </si>
  <si>
    <t>La tumba será el final (C-&gt;2da.)</t>
  </si>
  <si>
    <t>Julio Preciado 2</t>
  </si>
  <si>
    <t>Arriba mi Sinaloa</t>
  </si>
  <si>
    <t>Lo mejor fue perderte</t>
  </si>
  <si>
    <t>Qué puedo hacer por ti</t>
  </si>
  <si>
    <t>Lo vas a pagar</t>
  </si>
  <si>
    <t>El disgusto (C-&gt;2da.)</t>
  </si>
  <si>
    <t>Los hermanos Bedolla (C-&gt;2da.)</t>
  </si>
  <si>
    <t>Qué puedo hacer por ti (C-&gt;2da.)</t>
  </si>
  <si>
    <t>Napoleón 1</t>
  </si>
  <si>
    <t>Ella se llamaba</t>
  </si>
  <si>
    <t>Cuando un hombre llora</t>
  </si>
  <si>
    <t>Melancolía</t>
  </si>
  <si>
    <t>Canción del molino rojo</t>
  </si>
  <si>
    <t>Aún estoy de pie</t>
  </si>
  <si>
    <t>Napoleón 2</t>
  </si>
  <si>
    <t>Así es la vida</t>
  </si>
  <si>
    <t>Piel</t>
  </si>
  <si>
    <t>Canción para una futura mamá</t>
  </si>
  <si>
    <t>No te debo amar</t>
  </si>
  <si>
    <t>Jeanette</t>
  </si>
  <si>
    <t>Soy rebelde</t>
  </si>
  <si>
    <t>Baladistas Mujeres 70´s &amp; 80´s 3</t>
  </si>
  <si>
    <t>A que no le cuentas</t>
  </si>
  <si>
    <t>Te voy a enseñar a querer</t>
  </si>
  <si>
    <t>Vicky Carr</t>
  </si>
  <si>
    <t>Total</t>
  </si>
  <si>
    <t>No me puedo quejar</t>
  </si>
  <si>
    <t>Una lagrima por tu amor</t>
  </si>
  <si>
    <t>Sé como duele</t>
  </si>
  <si>
    <t>A la que vive contigo</t>
  </si>
  <si>
    <t>Tu muñeca</t>
  </si>
  <si>
    <t>José  José 4</t>
  </si>
  <si>
    <t>Pero te extraño</t>
  </si>
  <si>
    <t>Farolero</t>
  </si>
  <si>
    <t>Ana Gabriel 1</t>
  </si>
  <si>
    <t>Luna</t>
  </si>
  <si>
    <t>Es el amor quien llega</t>
  </si>
  <si>
    <t>Amor</t>
  </si>
  <si>
    <t>En la obscuridad</t>
  </si>
  <si>
    <t>Algo</t>
  </si>
  <si>
    <t>Pensar en ti</t>
  </si>
  <si>
    <t>Mar y arena</t>
  </si>
  <si>
    <t>Amor con desamor</t>
  </si>
  <si>
    <t>Suficiente amor</t>
  </si>
  <si>
    <t>Emilio Navaira 1</t>
  </si>
  <si>
    <t>Ella es así</t>
  </si>
  <si>
    <t>Fíjate Mamá</t>
  </si>
  <si>
    <t>Lo dice tu mirada</t>
  </si>
  <si>
    <t>Lucero de mi alma</t>
  </si>
  <si>
    <t>No es el fin del mundo</t>
  </si>
  <si>
    <t>Abre tus ojos</t>
  </si>
  <si>
    <t>Te quiero siempre</t>
  </si>
  <si>
    <t>Alegres de la Sierra</t>
  </si>
  <si>
    <t>De rodillas te pido</t>
  </si>
  <si>
    <t>Alegres de la Sierra 1</t>
  </si>
  <si>
    <t>Si volviera a nacer</t>
  </si>
  <si>
    <t>Suerte he tenido</t>
  </si>
  <si>
    <t>Alegre me ando paseando</t>
  </si>
  <si>
    <t>Me voy a cortar las venas</t>
  </si>
  <si>
    <t>Te quiero porque te quiero</t>
  </si>
  <si>
    <t>El necio</t>
  </si>
  <si>
    <t>Cada quien</t>
  </si>
  <si>
    <t>Así como hoy</t>
  </si>
  <si>
    <t>Quejas de mi alma</t>
  </si>
  <si>
    <t>Backstreet Boys</t>
  </si>
  <si>
    <t>Everybody (Backstreet's Back)</t>
  </si>
  <si>
    <t>Boy Bands 1</t>
  </si>
  <si>
    <t>Westlife</t>
  </si>
  <si>
    <t>Swear it again</t>
  </si>
  <si>
    <t>NSYNC</t>
  </si>
  <si>
    <t>Bye, bye, bye</t>
  </si>
  <si>
    <t>Hanson</t>
  </si>
  <si>
    <t>Penny &amp; me</t>
  </si>
  <si>
    <t>I'll never break your heart</t>
  </si>
  <si>
    <t>More than words</t>
  </si>
  <si>
    <t>I want you back</t>
  </si>
  <si>
    <t>Quit playing games (With my heart)</t>
  </si>
  <si>
    <t>If I let you go</t>
  </si>
  <si>
    <t>As long as you love me</t>
  </si>
  <si>
    <t>Tearin’ up my heart</t>
  </si>
  <si>
    <t>My love</t>
  </si>
  <si>
    <t>Nunca te haré llorar</t>
  </si>
  <si>
    <t>Telenovelas 1</t>
  </si>
  <si>
    <t>Angélica Rivero</t>
  </si>
  <si>
    <t>Ay, gaviota</t>
  </si>
  <si>
    <t>La fea más bella</t>
  </si>
  <si>
    <t>El rey tiburón</t>
  </si>
  <si>
    <t>Corazón salvaje</t>
  </si>
  <si>
    <t>Víveme</t>
  </si>
  <si>
    <t>Por Amarte con Segunda Voz</t>
  </si>
  <si>
    <t>Las de la intuición</t>
  </si>
  <si>
    <t>Shakira 2</t>
  </si>
  <si>
    <t>Dónde estás, corazón</t>
  </si>
  <si>
    <t>The one</t>
  </si>
  <si>
    <t>Dónde están los ladrones?</t>
  </si>
  <si>
    <t>Ciega, sordomuda</t>
  </si>
  <si>
    <t>Don't bother</t>
  </si>
  <si>
    <t>A Bailar Cantando ! 1</t>
  </si>
  <si>
    <t>Emir Boscán y Los Tomasinos</t>
  </si>
  <si>
    <t>Carmenza</t>
  </si>
  <si>
    <t>El solterito</t>
  </si>
  <si>
    <t>La cosecha de mujeres</t>
  </si>
  <si>
    <t>Orquesta Aragón</t>
  </si>
  <si>
    <t>Los marcianos llegaron ya</t>
  </si>
  <si>
    <t>Lobo Melón</t>
  </si>
  <si>
    <t>Amalia batista</t>
  </si>
  <si>
    <t>Quiero amanecer</t>
  </si>
  <si>
    <t>Melódicos</t>
  </si>
  <si>
    <t>Amparito</t>
  </si>
  <si>
    <t>Cuando salí de cuba</t>
  </si>
  <si>
    <t>Tony Camargo</t>
  </si>
  <si>
    <t>La bandolera</t>
  </si>
  <si>
    <t>Gatos Negros</t>
  </si>
  <si>
    <t>A Bailar Cantando ! 2</t>
  </si>
  <si>
    <t>Tiburón a la vista</t>
  </si>
  <si>
    <t>Las clases del cha cha chá</t>
  </si>
  <si>
    <t>El caimán</t>
  </si>
  <si>
    <t>El negro José</t>
  </si>
  <si>
    <t>Cero 39</t>
  </si>
  <si>
    <t>Carmen Rivero</t>
  </si>
  <si>
    <t>La pollera colorá</t>
  </si>
  <si>
    <t>El mochilón</t>
  </si>
  <si>
    <t>Tanny</t>
  </si>
  <si>
    <t>La banda borracha</t>
  </si>
  <si>
    <t>Bonito y sabroso</t>
  </si>
  <si>
    <t>Mazatlán</t>
  </si>
  <si>
    <t>Otra oportunidad</t>
  </si>
  <si>
    <t>Pegasso &amp; Toppaz 1</t>
  </si>
  <si>
    <t>Mecánico de amor</t>
  </si>
  <si>
    <t xml:space="preserve">Mariposa     </t>
  </si>
  <si>
    <t>Hola, cómo estás?</t>
  </si>
  <si>
    <t>Triste y solitario</t>
  </si>
  <si>
    <t>Un amor se salvará</t>
  </si>
  <si>
    <t>El primer amor</t>
  </si>
  <si>
    <t>Muchacho pobre</t>
  </si>
  <si>
    <t>Humildes 2</t>
  </si>
  <si>
    <t>Mándame un telegrama</t>
  </si>
  <si>
    <t>Escaleras de la cárcel</t>
  </si>
  <si>
    <t>Delgadina</t>
  </si>
  <si>
    <t>Morena, la causa fuiste</t>
  </si>
  <si>
    <t>Pa' la raza del barrio</t>
  </si>
  <si>
    <t>Palabras tristes</t>
  </si>
  <si>
    <t>Yonic´s 1</t>
  </si>
  <si>
    <t>Adilene</t>
  </si>
  <si>
    <t>Nadie sabe lo que tiene</t>
  </si>
  <si>
    <t>Obligado por amor</t>
  </si>
  <si>
    <t>Perdón por tus lágrimas</t>
  </si>
  <si>
    <t>Aunque no lo creas</t>
  </si>
  <si>
    <t>Mingo Saldívar</t>
  </si>
  <si>
    <t>Rueda de fuego</t>
  </si>
  <si>
    <t>Texanos 6</t>
  </si>
  <si>
    <t>Little Joe y La Familia</t>
  </si>
  <si>
    <t>Tony De La Rosa</t>
  </si>
  <si>
    <t>Lloré</t>
  </si>
  <si>
    <t>Maldita mujer</t>
  </si>
  <si>
    <t>Qué diablos me pasa</t>
  </si>
  <si>
    <t>Nada me expliques más</t>
  </si>
  <si>
    <t>Por qué no te marchas</t>
  </si>
  <si>
    <t>Lindo cariñito</t>
  </si>
  <si>
    <t>Caminantes 1</t>
  </si>
  <si>
    <t>Dos cartas y una flor</t>
  </si>
  <si>
    <t>He sabido</t>
  </si>
  <si>
    <t>Entre más lejos me vaya</t>
  </si>
  <si>
    <t>Olvídate de todo</t>
  </si>
  <si>
    <t>Porque tengo tu amor</t>
  </si>
  <si>
    <t>Amor que nace</t>
  </si>
  <si>
    <t>Caminantes 2</t>
  </si>
  <si>
    <t>Todo me gusta de ti</t>
  </si>
  <si>
    <t>Ven y abrázame</t>
  </si>
  <si>
    <t>Ángel de la mañana</t>
  </si>
  <si>
    <t>Las gaviotas</t>
  </si>
  <si>
    <t>Me está doliendo tu ausencia</t>
  </si>
  <si>
    <t>Para qué quieres volver</t>
  </si>
  <si>
    <t>Ámame tiernamente</t>
  </si>
  <si>
    <t>Relámpagos 2</t>
  </si>
  <si>
    <t>Tú lo escogiste</t>
  </si>
  <si>
    <t>Carta jugada</t>
  </si>
  <si>
    <t>Comprendí tu pena</t>
  </si>
  <si>
    <t>Idos de la mente</t>
  </si>
  <si>
    <t>Mi charchina</t>
  </si>
  <si>
    <t>El día que me olvides</t>
  </si>
  <si>
    <t>Vuelve gaviota</t>
  </si>
  <si>
    <t>Amiga Mía</t>
  </si>
  <si>
    <t>Yuri 1</t>
  </si>
  <si>
    <t>Qué Te Pasa</t>
  </si>
  <si>
    <t>El Espejo</t>
  </si>
  <si>
    <t>Yo Te Pido Amor</t>
  </si>
  <si>
    <t>El Apagón</t>
  </si>
  <si>
    <t>Quién Eres Tú</t>
  </si>
  <si>
    <t>Detrás de Mi Ventana</t>
  </si>
  <si>
    <t>Hombres Al Borde de un ataque de celos</t>
  </si>
  <si>
    <t>No Puedo Más</t>
  </si>
  <si>
    <t>Un Corazón Herido</t>
  </si>
  <si>
    <t>cuando baja la marea (aire)</t>
  </si>
  <si>
    <t>Oscar Athié</t>
  </si>
  <si>
    <t>Festival Oti 1</t>
  </si>
  <si>
    <t>Cristal</t>
  </si>
  <si>
    <t>Prisma</t>
  </si>
  <si>
    <t>De color de rosa</t>
  </si>
  <si>
    <t>Con y por amor</t>
  </si>
  <si>
    <t>Johnny Laboriel</t>
  </si>
  <si>
    <t>Señora corazón</t>
  </si>
  <si>
    <t>María Medina</t>
  </si>
  <si>
    <t>Víctima o ladrón</t>
  </si>
  <si>
    <t>Carlos Cuevas</t>
  </si>
  <si>
    <t>Un bolero</t>
  </si>
  <si>
    <t>Quien partirá?</t>
  </si>
  <si>
    <t>Sergio Esquivel</t>
  </si>
  <si>
    <t>Un tipo como yo</t>
  </si>
  <si>
    <t>Festival Oti 2</t>
  </si>
  <si>
    <t>Tiempos mejores</t>
  </si>
  <si>
    <t>Tierno</t>
  </si>
  <si>
    <t>Compás de espera</t>
  </si>
  <si>
    <t>La felicidad</t>
  </si>
  <si>
    <t xml:space="preserve">Mario Pintor </t>
  </si>
  <si>
    <t>Mi éxito</t>
  </si>
  <si>
    <t>María Del Sol y Jorge Muñiz</t>
  </si>
  <si>
    <t>Arianna</t>
  </si>
  <si>
    <t>En mi soledad</t>
  </si>
  <si>
    <t>Yoshio</t>
  </si>
  <si>
    <t>Ahora entendí</t>
  </si>
  <si>
    <t>Solistas de la Academia 1</t>
  </si>
  <si>
    <t>Márcame la piel</t>
  </si>
  <si>
    <t>Ayer te pedí</t>
  </si>
  <si>
    <t>Un poco de tus besos</t>
  </si>
  <si>
    <t>Cinthia y José Luis</t>
  </si>
  <si>
    <t>Si no estás conmigo</t>
  </si>
  <si>
    <t xml:space="preserve">Carlos Rivera </t>
  </si>
  <si>
    <t>Te me vas</t>
  </si>
  <si>
    <t>Top Hits 4</t>
  </si>
  <si>
    <t>Baila mi corazón</t>
  </si>
  <si>
    <t>Dímelo</t>
  </si>
  <si>
    <t>Escapar</t>
  </si>
  <si>
    <t>Si mi delito es rockear</t>
  </si>
  <si>
    <t>Con tu nombre</t>
  </si>
  <si>
    <t>Torre de babel</t>
  </si>
  <si>
    <t>Jennifer López</t>
  </si>
  <si>
    <t>Qué hiciste</t>
  </si>
  <si>
    <t>Niñas mal</t>
  </si>
  <si>
    <t>Benjamín</t>
  </si>
  <si>
    <t>No soy el aire</t>
  </si>
  <si>
    <t>Enséñame tus manos</t>
  </si>
  <si>
    <t>Top Hits 5</t>
  </si>
  <si>
    <t>Luz sin gravedad</t>
  </si>
  <si>
    <t>Girlfriend</t>
  </si>
  <si>
    <t>Lola</t>
  </si>
  <si>
    <t>Si me besas</t>
  </si>
  <si>
    <t>Perdóname en silencio</t>
  </si>
  <si>
    <t>Silencio</t>
  </si>
  <si>
    <t>Kumbia All Star</t>
  </si>
  <si>
    <t>Volován</t>
  </si>
  <si>
    <t>Monitor</t>
  </si>
  <si>
    <t>Magneto</t>
  </si>
  <si>
    <t>Vuela, vuela</t>
  </si>
  <si>
    <t>Miguel Bosé &amp; Julieta Venegas</t>
  </si>
  <si>
    <t>Morena mía</t>
  </si>
  <si>
    <t>Top Hits 6</t>
  </si>
  <si>
    <t>Sueños rotos</t>
  </si>
  <si>
    <t>Fergie &amp; Will.I.am</t>
  </si>
  <si>
    <t>Fergalicious</t>
  </si>
  <si>
    <t>Manda una señal</t>
  </si>
  <si>
    <t>María José</t>
  </si>
  <si>
    <t>Déjame gritar</t>
  </si>
  <si>
    <t>BNK</t>
  </si>
  <si>
    <t>Prisionero</t>
  </si>
  <si>
    <t>Los malaventurados no lloran</t>
  </si>
  <si>
    <t xml:space="preserve">Tranzas </t>
  </si>
  <si>
    <t>Un nuevo amor</t>
  </si>
  <si>
    <t>Psicofonía</t>
  </si>
  <si>
    <t>Top Hits 7</t>
  </si>
  <si>
    <t>Bésame sin miedo</t>
  </si>
  <si>
    <t>Alguien soy yo</t>
  </si>
  <si>
    <t>Pambo</t>
  </si>
  <si>
    <t>Tras nubes</t>
  </si>
  <si>
    <t>Me equivoqué</t>
  </si>
  <si>
    <t>A medio vivir</t>
  </si>
  <si>
    <t>H2O</t>
  </si>
  <si>
    <t>Si esto no es amor</t>
  </si>
  <si>
    <t>Súper Reyes</t>
  </si>
  <si>
    <t>Muévelo</t>
  </si>
  <si>
    <t>Top Hits 8</t>
  </si>
  <si>
    <t>Kany García</t>
  </si>
  <si>
    <t>Hoy ya me voy</t>
  </si>
  <si>
    <t>Tu amor</t>
  </si>
  <si>
    <t>Masoquismo</t>
  </si>
  <si>
    <t>Me enamora</t>
  </si>
  <si>
    <t>Ojalá pudiera borrarte</t>
  </si>
  <si>
    <t>Playa Limbo</t>
  </si>
  <si>
    <t>De qué sirve</t>
  </si>
  <si>
    <t>Miranda &amp; Julieta Venegas</t>
  </si>
  <si>
    <t>Perfecta</t>
  </si>
  <si>
    <t>Mi amada</t>
  </si>
  <si>
    <t>De ti exclusivo</t>
  </si>
  <si>
    <t>Banda El Limón 1</t>
  </si>
  <si>
    <t>Huele a peligro</t>
  </si>
  <si>
    <t>Si tu amor no vuelve</t>
  </si>
  <si>
    <t>Pepito y su caballo</t>
  </si>
  <si>
    <t>Los tres pelones</t>
  </si>
  <si>
    <t>La suata</t>
  </si>
  <si>
    <t>El rengo</t>
  </si>
  <si>
    <t>Catorce años, nueve meses</t>
  </si>
  <si>
    <t>En los puritos huesos</t>
  </si>
  <si>
    <t>Ya lo sé que tú te vas</t>
  </si>
  <si>
    <t>Primavera 2</t>
  </si>
  <si>
    <t>Algo de mí</t>
  </si>
  <si>
    <t>Basta ya</t>
  </si>
  <si>
    <t>Dime, dime, dime</t>
  </si>
  <si>
    <t>Barón de Apodaca 1</t>
  </si>
  <si>
    <t>Prieta consentida</t>
  </si>
  <si>
    <t>Como dios manda</t>
  </si>
  <si>
    <t>Ayer estuve con mi nuevo amor</t>
  </si>
  <si>
    <t>Por qué volviste a mí?</t>
  </si>
  <si>
    <t>Alegres 2</t>
  </si>
  <si>
    <t>Ojitos verdes</t>
  </si>
  <si>
    <t>Ingratos ojos míos</t>
  </si>
  <si>
    <t>El golpe traidor</t>
  </si>
  <si>
    <t>La mal pagadora</t>
  </si>
  <si>
    <t>Se me van las ganas</t>
  </si>
  <si>
    <t>Una tumba abandonada</t>
  </si>
  <si>
    <t>Javier Solís 3</t>
  </si>
  <si>
    <t>Mentira, mentira</t>
  </si>
  <si>
    <t>Bésame y olvídame</t>
  </si>
  <si>
    <t>El camino de la noche</t>
  </si>
  <si>
    <t>Jamás, jamás</t>
  </si>
  <si>
    <t>Ven y dime</t>
  </si>
  <si>
    <t>Rieleros 2</t>
  </si>
  <si>
    <t>Para qué quieres que vuelva</t>
  </si>
  <si>
    <t>Dime quién es</t>
  </si>
  <si>
    <t>China de los ojos negros</t>
  </si>
  <si>
    <t>La moraleja</t>
  </si>
  <si>
    <t>Voy a llorar por ti</t>
  </si>
  <si>
    <t>José Alfredo Jiménez 5</t>
  </si>
  <si>
    <t>Cuatro copas</t>
  </si>
  <si>
    <t>Cuando tenía tu edad</t>
  </si>
  <si>
    <t>Cuando los años pasen</t>
  </si>
  <si>
    <t>Tierra sin nombre</t>
  </si>
  <si>
    <t>José Manuel El Borrego</t>
  </si>
  <si>
    <t>La malagradecida</t>
  </si>
  <si>
    <t>RBD 1</t>
  </si>
  <si>
    <t>Tenerte y quererte</t>
  </si>
  <si>
    <t>Otro día que va</t>
  </si>
  <si>
    <t>Qué hay detrás</t>
  </si>
  <si>
    <t>Y aquí estoy</t>
  </si>
  <si>
    <t>Con el corazón en la mano</t>
  </si>
  <si>
    <t>Liberación 1</t>
  </si>
  <si>
    <t>Príncipe azul</t>
  </si>
  <si>
    <t>Nubes de algodón</t>
  </si>
  <si>
    <t>Si estuvieras conmigo</t>
  </si>
  <si>
    <t>Cómo estás tú</t>
  </si>
  <si>
    <t>Quién me ha robado tu corazón</t>
  </si>
  <si>
    <t>Miguel Bosé y Bimba Bosé</t>
  </si>
  <si>
    <t>Como un lobo</t>
  </si>
  <si>
    <t>Top Hits 9</t>
  </si>
  <si>
    <t>Historias de danzón y de arrabal</t>
  </si>
  <si>
    <t>Con un pie en el cielo</t>
  </si>
  <si>
    <t>Rihanna feat. Jay-Z</t>
  </si>
  <si>
    <t>Umbrella</t>
  </si>
  <si>
    <t>Alguien más</t>
  </si>
  <si>
    <t>La mujer maravilla</t>
  </si>
  <si>
    <t>Bárbara Muñoz</t>
  </si>
  <si>
    <t>Soy sólo un secreto</t>
  </si>
  <si>
    <t>Banana (La bolita)</t>
  </si>
  <si>
    <t>Banda Blanca</t>
  </si>
  <si>
    <t>Sopa de caracol</t>
  </si>
  <si>
    <t>Charro Avitia 1</t>
  </si>
  <si>
    <t>Carretera de Ensenada</t>
  </si>
  <si>
    <t>La flecha</t>
  </si>
  <si>
    <t>Los camperos</t>
  </si>
  <si>
    <t>Corrido de cananea</t>
  </si>
  <si>
    <t>Bala perdida</t>
  </si>
  <si>
    <t>La muerte</t>
  </si>
  <si>
    <t>La martina</t>
  </si>
  <si>
    <t>Corrido de Santa Amalia</t>
  </si>
  <si>
    <t>La mula bronca</t>
  </si>
  <si>
    <t>Norteños Texanos 1</t>
  </si>
  <si>
    <t>El hombre de negro</t>
  </si>
  <si>
    <t>Te compro</t>
  </si>
  <si>
    <t>Que me parta un rayo</t>
  </si>
  <si>
    <t>Con tal de que me olvides</t>
  </si>
  <si>
    <t>Entrégame</t>
  </si>
  <si>
    <t>Cuánto te debo?</t>
  </si>
  <si>
    <t>Invisible</t>
  </si>
  <si>
    <t>Con la intención de lastimarme</t>
  </si>
  <si>
    <t>Norteños Texanos 2</t>
  </si>
  <si>
    <t>Volé muy alto</t>
  </si>
  <si>
    <t>Un idiota como yo</t>
  </si>
  <si>
    <t>Te quiero, te amo</t>
  </si>
  <si>
    <t>Qué voy a hacer sin ti</t>
  </si>
  <si>
    <t>Palomita blanca</t>
  </si>
  <si>
    <t>Qué no daría</t>
  </si>
  <si>
    <t>Leyenda, La</t>
  </si>
  <si>
    <t>Para quererte más</t>
  </si>
  <si>
    <t>Del uno al seis</t>
  </si>
  <si>
    <t>Cruzando fronteras</t>
  </si>
  <si>
    <t>Polo Urías</t>
  </si>
  <si>
    <t>Un cachito</t>
  </si>
  <si>
    <t>Norteños Texanos 3</t>
  </si>
  <si>
    <t>Fue mentira</t>
  </si>
  <si>
    <t>Olvídame tú</t>
  </si>
  <si>
    <t>Lo aprendí de ti</t>
  </si>
  <si>
    <t>Tu sombra</t>
  </si>
  <si>
    <t>Sólo quedan</t>
  </si>
  <si>
    <t>Por qué tenía que conocerte</t>
  </si>
  <si>
    <t>Ni los pleitos</t>
  </si>
  <si>
    <t>Enfermo</t>
  </si>
  <si>
    <t>Sin ti soy un loco</t>
  </si>
  <si>
    <t>Quiero que me abraces</t>
  </si>
  <si>
    <t>Me duele escuchar tu nombre</t>
  </si>
  <si>
    <t>Montéz de Durango 1</t>
  </si>
  <si>
    <t>Lagrimillas tontas</t>
  </si>
  <si>
    <t>Lástima, es mi mujer</t>
  </si>
  <si>
    <t>Las mismas piedras</t>
  </si>
  <si>
    <t>El sube y baja</t>
  </si>
  <si>
    <t>Cómo te va, mi amor</t>
  </si>
  <si>
    <t>Horóscopos de Durango 1</t>
  </si>
  <si>
    <t>Cuando se fue</t>
  </si>
  <si>
    <t>Dos locos</t>
  </si>
  <si>
    <t>Él no eres tú (versión acústica)</t>
  </si>
  <si>
    <t>La reina es el rey</t>
  </si>
  <si>
    <t>Beatriz Adriana 1</t>
  </si>
  <si>
    <t>Arrepentida y sola</t>
  </si>
  <si>
    <t>Esta situación (el macho panzón)</t>
  </si>
  <si>
    <t>Dolor de mi dolor</t>
  </si>
  <si>
    <t>La luna será la luna</t>
  </si>
  <si>
    <t>Tu burla</t>
  </si>
  <si>
    <t>Vicente Fernández 7</t>
  </si>
  <si>
    <t>Por tres monedas</t>
  </si>
  <si>
    <t>Borracho te recuerdo</t>
  </si>
  <si>
    <t>La tienda</t>
  </si>
  <si>
    <t>Estatua de marfil</t>
  </si>
  <si>
    <t>Con un mismo corazón</t>
  </si>
  <si>
    <t>Soy de abajo</t>
  </si>
  <si>
    <t>Un minuto de silencio</t>
  </si>
  <si>
    <t>La Apuesta</t>
  </si>
  <si>
    <t>Duranguenses 5</t>
  </si>
  <si>
    <t>Él no eres tú</t>
  </si>
  <si>
    <t>Por amarte así</t>
  </si>
  <si>
    <t>Las mil y una noches</t>
  </si>
  <si>
    <t>Cuando regreses</t>
  </si>
  <si>
    <t>Te juro que te amo</t>
  </si>
  <si>
    <t>Primos de Durango</t>
  </si>
  <si>
    <t>Ponzoña Musical</t>
  </si>
  <si>
    <t>La loca</t>
  </si>
  <si>
    <t>Grupo Cañaveral</t>
  </si>
  <si>
    <t>Tiene espinas el rosal</t>
  </si>
  <si>
    <t>Sonideros 1</t>
  </si>
  <si>
    <t>No te voy a perdonar</t>
  </si>
  <si>
    <t>Chon Arauza</t>
  </si>
  <si>
    <t>Amor carnal</t>
  </si>
  <si>
    <t>Llayras</t>
  </si>
  <si>
    <t>Afrosound</t>
  </si>
  <si>
    <t>Mar de emociones</t>
  </si>
  <si>
    <t>Áaron y su Grupo Ilusión</t>
  </si>
  <si>
    <t>Mi estrella</t>
  </si>
  <si>
    <t>Yaguarú</t>
  </si>
  <si>
    <t>Del Garrote</t>
  </si>
  <si>
    <t>Cumbia del  garrote</t>
  </si>
  <si>
    <t>A punto de caramelo</t>
  </si>
  <si>
    <t>Rayito Colombiano</t>
  </si>
  <si>
    <t>Muchachita consentida</t>
  </si>
  <si>
    <t>Grupo Saya</t>
  </si>
  <si>
    <t>He creído</t>
  </si>
  <si>
    <t>Gruperos Mujeres 4</t>
  </si>
  <si>
    <t>No sé qué voy a hacer</t>
  </si>
  <si>
    <t>Atrévete a mirarme de frente</t>
  </si>
  <si>
    <t>Priscila y Sus Balas de Plata</t>
  </si>
  <si>
    <t>Sólo llamé para decirte que te amo</t>
  </si>
  <si>
    <t>LMT</t>
  </si>
  <si>
    <t>Equivocada (Ya estoy cansada</t>
  </si>
  <si>
    <t>Qué más quieres de mí</t>
  </si>
  <si>
    <t>Corazón mentiroso</t>
  </si>
  <si>
    <t>Zayda</t>
  </si>
  <si>
    <t>Amor ilegal</t>
  </si>
  <si>
    <t>Como mariposa</t>
  </si>
  <si>
    <t>Atrévete</t>
  </si>
  <si>
    <t>Sola</t>
  </si>
  <si>
    <t>Tri, El</t>
  </si>
  <si>
    <t>Triste canción</t>
  </si>
  <si>
    <t>Tri 1</t>
  </si>
  <si>
    <t>El niño sin amor</t>
  </si>
  <si>
    <t>Cuando tú no estás</t>
  </si>
  <si>
    <t>Todo me sale mal</t>
  </si>
  <si>
    <t>Difícil</t>
  </si>
  <si>
    <t>Lágrimas en la lluvia</t>
  </si>
  <si>
    <t>Chilango incomprendido</t>
  </si>
  <si>
    <t>Pastillas de rocanrol</t>
  </si>
  <si>
    <t>Hoyos en la bolsa</t>
  </si>
  <si>
    <t>Renuncio</t>
  </si>
  <si>
    <t>Cuando canta el grillo</t>
  </si>
  <si>
    <t>Triste canción ( Ver. Larga )</t>
  </si>
  <si>
    <t>Las piedras rodantes</t>
  </si>
  <si>
    <t>Tri 2</t>
  </si>
  <si>
    <t>Pobre soñador</t>
  </si>
  <si>
    <t>Metro Balderas</t>
  </si>
  <si>
    <t>A.d.o</t>
  </si>
  <si>
    <t>Vírgen morena</t>
  </si>
  <si>
    <t>Parece fácil</t>
  </si>
  <si>
    <t>Oye, cantinero</t>
  </si>
  <si>
    <t>Mente rockera</t>
  </si>
  <si>
    <t>La raza más chida</t>
  </si>
  <si>
    <t>Solamente Dios</t>
  </si>
  <si>
    <t>Chavo de onda</t>
  </si>
  <si>
    <t>San Juanico</t>
  </si>
  <si>
    <t>Tigrillo Palma</t>
  </si>
  <si>
    <t>El güero pesado</t>
  </si>
  <si>
    <t>Tigrillo Palma 1</t>
  </si>
  <si>
    <t>El bazucaso</t>
  </si>
  <si>
    <t>La pastilla</t>
  </si>
  <si>
    <t>El carro blanco</t>
  </si>
  <si>
    <t>La silverado y la charger</t>
  </si>
  <si>
    <t>El cajoncito</t>
  </si>
  <si>
    <t>Dos botellas de mezcal</t>
  </si>
  <si>
    <t>El corrido del 24</t>
  </si>
  <si>
    <t>Pachangón en el desierto</t>
  </si>
  <si>
    <t>El melón</t>
  </si>
  <si>
    <t>La trenzuda</t>
  </si>
  <si>
    <t>El frijolito</t>
  </si>
  <si>
    <t>La sandía</t>
  </si>
  <si>
    <t>Lucha Villa 2</t>
  </si>
  <si>
    <t>Yo me muero donde quiera</t>
  </si>
  <si>
    <t>Amémonos</t>
  </si>
  <si>
    <t>Juro que nunca volveré</t>
  </si>
  <si>
    <t>Resulta</t>
  </si>
  <si>
    <t>Sufro porque te quiero</t>
  </si>
  <si>
    <t>Juan Salazar</t>
  </si>
  <si>
    <t>Mi último refugio</t>
  </si>
  <si>
    <t>Boleros Norteños 5</t>
  </si>
  <si>
    <t>Lloraremos los dos</t>
  </si>
  <si>
    <t>Maldito divorcio</t>
  </si>
  <si>
    <t>Nocturnando</t>
  </si>
  <si>
    <t>Todo por ti</t>
  </si>
  <si>
    <t>Limosna de un hijo</t>
  </si>
  <si>
    <t>De qué manera</t>
  </si>
  <si>
    <t>Que seas dichosa</t>
  </si>
  <si>
    <t>Me contaron por ahí</t>
  </si>
  <si>
    <t>Corona de azahares</t>
  </si>
  <si>
    <t>Boleros Norteños 6</t>
  </si>
  <si>
    <t>Dilema de los dos</t>
  </si>
  <si>
    <t>Hazme el milagro</t>
  </si>
  <si>
    <t>Te voy a cambiar</t>
  </si>
  <si>
    <t>No me vuelvas a ver</t>
  </si>
  <si>
    <t>Varita de nardo</t>
  </si>
  <si>
    <t>Amor de hielo</t>
  </si>
  <si>
    <t>Brillantes de Monterrey</t>
  </si>
  <si>
    <t>Prueba de amor</t>
  </si>
  <si>
    <t>Tremendos Gavilanes</t>
  </si>
  <si>
    <t>Infamia</t>
  </si>
  <si>
    <t>Rancheritos del Topo Chico 1</t>
  </si>
  <si>
    <t>Arete chapeado</t>
  </si>
  <si>
    <t>El ciego</t>
  </si>
  <si>
    <t>La voz de mi madre</t>
  </si>
  <si>
    <t>Qué lugar ocupo yo</t>
  </si>
  <si>
    <t>Dónde estás, juventud</t>
  </si>
  <si>
    <t>Cuando ya no me quieras</t>
  </si>
  <si>
    <t>Terminó todo</t>
  </si>
  <si>
    <t>Lola Beltrán 2</t>
  </si>
  <si>
    <t>La rielera</t>
  </si>
  <si>
    <t>La panchita</t>
  </si>
  <si>
    <t>Qué bonita es mi tierra</t>
  </si>
  <si>
    <t>Jenni Rivera 1</t>
  </si>
  <si>
    <t>Mil heridas</t>
  </si>
  <si>
    <t>Querida socia</t>
  </si>
  <si>
    <t>Homenaje a mi madre</t>
  </si>
  <si>
    <t>Cada que</t>
  </si>
  <si>
    <t>Top Hits 10</t>
  </si>
  <si>
    <t>Gotas de agua dulce</t>
  </si>
  <si>
    <t>Y te vas</t>
  </si>
  <si>
    <t>nueva banda timbiriche</t>
  </si>
  <si>
    <t>Tú, tú, tú</t>
  </si>
  <si>
    <t>Super reyes</t>
  </si>
  <si>
    <t>Serenata (Estrellita mía)</t>
  </si>
  <si>
    <t>Gloria trevi</t>
  </si>
  <si>
    <t>Sin bandera</t>
  </si>
  <si>
    <t>Pero no</t>
  </si>
  <si>
    <t>Carlos Ballesteros</t>
  </si>
  <si>
    <t>Cantar en tu boca</t>
  </si>
  <si>
    <t>Playa limbo</t>
  </si>
  <si>
    <t>Diez para las diez</t>
  </si>
  <si>
    <t>Procedimientos para llegar a un común acuerdo</t>
  </si>
  <si>
    <t>Tranzas</t>
  </si>
  <si>
    <t>Morí</t>
  </si>
  <si>
    <t>Jon secada</t>
  </si>
  <si>
    <t>Otro día más sin verte</t>
  </si>
  <si>
    <t>Top Hits 11</t>
  </si>
  <si>
    <t>Qué nos pasó</t>
  </si>
  <si>
    <t>Dónde están, corazón?</t>
  </si>
  <si>
    <t>Eddy Lover - La Factoría</t>
  </si>
  <si>
    <t>Sean Kingston</t>
  </si>
  <si>
    <t>Beautiful girls</t>
  </si>
  <si>
    <t>Tres de Copas</t>
  </si>
  <si>
    <t>Se me muere la vida</t>
  </si>
  <si>
    <t>Ricky Martin - Eros Ramazzotti</t>
  </si>
  <si>
    <t>No estamos solos</t>
  </si>
  <si>
    <t>División Minúscula</t>
  </si>
  <si>
    <t>Sognare</t>
  </si>
  <si>
    <t>Claxons</t>
  </si>
  <si>
    <t>Plan perfecto</t>
  </si>
  <si>
    <t>Irán Castillo</t>
  </si>
  <si>
    <t>Yo por él</t>
  </si>
  <si>
    <t>Imagíname sin ti</t>
  </si>
  <si>
    <t>El pata rajada</t>
  </si>
  <si>
    <t>Piporro 2</t>
  </si>
  <si>
    <t>El traga balas</t>
  </si>
  <si>
    <t>Chulas fronteras</t>
  </si>
  <si>
    <t>El borracho</t>
  </si>
  <si>
    <t>El gorgoreyo</t>
  </si>
  <si>
    <t>El descalzo</t>
  </si>
  <si>
    <t>Natalio Reyes Colás</t>
  </si>
  <si>
    <t>El terror de la frontera</t>
  </si>
  <si>
    <t>El parpado caído</t>
  </si>
  <si>
    <t>Lalo Mora 1</t>
  </si>
  <si>
    <t>El rey de mil coronas</t>
  </si>
  <si>
    <t>A punto de marcharme</t>
  </si>
  <si>
    <t>Si me vas a dejar</t>
  </si>
  <si>
    <t>Los sauces llorones</t>
  </si>
  <si>
    <t>Ojitos a mi gusto</t>
  </si>
  <si>
    <t>Gracias, mi amor</t>
  </si>
  <si>
    <t>Mi caballo El Invasor</t>
  </si>
  <si>
    <t>El huizache</t>
  </si>
  <si>
    <t>Qué chulos ojos</t>
  </si>
  <si>
    <t>Amor vaquero</t>
  </si>
  <si>
    <t>Ramón 4</t>
  </si>
  <si>
    <t>Qué casualidad</t>
  </si>
  <si>
    <t>Con las puertas en la cara</t>
  </si>
  <si>
    <t>Abrigando tu tumba</t>
  </si>
  <si>
    <t>Mis penas</t>
  </si>
  <si>
    <t>Te ví pasar</t>
  </si>
  <si>
    <t>El tonto que te amó</t>
  </si>
  <si>
    <t>El hombre lobo</t>
  </si>
  <si>
    <t>Mister Chivo 1</t>
  </si>
  <si>
    <t>Tongoneaito</t>
  </si>
  <si>
    <t>El arca de noé</t>
  </si>
  <si>
    <t>Frankestein</t>
  </si>
  <si>
    <t>Chévere</t>
  </si>
  <si>
    <t>La gaita quebradita</t>
  </si>
  <si>
    <t>Soy drácula</t>
  </si>
  <si>
    <t>El reyecito</t>
  </si>
  <si>
    <t>Mi abuelito</t>
  </si>
  <si>
    <t>La momia</t>
  </si>
  <si>
    <t>El inglesito</t>
  </si>
  <si>
    <t>Paso lento</t>
  </si>
  <si>
    <t>Pablo Abraira</t>
  </si>
  <si>
    <t>O tú o nada</t>
  </si>
  <si>
    <t>Baladistas 70´s 6</t>
  </si>
  <si>
    <t>Pasquale</t>
  </si>
  <si>
    <t>Amante de ocasión</t>
  </si>
  <si>
    <t>José Duarte</t>
  </si>
  <si>
    <t>Guatemala</t>
  </si>
  <si>
    <t>Mi plegaria</t>
  </si>
  <si>
    <t>Daniel Magal</t>
  </si>
  <si>
    <t>Cara de gitana</t>
  </si>
  <si>
    <t>Usted me dejó llorando</t>
  </si>
  <si>
    <t>Paulo Sergio</t>
  </si>
  <si>
    <t>La última canción</t>
  </si>
  <si>
    <t>Hazme una señal</t>
  </si>
  <si>
    <t>Dulcemente enamorada</t>
  </si>
  <si>
    <t>Mier 1</t>
  </si>
  <si>
    <t>La coloreteada</t>
  </si>
  <si>
    <t>Qué te parece (CS)</t>
  </si>
  <si>
    <t>Déjala que se divierta</t>
  </si>
  <si>
    <t>Sigo pensando en ti</t>
  </si>
  <si>
    <t>Retrato hablado</t>
  </si>
  <si>
    <t>Bordado a mano</t>
  </si>
  <si>
    <t>Qué te parece (SS)</t>
  </si>
  <si>
    <t>Olvídame (-1)</t>
  </si>
  <si>
    <t>Aventurera</t>
  </si>
  <si>
    <t>Santaneros 2</t>
  </si>
  <si>
    <t>Si supieras</t>
  </si>
  <si>
    <t>En la cantina</t>
  </si>
  <si>
    <t>Botecito de vela</t>
  </si>
  <si>
    <t>Con un beso</t>
  </si>
  <si>
    <t>Odio sin razón</t>
  </si>
  <si>
    <t>Corazón de acero</t>
  </si>
  <si>
    <t>Beso borracho</t>
  </si>
  <si>
    <t>Por las calles de México</t>
  </si>
  <si>
    <t>Imposible</t>
  </si>
  <si>
    <t>Dame mi corazón</t>
  </si>
  <si>
    <t>Siempre te recordaré</t>
  </si>
  <si>
    <t>Acosta &amp; Brindis 1</t>
  </si>
  <si>
    <t>Vas a sufrir</t>
  </si>
  <si>
    <t>Deja una rosa en tu balcón</t>
  </si>
  <si>
    <t>Quizás sí, quizás no</t>
  </si>
  <si>
    <t>Voy a pintar un corazón</t>
  </si>
  <si>
    <t>Márchate</t>
  </si>
  <si>
    <t>En cada esquina de mi barrio</t>
  </si>
  <si>
    <t>Pero tú no estás</t>
  </si>
  <si>
    <t>Tonto corazón</t>
  </si>
  <si>
    <t>Otro ocupa mi lugar</t>
  </si>
  <si>
    <t>Caprichos de mujer</t>
  </si>
  <si>
    <t>Fuego de noche, nieve de día</t>
  </si>
  <si>
    <t>Ricky Martin 1</t>
  </si>
  <si>
    <t>María</t>
  </si>
  <si>
    <t>No importa la distancia</t>
  </si>
  <si>
    <t>La copa de la vida</t>
  </si>
  <si>
    <t>Asignatura pendiente</t>
  </si>
  <si>
    <t>Volverás</t>
  </si>
  <si>
    <t>Livin’ La vida loca</t>
  </si>
  <si>
    <t>Me amarás</t>
  </si>
  <si>
    <t>Sonora Matancera</t>
  </si>
  <si>
    <t>Lamento borincano</t>
  </si>
  <si>
    <t>Matanceros 1</t>
  </si>
  <si>
    <t>Calla</t>
  </si>
  <si>
    <t>Burundanga</t>
  </si>
  <si>
    <t>En el mar</t>
  </si>
  <si>
    <t>Aunque me cueste la vida</t>
  </si>
  <si>
    <t>Ay, cosita linda</t>
  </si>
  <si>
    <t>El cumbanchero</t>
  </si>
  <si>
    <t>En la orilla del mar</t>
  </si>
  <si>
    <t>Banda El Limón 2</t>
  </si>
  <si>
    <t>Antes de partir</t>
  </si>
  <si>
    <t>Secretos de mi memoria</t>
  </si>
  <si>
    <t>Cuéntame</t>
  </si>
  <si>
    <t>Medio tiempo</t>
  </si>
  <si>
    <t>Un amor en el olvido</t>
  </si>
  <si>
    <t>Mis recuerdos</t>
  </si>
  <si>
    <t>El privilegio de amar</t>
  </si>
  <si>
    <t>Mijares 1</t>
  </si>
  <si>
    <t>No se murió el amor</t>
  </si>
  <si>
    <t>Uno entre mil</t>
  </si>
  <si>
    <t>Baño de mujeres</t>
  </si>
  <si>
    <t>Soldado del amor</t>
  </si>
  <si>
    <t>María bonita</t>
  </si>
  <si>
    <t>Que nada nos separe</t>
  </si>
  <si>
    <t xml:space="preserve">Emmanuel </t>
  </si>
  <si>
    <t>Ven con el alma desnuda</t>
  </si>
  <si>
    <t>Emmanuel 2</t>
  </si>
  <si>
    <t>Pobre diablo</t>
  </si>
  <si>
    <t>Si ese tiempo pudiera volver</t>
  </si>
  <si>
    <t>La última luna</t>
  </si>
  <si>
    <t>Corazón de Melao</t>
  </si>
  <si>
    <t>Sentirme vivo</t>
  </si>
  <si>
    <t>Solo</t>
  </si>
  <si>
    <t>Rancheros Mujeres 5</t>
  </si>
  <si>
    <t>Las llaves de mi alma</t>
  </si>
  <si>
    <t>Rancheros Mujeres 6</t>
  </si>
  <si>
    <t>Con golpes en el pecho</t>
  </si>
  <si>
    <t>María de Lourdes</t>
  </si>
  <si>
    <t>Rancheros Mujeres 7</t>
  </si>
  <si>
    <t>Jamás te prometí un jardín de rosas</t>
  </si>
  <si>
    <t>Al pie de la montaña</t>
  </si>
  <si>
    <t>Hermanas Núñez</t>
  </si>
  <si>
    <t>Te traigo en la cartera</t>
  </si>
  <si>
    <t>Panchita</t>
  </si>
  <si>
    <t>Arrieros somos</t>
  </si>
  <si>
    <t>Ambicion</t>
  </si>
  <si>
    <t>Sufriendo a solas</t>
  </si>
  <si>
    <t>Consentida</t>
  </si>
  <si>
    <t>Pajarillo barranqueño</t>
  </si>
  <si>
    <t>Matilde Sánchez</t>
  </si>
  <si>
    <t>Échenme la tierra encima</t>
  </si>
  <si>
    <t>Rancheros Mujeres 8</t>
  </si>
  <si>
    <t>Te doy las gracias</t>
  </si>
  <si>
    <t>La rel rebozo blanco</t>
  </si>
  <si>
    <t>Lucha Moreno</t>
  </si>
  <si>
    <t>Puerto de ilusión</t>
  </si>
  <si>
    <t>Alma, corazón y vida</t>
  </si>
  <si>
    <t>Dinastía De Tuzantla</t>
  </si>
  <si>
    <t>Sota de copas</t>
  </si>
  <si>
    <t>Dinastía de Tuzantla 1</t>
  </si>
  <si>
    <t>Y dicen</t>
  </si>
  <si>
    <t>Partiéndome el alma</t>
  </si>
  <si>
    <t>Adiós, adiós, amor</t>
  </si>
  <si>
    <t>Cuando te fuiste</t>
  </si>
  <si>
    <t>Encadenado</t>
  </si>
  <si>
    <t>Baladistas 70´s 7</t>
  </si>
  <si>
    <t>Daniel Gerard</t>
  </si>
  <si>
    <t>Mariposa</t>
  </si>
  <si>
    <t>Massimo Ranieri</t>
  </si>
  <si>
    <t>Perdón, cariño mío</t>
  </si>
  <si>
    <t>Qué más da</t>
  </si>
  <si>
    <t>Piensa, morena</t>
  </si>
  <si>
    <t>Raúl Abramzón</t>
  </si>
  <si>
    <t>Chau, chau, adiós</t>
  </si>
  <si>
    <t>Leonardo Fabio</t>
  </si>
  <si>
    <t>Ding dong, estas cosas del amor</t>
  </si>
  <si>
    <t>Domenico Modugno</t>
  </si>
  <si>
    <t>Cómo has hecho</t>
  </si>
  <si>
    <t>Lucero 1</t>
  </si>
  <si>
    <t>Siempre contigo</t>
  </si>
  <si>
    <t>El cable</t>
  </si>
  <si>
    <t>Tácticas de guerra</t>
  </si>
  <si>
    <t>Corazón de roca</t>
  </si>
  <si>
    <t>Norteño Mujeres 2</t>
  </si>
  <si>
    <t>Norteño Mujeres 3</t>
  </si>
  <si>
    <t>No me conoces aún</t>
  </si>
  <si>
    <t>El columplio</t>
  </si>
  <si>
    <t>Con Garra 4</t>
  </si>
  <si>
    <t>La baraja bendita</t>
  </si>
  <si>
    <t>Compañera</t>
  </si>
  <si>
    <t>La sorpresa</t>
  </si>
  <si>
    <t>La daga</t>
  </si>
  <si>
    <t>Paso a paso</t>
  </si>
  <si>
    <t>Ahora que me voy</t>
  </si>
  <si>
    <t>El triunfo en las manos</t>
  </si>
  <si>
    <t>La oferta</t>
  </si>
  <si>
    <t>José Luis Luis Perales</t>
  </si>
  <si>
    <t>José Luis Luis Perales 1</t>
  </si>
  <si>
    <t>Tú como yo</t>
  </si>
  <si>
    <t>Tentaciones</t>
  </si>
  <si>
    <t>Compraré</t>
  </si>
  <si>
    <t>Sí</t>
  </si>
  <si>
    <t>Balada para una despedida</t>
  </si>
  <si>
    <t>Suicida</t>
  </si>
  <si>
    <t>Reyes &amp; Arnulfo 2</t>
  </si>
  <si>
    <t>Una rosa</t>
  </si>
  <si>
    <t>Sólo falta ella</t>
  </si>
  <si>
    <t>Te adoro</t>
  </si>
  <si>
    <t>Adúltera</t>
  </si>
  <si>
    <t>Mi última cerveza</t>
  </si>
  <si>
    <t>Pregúntele a ella</t>
  </si>
  <si>
    <t>Amantes inocentes</t>
  </si>
  <si>
    <t>Una noche de pasión</t>
  </si>
  <si>
    <t>Quiero que me desnudes con la boca</t>
  </si>
  <si>
    <t>Bobby Pulido 2</t>
  </si>
  <si>
    <t>Móntame</t>
  </si>
  <si>
    <t>A tu lado</t>
  </si>
  <si>
    <t>No sé por qué</t>
  </si>
  <si>
    <t>Cantarle a ella</t>
  </si>
  <si>
    <t>Qué hago conmigo?</t>
  </si>
  <si>
    <t>Un millón de de primaveras</t>
  </si>
  <si>
    <t>Vicente Fernández 8</t>
  </si>
  <si>
    <t>Me está esperando María</t>
  </si>
  <si>
    <t>El adiós del soldado</t>
  </si>
  <si>
    <t>Hilos de plata</t>
  </si>
  <si>
    <t>La copa rota</t>
  </si>
  <si>
    <t>El corrido de los Pérez</t>
  </si>
  <si>
    <t>Tu ingratitud</t>
  </si>
  <si>
    <t>Escolta suicida</t>
  </si>
  <si>
    <t>Beto Quintanilla 2</t>
  </si>
  <si>
    <t>Las consecuencias</t>
  </si>
  <si>
    <t>El plebe y el cholo</t>
  </si>
  <si>
    <t>Libertad de expresión</t>
  </si>
  <si>
    <t>La carrera de chucho</t>
  </si>
  <si>
    <t>Cómo masca la iguana</t>
  </si>
  <si>
    <t>El rojo</t>
  </si>
  <si>
    <t>Gatilleros de alta escuela</t>
  </si>
  <si>
    <t>La panel café</t>
  </si>
  <si>
    <t>Narcos encañonados</t>
  </si>
  <si>
    <t>Pobreza infeliz</t>
  </si>
  <si>
    <t>El beso de tierra</t>
  </si>
  <si>
    <t>Jenni Rivera 2</t>
  </si>
  <si>
    <t>Amiga, si lo ves</t>
  </si>
  <si>
    <t>Simplemente la mejor</t>
  </si>
  <si>
    <t>Sobreviviré (I will survive)</t>
  </si>
  <si>
    <t>Maldito licor</t>
  </si>
  <si>
    <t>Chapo 1</t>
  </si>
  <si>
    <t>Cierra los ojos</t>
  </si>
  <si>
    <t>El paletero</t>
  </si>
  <si>
    <t>Ladrona</t>
  </si>
  <si>
    <t>Quiero contigo</t>
  </si>
  <si>
    <t>De cristal o de papel</t>
  </si>
  <si>
    <t>Si yo fuera ladrón</t>
  </si>
  <si>
    <t>Arriba de ciento veinte</t>
  </si>
  <si>
    <t>Tú, yo y la luna</t>
  </si>
  <si>
    <t>La verdad</t>
  </si>
  <si>
    <t>Juliete Venegas</t>
  </si>
  <si>
    <t>El presente</t>
  </si>
  <si>
    <t>Top Hits 12</t>
  </si>
  <si>
    <t>Ximena Sariñana</t>
  </si>
  <si>
    <t>Vidas paralelas</t>
  </si>
  <si>
    <t>Diego González</t>
  </si>
  <si>
    <t>Perdido en ti</t>
  </si>
  <si>
    <t>One, two, three, go</t>
  </si>
  <si>
    <t>No te quiero nada</t>
  </si>
  <si>
    <t>Daddy Yankee &amp; Fergie</t>
  </si>
  <si>
    <t>Chenoa</t>
  </si>
  <si>
    <t>Todo irá bien</t>
  </si>
  <si>
    <t>David Cavazos</t>
  </si>
  <si>
    <t>Bruja hada</t>
  </si>
  <si>
    <t>Fonseca</t>
  </si>
  <si>
    <t>Alma de hierro</t>
  </si>
  <si>
    <t>Santa Lucía</t>
  </si>
  <si>
    <t>Café Tacuba</t>
  </si>
  <si>
    <t>Ingrata</t>
  </si>
  <si>
    <t>Hasta el final</t>
  </si>
  <si>
    <t>Top Hits 13</t>
  </si>
  <si>
    <t>Empezar desde cero</t>
  </si>
  <si>
    <t>Iskander</t>
  </si>
  <si>
    <t>A labio dulce</t>
  </si>
  <si>
    <t>El tiempo de ti</t>
  </si>
  <si>
    <t>Kanny García</t>
  </si>
  <si>
    <t>Esta soledad</t>
  </si>
  <si>
    <t>Muchacha triste</t>
  </si>
  <si>
    <t>Estrellas en mi piel</t>
  </si>
  <si>
    <t>Lloro por ti</t>
  </si>
  <si>
    <t>Un, dos, tres</t>
  </si>
  <si>
    <t>Big Boy</t>
  </si>
  <si>
    <t>Mis ojos lloran por ti</t>
  </si>
  <si>
    <t>Nek</t>
  </si>
  <si>
    <t>Laura no está</t>
  </si>
  <si>
    <t>Jessy y Joy</t>
  </si>
  <si>
    <t>Esto es lo que soy</t>
  </si>
  <si>
    <t>Top Hits 14</t>
  </si>
  <si>
    <t>Tres</t>
  </si>
  <si>
    <t>Vuelvo a comenzar</t>
  </si>
  <si>
    <t>La muy muy</t>
  </si>
  <si>
    <t>Hasta el fin del mundo</t>
  </si>
  <si>
    <t>Escápate</t>
  </si>
  <si>
    <t>Kathy</t>
  </si>
  <si>
    <t>Un día como hoy</t>
  </si>
  <si>
    <t>Alexander Acha</t>
  </si>
  <si>
    <t>Ilegales</t>
  </si>
  <si>
    <t>La morena</t>
  </si>
  <si>
    <t>Celso Piña con Café Tacuba</t>
  </si>
  <si>
    <t>No me doy por vencido</t>
  </si>
  <si>
    <t>Top Hits 15</t>
  </si>
  <si>
    <t>No vuelvo más</t>
  </si>
  <si>
    <t>El último vals</t>
  </si>
  <si>
    <t>Yo no te puedo olvidar</t>
  </si>
  <si>
    <t>Magnolia</t>
  </si>
  <si>
    <t>Déjenme</t>
  </si>
  <si>
    <t>Danilo Rosero</t>
  </si>
  <si>
    <t>Ni me acuerdo de ti</t>
  </si>
  <si>
    <t>Laureano Brizuela</t>
  </si>
  <si>
    <t>No hay adiós</t>
  </si>
  <si>
    <t>Es mejor así</t>
  </si>
  <si>
    <t>Lo que yo sé de ti</t>
  </si>
  <si>
    <t>Top Hits 16</t>
  </si>
  <si>
    <t>Algún día</t>
  </si>
  <si>
    <t>Beto Cuevas</t>
  </si>
  <si>
    <t>Vuelvo</t>
  </si>
  <si>
    <t>Mil demonios</t>
  </si>
  <si>
    <t>León Polar</t>
  </si>
  <si>
    <t>Nada es igual</t>
  </si>
  <si>
    <t>Millón de años</t>
  </si>
  <si>
    <t>Adrianna Foster</t>
  </si>
  <si>
    <t>Pienso en ti</t>
  </si>
  <si>
    <t>Soraya</t>
  </si>
  <si>
    <t>De repente</t>
  </si>
  <si>
    <t>Antonio Banderas</t>
  </si>
  <si>
    <t>El mariachi</t>
  </si>
  <si>
    <t>Estigma de amor</t>
  </si>
  <si>
    <t>Top Hits 17</t>
  </si>
  <si>
    <t>Dos palabras</t>
  </si>
  <si>
    <t>Arde el cielo</t>
  </si>
  <si>
    <t>Odio por amor</t>
  </si>
  <si>
    <t>Yo seré tu padre</t>
  </si>
  <si>
    <t>Gee</t>
  </si>
  <si>
    <t>Mi futuro no está en el ayer</t>
  </si>
  <si>
    <t>Jaguares</t>
  </si>
  <si>
    <t>Entre tus jardines</t>
  </si>
  <si>
    <t>Víctor y Leo</t>
  </si>
  <si>
    <t>Nada es normal</t>
  </si>
  <si>
    <t>Inspiración</t>
  </si>
  <si>
    <t>Sueños compartidos</t>
  </si>
  <si>
    <t>Nada es normal (Con 2da. Voz)</t>
  </si>
  <si>
    <t>No era necesario</t>
  </si>
  <si>
    <t>Reyli &amp; Elefante 1</t>
  </si>
  <si>
    <t>Elefante</t>
  </si>
  <si>
    <t>Pégale a la pared</t>
  </si>
  <si>
    <t>Volar sin alas</t>
  </si>
  <si>
    <t>El abandona’o</t>
  </si>
  <si>
    <t>Mentirosa</t>
  </si>
  <si>
    <t>Sabor a chocolate (como tú ninguna)</t>
  </si>
  <si>
    <t>Durmiendo con la luna</t>
  </si>
  <si>
    <t>El teléfono</t>
  </si>
  <si>
    <t>Leyenda, Herederos, Plan 1</t>
  </si>
  <si>
    <t>Herederos de Nuevo Leon</t>
  </si>
  <si>
    <t>No creas</t>
  </si>
  <si>
    <t>Ya no te aguanto</t>
  </si>
  <si>
    <t>Déjame soñar</t>
  </si>
  <si>
    <t>Para reconquistarte</t>
  </si>
  <si>
    <t>Nomás dí</t>
  </si>
  <si>
    <t>Amarrado</t>
  </si>
  <si>
    <t>Yo no puedo</t>
  </si>
  <si>
    <t>No me vayas a dejar</t>
  </si>
  <si>
    <t>Morena, morenita</t>
  </si>
  <si>
    <t>Acaso piensas?</t>
  </si>
  <si>
    <t>La tabla del uno</t>
  </si>
  <si>
    <t>Norteños 10</t>
  </si>
  <si>
    <t>Dos corazones sin suerte</t>
  </si>
  <si>
    <t>Cardenales De Nuevo León</t>
  </si>
  <si>
    <t>Corazón necio</t>
  </si>
  <si>
    <t>Decías que no</t>
  </si>
  <si>
    <t>Y sufrirás</t>
  </si>
  <si>
    <t>Cómo arrancarte</t>
  </si>
  <si>
    <t>Torrente</t>
  </si>
  <si>
    <t>Verte enamorada</t>
  </si>
  <si>
    <t>Si te vas a ir</t>
  </si>
  <si>
    <t>Miguel Gallardo &amp; Luis Ángel 1</t>
  </si>
  <si>
    <t>Saldré a buscar el amor</t>
  </si>
  <si>
    <t>Viento</t>
  </si>
  <si>
    <t>Flor dormida</t>
  </si>
  <si>
    <t>Y apago la luz</t>
  </si>
  <si>
    <t>Dicen que dicen (Un amor como el mío)</t>
  </si>
  <si>
    <t>Seguirá vivo en mí</t>
  </si>
  <si>
    <t>Dime dónde</t>
  </si>
  <si>
    <t>Miguel Gallardo &amp; Luis Ángel 2</t>
  </si>
  <si>
    <t>Gorrión</t>
  </si>
  <si>
    <t>No hieras mi vida</t>
  </si>
  <si>
    <t>Tu amante o tu enemigo</t>
  </si>
  <si>
    <t>Corazón viajero</t>
  </si>
  <si>
    <t>Súbete a una estrella</t>
  </si>
  <si>
    <t>Y tú dónde estás</t>
  </si>
  <si>
    <t>Bella y cruel</t>
  </si>
  <si>
    <t>Deja que siga la vida</t>
  </si>
  <si>
    <t>Y es que llegaste tú</t>
  </si>
  <si>
    <t>Pepe Jara</t>
  </si>
  <si>
    <t>Pepe Jara 1</t>
  </si>
  <si>
    <t>La mentira (se te olvida)</t>
  </si>
  <si>
    <t>Seguiré mi viaje</t>
  </si>
  <si>
    <t>Como se lleva un lunar</t>
  </si>
  <si>
    <t>Orgullo</t>
  </si>
  <si>
    <t>Albur</t>
  </si>
  <si>
    <t>Isabel Pantoja</t>
  </si>
  <si>
    <t>Baladistas Mujeres 70´s &amp; 80´s 4</t>
  </si>
  <si>
    <t>Rocío Banquells</t>
  </si>
  <si>
    <t>Ese hombre no se toca</t>
  </si>
  <si>
    <t>La ocasión para amarnos</t>
  </si>
  <si>
    <t>Con las manos vacías</t>
  </si>
  <si>
    <t>Iremos de la mano</t>
  </si>
  <si>
    <t>Concierto para enamorados</t>
  </si>
  <si>
    <t>Romeo y julieta</t>
  </si>
  <si>
    <t>María Conchita Alonso</t>
  </si>
  <si>
    <t>No Controles</t>
  </si>
  <si>
    <t>Luna mágica</t>
  </si>
  <si>
    <t>Baladistas Mujeres 70´s &amp; 80´s 5</t>
  </si>
  <si>
    <t>Yo sin él</t>
  </si>
  <si>
    <t>Sonia Rivas</t>
  </si>
  <si>
    <t>No eres mi guardián</t>
  </si>
  <si>
    <t>Maldito sea tu amor</t>
  </si>
  <si>
    <t>Te acuerdas</t>
  </si>
  <si>
    <t>Noche de copas</t>
  </si>
  <si>
    <t>Quiero amanecer con alguien</t>
  </si>
  <si>
    <t>oh! Carol</t>
  </si>
  <si>
    <t>Cuando no estás conmigo</t>
  </si>
  <si>
    <t>Pecado original</t>
  </si>
  <si>
    <t>Federico Villa</t>
  </si>
  <si>
    <t>Rancheros 6</t>
  </si>
  <si>
    <t>Luis Pérez Meza</t>
  </si>
  <si>
    <t>El barzón</t>
  </si>
  <si>
    <t>Juan Valentín</t>
  </si>
  <si>
    <t>La palma</t>
  </si>
  <si>
    <t>Octavio Norzagaray</t>
  </si>
  <si>
    <t>Qué padre es la vida</t>
  </si>
  <si>
    <t>Soldado de levita</t>
  </si>
  <si>
    <t>El corrido de chihuahua</t>
  </si>
  <si>
    <t>El pescado nadador</t>
  </si>
  <si>
    <t>El capiro</t>
  </si>
  <si>
    <t>Canelos de Durango</t>
  </si>
  <si>
    <t>Chuy y Mauricio</t>
  </si>
  <si>
    <t>Canelos de Durango 1</t>
  </si>
  <si>
    <t>Andan pisteando los plebes</t>
  </si>
  <si>
    <t>Siempre juntos</t>
  </si>
  <si>
    <t>Andan crudos los plebes</t>
  </si>
  <si>
    <t>Los mayitos</t>
  </si>
  <si>
    <t>El imperio</t>
  </si>
  <si>
    <t>Seis años</t>
  </si>
  <si>
    <t>Corrido de Raúl</t>
  </si>
  <si>
    <t>El diablo en una botella</t>
  </si>
  <si>
    <t>Cada día más</t>
  </si>
  <si>
    <t>El plateado</t>
  </si>
  <si>
    <t>Quemando la chiva</t>
  </si>
  <si>
    <t>La vida mafiosa</t>
  </si>
  <si>
    <t>Canelos de Durango 2</t>
  </si>
  <si>
    <t>El mochomo</t>
  </si>
  <si>
    <t>Amor callejero</t>
  </si>
  <si>
    <t>El ranchero y el federal</t>
  </si>
  <si>
    <t>Intercambio de droga</t>
  </si>
  <si>
    <t>El niño</t>
  </si>
  <si>
    <t>Un clavel entre mil</t>
  </si>
  <si>
    <t>Corrido de el chapo</t>
  </si>
  <si>
    <t>Joven empresario</t>
  </si>
  <si>
    <t>Llorando a mares</t>
  </si>
  <si>
    <t>Javier Lizárraga</t>
  </si>
  <si>
    <t>El grande</t>
  </si>
  <si>
    <t>Pescadores de Ensenada</t>
  </si>
  <si>
    <t>Chalino Sánchez 2</t>
  </si>
  <si>
    <t>Barquillo de siete velas</t>
  </si>
  <si>
    <t>Juan Ayón</t>
  </si>
  <si>
    <t>Cuéntame tus penas</t>
  </si>
  <si>
    <t>Ya después de muerto</t>
  </si>
  <si>
    <t>El crimen de Culiacán</t>
  </si>
  <si>
    <t>Lolo Ramos</t>
  </si>
  <si>
    <t>El dos dedos</t>
  </si>
  <si>
    <t>Hermanos Mata</t>
  </si>
  <si>
    <t>Dime, mi amor</t>
  </si>
  <si>
    <t>Pedro Fernández 2</t>
  </si>
  <si>
    <t>Casa 24</t>
  </si>
  <si>
    <t>Teresa</t>
  </si>
  <si>
    <t>Es mi compadre</t>
  </si>
  <si>
    <t>El chubasco</t>
  </si>
  <si>
    <t>Carlos y José 1</t>
  </si>
  <si>
    <t>Tengo a mi Lupe</t>
  </si>
  <si>
    <t>Modesta Ayala</t>
  </si>
  <si>
    <t>Cuando salgo a los campos</t>
  </si>
  <si>
    <t>Las flores que tú me diste</t>
  </si>
  <si>
    <t>José Silva Sánchez</t>
  </si>
  <si>
    <t>Soy albañil</t>
  </si>
  <si>
    <t>Por nuestro bien</t>
  </si>
  <si>
    <t>Carlos y José 2</t>
  </si>
  <si>
    <t>El gallo de San Juan</t>
  </si>
  <si>
    <t>El taxista enamorado</t>
  </si>
  <si>
    <t>Amor ingrato</t>
  </si>
  <si>
    <t>Cuando ya canten los gallos</t>
  </si>
  <si>
    <t>La cosecha</t>
  </si>
  <si>
    <t>La higuera</t>
  </si>
  <si>
    <t>Me voy de estas tierras</t>
  </si>
  <si>
    <t>Pedro Yerena 1</t>
  </si>
  <si>
    <t>Albricia</t>
  </si>
  <si>
    <t>En invierno</t>
  </si>
  <si>
    <t>Qué pasará</t>
  </si>
  <si>
    <t>Enamorado de ti</t>
  </si>
  <si>
    <t>Cómo de que no</t>
  </si>
  <si>
    <t>Nací para tí</t>
  </si>
  <si>
    <t>El árbol del horca</t>
  </si>
  <si>
    <t>Hijos de la china hilaria</t>
  </si>
  <si>
    <t>Se están robando el marrano</t>
  </si>
  <si>
    <t>El corrido del mión</t>
  </si>
  <si>
    <t>Dos horas de balazos</t>
  </si>
  <si>
    <t>Se está cayendo el jacal</t>
  </si>
  <si>
    <t>El corrido de los animales</t>
  </si>
  <si>
    <t>Tienes muy poca madre</t>
  </si>
  <si>
    <t>Anselma</t>
  </si>
  <si>
    <t>Kilómetro 11.60</t>
  </si>
  <si>
    <t>La mentada</t>
  </si>
  <si>
    <t>El pescado enjabonado</t>
  </si>
  <si>
    <t>Corridos Norteños 5</t>
  </si>
  <si>
    <t>Cadetes De Linares</t>
  </si>
  <si>
    <t>Luis Y Julián</t>
  </si>
  <si>
    <t>Luis Aguirre</t>
  </si>
  <si>
    <t>Florentino Ventura</t>
  </si>
  <si>
    <t>Luis Pulido</t>
  </si>
  <si>
    <t>El pez gordo</t>
  </si>
  <si>
    <t>Liborio Cano</t>
  </si>
  <si>
    <t>Pilar Villagómez</t>
  </si>
  <si>
    <t>Banda La Viñera</t>
  </si>
  <si>
    <t>Se les peló Baltazar</t>
  </si>
  <si>
    <t>El corrido del Ahuichote</t>
  </si>
  <si>
    <t>No me dejes de amar</t>
  </si>
  <si>
    <t>Duranguenses 6</t>
  </si>
  <si>
    <t>Abrázame y perdóname</t>
  </si>
  <si>
    <t>Montéz De Durango</t>
  </si>
  <si>
    <t>Como en los buenos tiempos</t>
  </si>
  <si>
    <t>Horóscopos De Durango</t>
  </si>
  <si>
    <t>Horósopos De Durango</t>
  </si>
  <si>
    <t>Creadores</t>
  </si>
  <si>
    <t>Cada día que pasa</t>
  </si>
  <si>
    <t>Uranio</t>
  </si>
  <si>
    <t>Dulce veneno</t>
  </si>
  <si>
    <t>Primos De Durango</t>
  </si>
  <si>
    <t>K-Paz de la sierra 2</t>
  </si>
  <si>
    <t>Volveré (porque me faltan fuerzas)</t>
  </si>
  <si>
    <t>Qué lástima, mi amor</t>
  </si>
  <si>
    <t>San juan del río</t>
  </si>
  <si>
    <t>Oh! Carol</t>
  </si>
  <si>
    <t>El pájaro chogüí</t>
  </si>
  <si>
    <t>Latinoamericanos 1</t>
  </si>
  <si>
    <t>Moliendo café</t>
  </si>
  <si>
    <t>Recuerdos deYpacaraí</t>
  </si>
  <si>
    <t>El sapo cancionero</t>
  </si>
  <si>
    <t>Amalia Rosa</t>
  </si>
  <si>
    <t>Yo vendo unos ojos negros</t>
  </si>
  <si>
    <t>El pájaro chogüí (Con Voz)</t>
  </si>
  <si>
    <t>Moliendo café (Con Voz)</t>
  </si>
  <si>
    <t>Recuerdos deYpacaraí (Con Voz)</t>
  </si>
  <si>
    <t>La gota fría (Con Voz)</t>
  </si>
  <si>
    <t>La Bikina (Con Voz)</t>
  </si>
  <si>
    <t>Fina estampa (Con Voz)</t>
  </si>
  <si>
    <t>El sapo cancionero (Con Voz)</t>
  </si>
  <si>
    <t>Amalia Rosa (Con Voz)</t>
  </si>
  <si>
    <t>Macondo (Con Voz)</t>
  </si>
  <si>
    <t>Yo vendo unos ojos negros (Con Voz)</t>
  </si>
  <si>
    <t>1+1= 2 Enamorados</t>
  </si>
  <si>
    <t>Luis Miguel 3</t>
  </si>
  <si>
    <t>Decídete</t>
  </si>
  <si>
    <t>Directo al corazón</t>
  </si>
  <si>
    <t>Isabel</t>
  </si>
  <si>
    <t>La chica del bikini azul</t>
  </si>
  <si>
    <t>Lilí</t>
  </si>
  <si>
    <t>Mini amor</t>
  </si>
  <si>
    <t>No me puedes dejar así</t>
  </si>
  <si>
    <t>Ya nunca más</t>
  </si>
  <si>
    <t>Aída Cuevas 1</t>
  </si>
  <si>
    <t>Qué buena suerte</t>
  </si>
  <si>
    <t>Aires del mayab</t>
  </si>
  <si>
    <t>Quizás mañana</t>
  </si>
  <si>
    <t>Ahora que te vas</t>
  </si>
  <si>
    <t>Tú no me conoces</t>
  </si>
  <si>
    <t>Mi manera de querer</t>
  </si>
  <si>
    <t>Salomón Robles 1</t>
  </si>
  <si>
    <t>Estoy enamorada de ti</t>
  </si>
  <si>
    <t>Ya no somos amantes</t>
  </si>
  <si>
    <t>Te regalaré una rosa</t>
  </si>
  <si>
    <t>Que no lo sepa</t>
  </si>
  <si>
    <t>Prisionera de mi corazón</t>
  </si>
  <si>
    <t>Con una lágrima en la garganta</t>
  </si>
  <si>
    <t>Mañana es para siempre</t>
  </si>
  <si>
    <t>Telenovelas 2</t>
  </si>
  <si>
    <t>Carlos Mata</t>
  </si>
  <si>
    <t>Que por qué te quiero</t>
  </si>
  <si>
    <t>Juro que te amo</t>
  </si>
  <si>
    <t>K-Paz De la Sierra</t>
  </si>
  <si>
    <t>Un gancho al corazón</t>
  </si>
  <si>
    <t>Jessy &amp; Joy</t>
  </si>
  <si>
    <t>Andrea Bocelli &amp; Martha Sánchez</t>
  </si>
  <si>
    <t>Cuco Sánchez 1</t>
  </si>
  <si>
    <t>Hermosísimo Lucero</t>
  </si>
  <si>
    <t xml:space="preserve">Fallaste, corazón </t>
  </si>
  <si>
    <t xml:space="preserve">Nuestro gran amor </t>
  </si>
  <si>
    <t xml:space="preserve">Hay unos ojos </t>
  </si>
  <si>
    <t xml:space="preserve">Te amaré, vida mía </t>
  </si>
  <si>
    <t xml:space="preserve">Hace un año </t>
  </si>
  <si>
    <t xml:space="preserve">Cómo te atreves </t>
  </si>
  <si>
    <t>Boleros Norteños 7</t>
  </si>
  <si>
    <t>Eliseo Robles</t>
  </si>
  <si>
    <t>Que no se entere</t>
  </si>
  <si>
    <t>Señora conciencia</t>
  </si>
  <si>
    <t>Me voy de ti</t>
  </si>
  <si>
    <t>Arnulfo López Jr.</t>
  </si>
  <si>
    <t>Perdona mi franqueza</t>
  </si>
  <si>
    <t>Río colorado</t>
  </si>
  <si>
    <t>Cómo te atreves (-1)</t>
  </si>
  <si>
    <t>Díganle</t>
  </si>
  <si>
    <t>Lorenzo De Monteclaro 1</t>
  </si>
  <si>
    <t>De esta sierra a la otra sierra</t>
  </si>
  <si>
    <t>Flor de maría</t>
  </si>
  <si>
    <t>El silbidito</t>
  </si>
  <si>
    <t>Ayer bajé de la sierra</t>
  </si>
  <si>
    <t>Concha querida</t>
  </si>
  <si>
    <t>La medallita de oro</t>
  </si>
  <si>
    <t>La guía</t>
  </si>
  <si>
    <t>Carga ladeada</t>
  </si>
  <si>
    <t>La paloma</t>
  </si>
  <si>
    <t>Caricatura</t>
  </si>
  <si>
    <t>Joan Sebastian 3</t>
  </si>
  <si>
    <t>Papalotito</t>
  </si>
  <si>
    <t>La prietita que yo quiero</t>
  </si>
  <si>
    <t>Mayra</t>
  </si>
  <si>
    <t>Levantado en armas</t>
  </si>
  <si>
    <t>Un cariño como tú</t>
  </si>
  <si>
    <t>El corrido de Zenón</t>
  </si>
  <si>
    <t>En tu sonrisa</t>
  </si>
  <si>
    <t>Eso y más</t>
  </si>
  <si>
    <t>Fito Olivares 1</t>
  </si>
  <si>
    <t>Agüita de melón</t>
  </si>
  <si>
    <t>Marisol</t>
  </si>
  <si>
    <t>La güera salomé</t>
  </si>
  <si>
    <t>Josefina</t>
  </si>
  <si>
    <t>La negra catalina</t>
  </si>
  <si>
    <t>Winnona</t>
  </si>
  <si>
    <t>Chicle</t>
  </si>
  <si>
    <t>Candita</t>
  </si>
  <si>
    <t>El mensajero</t>
  </si>
  <si>
    <t>Cumbia caliente</t>
  </si>
  <si>
    <t>Paty Cantú</t>
  </si>
  <si>
    <t>Déjame ir</t>
  </si>
  <si>
    <t>Top Hits 18</t>
  </si>
  <si>
    <t>El favor de la soledad</t>
  </si>
  <si>
    <t>Womanizer</t>
  </si>
  <si>
    <t>Se te olvidó</t>
  </si>
  <si>
    <t>Fui</t>
  </si>
  <si>
    <t>Y tú no estás</t>
  </si>
  <si>
    <t>Efraín Berry</t>
  </si>
  <si>
    <t>Trataré de olvidarte</t>
  </si>
  <si>
    <t>A mi edad</t>
  </si>
  <si>
    <t>Jueves</t>
  </si>
  <si>
    <t>Ya lo veía venir</t>
  </si>
  <si>
    <t>Marcos Llunas</t>
  </si>
  <si>
    <t>Usted se me llevó la vida</t>
  </si>
  <si>
    <t>En cambio no</t>
  </si>
  <si>
    <t>Top Hits 19</t>
  </si>
  <si>
    <t>Fernanda Ostos</t>
  </si>
  <si>
    <t>Mi juego favorito</t>
  </si>
  <si>
    <t>En su lugar</t>
  </si>
  <si>
    <t>Paso el tiempo</t>
  </si>
  <si>
    <t>Tush</t>
  </si>
  <si>
    <t>Acostumbrado</t>
  </si>
  <si>
    <t>Luis Fonsi - David Bisbal - Aleks Syntek - Noel Shajris</t>
  </si>
  <si>
    <t>Aquí estoy yo</t>
  </si>
  <si>
    <t>Tommy Torres</t>
  </si>
  <si>
    <t>Que te quería</t>
  </si>
  <si>
    <t>Braulio</t>
  </si>
  <si>
    <t>Noche de boda</t>
  </si>
  <si>
    <t>Gloria 2</t>
  </si>
  <si>
    <t>A gatas</t>
  </si>
  <si>
    <t>Mañana</t>
  </si>
  <si>
    <t>Agárrate</t>
  </si>
  <si>
    <t>Chica embarazada</t>
  </si>
  <si>
    <t>A la madre</t>
  </si>
  <si>
    <t>Estúpido romántico</t>
  </si>
  <si>
    <t>Mazz 1</t>
  </si>
  <si>
    <t>Qué esperabas</t>
  </si>
  <si>
    <t>Soy como soy</t>
  </si>
  <si>
    <t>Amor con amor</t>
  </si>
  <si>
    <t>Amigo mío</t>
  </si>
  <si>
    <t>Laura</t>
  </si>
  <si>
    <t>El juego es tuyo</t>
  </si>
  <si>
    <t>Gabino barrera (2a Voz)</t>
  </si>
  <si>
    <t xml:space="preserve">Banda El Recodo </t>
  </si>
  <si>
    <t>Recodo 2</t>
  </si>
  <si>
    <t>Que te ruegue quien te quiera</t>
  </si>
  <si>
    <t>Qué bonito</t>
  </si>
  <si>
    <t>No puedo vivir sin ti</t>
  </si>
  <si>
    <t>Qué solo estoy sin ti</t>
  </si>
  <si>
    <t>Cada vez te extraño más</t>
  </si>
  <si>
    <t>Grupo Miramar</t>
  </si>
  <si>
    <t>Miramar 1</t>
  </si>
  <si>
    <t>Pobreza fatal</t>
  </si>
  <si>
    <t>El libro de los dioses</t>
  </si>
  <si>
    <t>Pobres niños</t>
  </si>
  <si>
    <t>Aquel inmenso amor</t>
  </si>
  <si>
    <t>El amor y tu recuerdo</t>
  </si>
  <si>
    <t>Porque tú no me quieres</t>
  </si>
  <si>
    <t>Solo, siempre solo</t>
  </si>
  <si>
    <t>Ya se fue</t>
  </si>
  <si>
    <t>Dos corazones</t>
  </si>
  <si>
    <t>Hoy te vas</t>
  </si>
  <si>
    <t>El libro de los dioses (C2da)</t>
  </si>
  <si>
    <t>Pobres niños (C2da)</t>
  </si>
  <si>
    <t>Aquel inmenso amor (C2da)</t>
  </si>
  <si>
    <t>Solo, siempre solo (C2da)</t>
  </si>
  <si>
    <t>La paloma (C2da)</t>
  </si>
  <si>
    <t>No existe el amor</t>
  </si>
  <si>
    <t>Rehenes &amp; Samuray 1</t>
  </si>
  <si>
    <t>Verdades que duelen</t>
  </si>
  <si>
    <t>Mujeres bravas</t>
  </si>
  <si>
    <t>No le tengas compasión</t>
  </si>
  <si>
    <t>Cosas buenas que parecen malas</t>
  </si>
  <si>
    <t>Él soy yo</t>
  </si>
  <si>
    <t>Amor imposible</t>
  </si>
  <si>
    <t>Un títere</t>
  </si>
  <si>
    <t>Carita triste</t>
  </si>
  <si>
    <t>No existe el amor Con Segunda Voz</t>
  </si>
  <si>
    <t>Ramón Ayala 5</t>
  </si>
  <si>
    <t>Gumaro Vázquez</t>
  </si>
  <si>
    <t>Contrabando perdido</t>
  </si>
  <si>
    <t>El corrido de Carmelita</t>
  </si>
  <si>
    <t>El afusilado</t>
  </si>
  <si>
    <t>La mafia muere</t>
  </si>
  <si>
    <t>Corrido del quemador</t>
  </si>
  <si>
    <t>El fuereño</t>
  </si>
  <si>
    <t>Mataron al palomo</t>
  </si>
  <si>
    <t>Huapangos Rancheros 1</t>
  </si>
  <si>
    <t>Tata Dios</t>
  </si>
  <si>
    <t>Flor silvestre</t>
  </si>
  <si>
    <t>Ruega por nosotros</t>
  </si>
  <si>
    <t>El preso No. 9</t>
  </si>
  <si>
    <t>En las manos de un ángel</t>
  </si>
  <si>
    <t>Duelo &amp; Intocable  1</t>
  </si>
  <si>
    <t>Llévame en tu viaje</t>
  </si>
  <si>
    <t>Pobre loco</t>
  </si>
  <si>
    <t>Un desengaño</t>
  </si>
  <si>
    <t>Necesito más de ti</t>
  </si>
  <si>
    <t>Cumbias Norteñas 1</t>
  </si>
  <si>
    <t>A ver si capea</t>
  </si>
  <si>
    <t>Qué linda es Lupe</t>
  </si>
  <si>
    <t>Que la dejen ir al baile</t>
  </si>
  <si>
    <t>Amor chiquito</t>
  </si>
  <si>
    <t>A mí qué me quedó</t>
  </si>
  <si>
    <t>Mira, oye</t>
  </si>
  <si>
    <t>Cornelio Reyna Jr.</t>
  </si>
  <si>
    <t>La chacha</t>
  </si>
  <si>
    <t>Báilame (sepa la bola)</t>
  </si>
  <si>
    <t>A ver si capea (2a Voz)</t>
  </si>
  <si>
    <t>Qué linda es Lupe (2a Voz)</t>
  </si>
  <si>
    <t>Que la dejen ir al baile (2a Voz)</t>
  </si>
  <si>
    <t>No, no, no (2a Voz)</t>
  </si>
  <si>
    <t>Vestido blanco (2a Voz)</t>
  </si>
  <si>
    <t>Las Isabeles</t>
  </si>
  <si>
    <t>Miguel Aceves Mejía 1</t>
  </si>
  <si>
    <t>La prieta linda</t>
  </si>
  <si>
    <t>El gallo colorado</t>
  </si>
  <si>
    <t>Los amigos del mayor</t>
  </si>
  <si>
    <t xml:space="preserve">Camilo Sesto </t>
  </si>
  <si>
    <t>Camilo Sesto 3</t>
  </si>
  <si>
    <t>Amor de mujer</t>
  </si>
  <si>
    <t>Agua pasada</t>
  </si>
  <si>
    <t>Amor a plena luz</t>
  </si>
  <si>
    <t>Te dejo volar</t>
  </si>
  <si>
    <t>Norteños 11</t>
  </si>
  <si>
    <t>Gael García</t>
  </si>
  <si>
    <t>Quiero que me quieras</t>
  </si>
  <si>
    <t>Herederos de Nuevo  León</t>
  </si>
  <si>
    <t>Tú dices cuándo</t>
  </si>
  <si>
    <t>Mis dos patrias</t>
  </si>
  <si>
    <t>Cambio y fuera</t>
  </si>
  <si>
    <t>Últimas noticias</t>
  </si>
  <si>
    <t>Ándale</t>
  </si>
  <si>
    <t>Apostadores</t>
  </si>
  <si>
    <t>Era mía</t>
  </si>
  <si>
    <t>Siggno</t>
  </si>
  <si>
    <t>Mejor dímelo</t>
  </si>
  <si>
    <t>Por qué no me enamoré de ti</t>
  </si>
  <si>
    <t>Debería</t>
  </si>
  <si>
    <t>Gerardo Reyes 2</t>
  </si>
  <si>
    <t>Jacinto "el Tullido"</t>
  </si>
  <si>
    <t>Tumba sin flores</t>
  </si>
  <si>
    <t>Boda negra</t>
  </si>
  <si>
    <t>Mi tierra es León, Guanajuato</t>
  </si>
  <si>
    <t>El hijo infame</t>
  </si>
  <si>
    <t>Pueblos de Guerrero</t>
  </si>
  <si>
    <t>Cargando mi cruz</t>
  </si>
  <si>
    <t>Edit Márquez</t>
  </si>
  <si>
    <t>Mi error, mi fantasía</t>
  </si>
  <si>
    <t>Edit Márquez 1</t>
  </si>
  <si>
    <t>Veneno en la piel</t>
  </si>
  <si>
    <t>Acostúmbrame al cielo</t>
  </si>
  <si>
    <t>Por hablarle de ti</t>
  </si>
  <si>
    <t>Cuando grita la piel</t>
  </si>
  <si>
    <t>De la luna, (Peregrina)</t>
  </si>
  <si>
    <t>Ahora va la mia</t>
  </si>
  <si>
    <t>Invasores 4</t>
  </si>
  <si>
    <t>Ni me debes ni te debo</t>
  </si>
  <si>
    <t>Mi flor de naranjo</t>
  </si>
  <si>
    <t>Tú tuviste la culpa</t>
  </si>
  <si>
    <t>Acepto el reto</t>
  </si>
  <si>
    <t>Castígame</t>
  </si>
  <si>
    <t>Yo sí la supe amar</t>
  </si>
  <si>
    <t>Ya pa' qué</t>
  </si>
  <si>
    <t>Aunque seas de otro</t>
  </si>
  <si>
    <t>Con tu imagen</t>
  </si>
  <si>
    <t>Cita con un invento</t>
  </si>
  <si>
    <t>Top banda 1</t>
  </si>
  <si>
    <t xml:space="preserve">Pensando en ti </t>
  </si>
  <si>
    <t>El final de nuestra historia</t>
  </si>
  <si>
    <t>Auténtica Banda de Jerez</t>
  </si>
  <si>
    <t>El invisible</t>
  </si>
  <si>
    <t>Banda San Miguel</t>
  </si>
  <si>
    <t>Banda Carnaval</t>
  </si>
  <si>
    <t>Banda Pelillos</t>
  </si>
  <si>
    <t>Cuatro rosas</t>
  </si>
  <si>
    <t>Banda Triguera</t>
  </si>
  <si>
    <t>Compréndelo</t>
  </si>
  <si>
    <t>Javier Solís 4</t>
  </si>
  <si>
    <t>Qué va</t>
  </si>
  <si>
    <t>Sigamos pecando</t>
  </si>
  <si>
    <t>Mi tormento</t>
  </si>
  <si>
    <t>Flor de azalea</t>
  </si>
  <si>
    <t>La hiedra</t>
  </si>
  <si>
    <t>Ayúdame, Dios mío</t>
  </si>
  <si>
    <t>Trono de México</t>
  </si>
  <si>
    <t>Te ves fatal</t>
  </si>
  <si>
    <t>Duranguenses 7</t>
  </si>
  <si>
    <t>Dame tu amor</t>
  </si>
  <si>
    <t>Espero</t>
  </si>
  <si>
    <t>Lo que no fue no será</t>
  </si>
  <si>
    <t>Fue su amor</t>
  </si>
  <si>
    <t>Quiéreme más</t>
  </si>
  <si>
    <t>Quédate junto a mí</t>
  </si>
  <si>
    <t>Almas gemelas</t>
  </si>
  <si>
    <t>Fuego en tu piel</t>
  </si>
  <si>
    <t>El mes de enero</t>
  </si>
  <si>
    <t>Potro de Sinaloa 1</t>
  </si>
  <si>
    <t>Déjame vacío</t>
  </si>
  <si>
    <t>El vaso derrama</t>
  </si>
  <si>
    <t>Corrido del MZ</t>
  </si>
  <si>
    <t>Me gustan todas</t>
  </si>
  <si>
    <t>Voy a buscar un amor</t>
  </si>
  <si>
    <t>Alfredo Beltrán</t>
  </si>
  <si>
    <t>El inicio</t>
  </si>
  <si>
    <t>Y qué les importa</t>
  </si>
  <si>
    <t>Miradas cruzadas</t>
  </si>
  <si>
    <t>Hazme una prueba</t>
  </si>
  <si>
    <t>Quién es usted?</t>
  </si>
  <si>
    <t>Sergio Vega 1</t>
  </si>
  <si>
    <t>Cuando el sol salga al revés</t>
  </si>
  <si>
    <t>Flor de margarita</t>
  </si>
  <si>
    <t>Cuando te lavas la cara</t>
  </si>
  <si>
    <t>Te han dicho de mí</t>
  </si>
  <si>
    <t>El terrón</t>
  </si>
  <si>
    <t>Ando volando muy alto</t>
  </si>
  <si>
    <t>Sin ti, sin mí</t>
  </si>
  <si>
    <t>Top Hits 20</t>
  </si>
  <si>
    <t>Amaia Montero</t>
  </si>
  <si>
    <t>Dime si te vas con él</t>
  </si>
  <si>
    <t>Circus</t>
  </si>
  <si>
    <t>Calle 13 &amp; Café Tacuba</t>
  </si>
  <si>
    <t>No hay nadie como tú</t>
  </si>
  <si>
    <t>Víctor Y Leo</t>
  </si>
  <si>
    <t>Recuerdos de amor</t>
  </si>
  <si>
    <t>Tiziano Ferro, Anahí &amp; Dulce María</t>
  </si>
  <si>
    <t>El regalo más grande</t>
  </si>
  <si>
    <t>Ahí vienes</t>
  </si>
  <si>
    <t>Sonohra</t>
  </si>
  <si>
    <t>Besos fáciles</t>
  </si>
  <si>
    <t>A mil por hora</t>
  </si>
  <si>
    <t>Pimpinela 1</t>
  </si>
  <si>
    <t>Valiente</t>
  </si>
  <si>
    <t>Me hace falta una flor</t>
  </si>
  <si>
    <t>A dormir afuera</t>
  </si>
  <si>
    <t>Por ese hombre</t>
  </si>
  <si>
    <t>Dímelo delante de ella</t>
  </si>
  <si>
    <t>Agua y aceite</t>
  </si>
  <si>
    <t>Dónde están los hombres</t>
  </si>
  <si>
    <t>Igual que perros y gatos</t>
  </si>
  <si>
    <t>Te digo blanco, me dices negro</t>
  </si>
  <si>
    <t>Brissa</t>
  </si>
  <si>
    <t>Las chiquitas</t>
  </si>
  <si>
    <t>Cumbias del pacífico 1</t>
  </si>
  <si>
    <t>Concentración</t>
  </si>
  <si>
    <t>La mini mini</t>
  </si>
  <si>
    <t>Yo no bailo con juana</t>
  </si>
  <si>
    <t>Grupo Bacanora</t>
  </si>
  <si>
    <t>El berem, bem, bem</t>
  </si>
  <si>
    <t>Pautazul</t>
  </si>
  <si>
    <t>La pérgola</t>
  </si>
  <si>
    <t>La repetidora</t>
  </si>
  <si>
    <t>Ritmo sabrosón</t>
  </si>
  <si>
    <t>Peligrosa</t>
  </si>
  <si>
    <t>La niña bonita</t>
  </si>
  <si>
    <t>Cumbia y guararé</t>
  </si>
  <si>
    <t>El dum, dum</t>
  </si>
  <si>
    <t>Con qué te bañas, morena</t>
  </si>
  <si>
    <t>Inquietos del Norte</t>
  </si>
  <si>
    <t>Amor mortal</t>
  </si>
  <si>
    <t>Inquietos del Norte 1</t>
  </si>
  <si>
    <t>La clika</t>
  </si>
  <si>
    <t>El bucanas</t>
  </si>
  <si>
    <t>Dieciocho primos</t>
  </si>
  <si>
    <t>La angustia</t>
  </si>
  <si>
    <t>La borrachera</t>
  </si>
  <si>
    <t>Pedo y cocodrilo</t>
  </si>
  <si>
    <t>Como pez sin agua</t>
  </si>
  <si>
    <t>El alcoholicodrilo</t>
  </si>
  <si>
    <t>La gripa</t>
  </si>
  <si>
    <t>Te amo tanto</t>
  </si>
  <si>
    <t>Yuridia 2</t>
  </si>
  <si>
    <t>Eclipse total del amor</t>
  </si>
  <si>
    <t>Nuestro amor se ha vuelto ayer</t>
  </si>
  <si>
    <t>El hombre del piano</t>
  </si>
  <si>
    <t>Estar junto a ti</t>
  </si>
  <si>
    <t>José, José &amp; José Feliciano</t>
  </si>
  <si>
    <t>José  José y José Feliciano 1</t>
  </si>
  <si>
    <t>José Feliciano</t>
  </si>
  <si>
    <t>Paso la vida pensando</t>
  </si>
  <si>
    <t>José  José y José Feliciano 2</t>
  </si>
  <si>
    <t>Qué será</t>
  </si>
  <si>
    <t>Llora, corazón</t>
  </si>
  <si>
    <t>Después de ti, qué?</t>
  </si>
  <si>
    <t>Buenos días, amor</t>
  </si>
  <si>
    <t>Por qué te tengo que olvidar</t>
  </si>
  <si>
    <t>Cuando el amor se acaba</t>
  </si>
  <si>
    <t>José Feliciano a Dúo con Lani Hall</t>
  </si>
  <si>
    <t>Un amor así</t>
  </si>
  <si>
    <t>Fidel Rueda</t>
  </si>
  <si>
    <t>No puedo perdonarte</t>
  </si>
  <si>
    <t>Fidel Rueda 1</t>
  </si>
  <si>
    <t>Dámelo</t>
  </si>
  <si>
    <t>Paz en este amor</t>
  </si>
  <si>
    <t>Y tú qué harías</t>
  </si>
  <si>
    <t>Más que amor</t>
  </si>
  <si>
    <t>Cuatro letras</t>
  </si>
  <si>
    <t>Loco enamorado</t>
  </si>
  <si>
    <t>Eso es quererte</t>
  </si>
  <si>
    <t>Me dicen el Z-9</t>
  </si>
  <si>
    <t>La loquera</t>
  </si>
  <si>
    <t>Se fue mi amor</t>
  </si>
  <si>
    <t>Tucanes 2</t>
  </si>
  <si>
    <t>Propiedad privada</t>
  </si>
  <si>
    <t>Soy todo tuyo</t>
  </si>
  <si>
    <t>Producto garantizado</t>
  </si>
  <si>
    <t>Mis tres animales</t>
  </si>
  <si>
    <t>Espejeando</t>
  </si>
  <si>
    <t>Preparate, mi amor</t>
  </si>
  <si>
    <t>Kiki urías</t>
  </si>
  <si>
    <t>Mis tres viejas</t>
  </si>
  <si>
    <t>El papá de los pollitos</t>
  </si>
  <si>
    <t>Jorge Negrete 1</t>
  </si>
  <si>
    <t>El charro mexicano</t>
  </si>
  <si>
    <t>Esos altos de Jalisco</t>
  </si>
  <si>
    <t>Yo soy mexicano</t>
  </si>
  <si>
    <t>Tequila con limón</t>
  </si>
  <si>
    <t>Corrido de Jorge Torres</t>
  </si>
  <si>
    <t>Cuando quiere un mexicano</t>
  </si>
  <si>
    <t>La valentina</t>
  </si>
  <si>
    <t>Víctor Yturbe “El Pirulí” 1</t>
  </si>
  <si>
    <t>Yo lo comprendo</t>
  </si>
  <si>
    <t>Te odio y te quiero</t>
  </si>
  <si>
    <t>Mi segundo amor</t>
  </si>
  <si>
    <t>Verónica</t>
  </si>
  <si>
    <t>A que no</t>
  </si>
  <si>
    <t>Me quedé con las ganas</t>
  </si>
  <si>
    <t>Te pido y te ruego</t>
  </si>
  <si>
    <t>Causa y efecto</t>
  </si>
  <si>
    <t>Top Hits 21</t>
  </si>
  <si>
    <t>Viviré</t>
  </si>
  <si>
    <t>Fanny Lu</t>
  </si>
  <si>
    <t>Tú no eres para mí</t>
  </si>
  <si>
    <t>Lady Gaga</t>
  </si>
  <si>
    <t>Poker face</t>
  </si>
  <si>
    <t>Zoé</t>
  </si>
  <si>
    <t>Ana Victoria</t>
  </si>
  <si>
    <t>La sombra de este amor</t>
  </si>
  <si>
    <t>Me arrepiento</t>
  </si>
  <si>
    <t>Cuando tus ojos me miran</t>
  </si>
  <si>
    <t>Ángel Xan</t>
  </si>
  <si>
    <t>Me hice una promesa</t>
  </si>
  <si>
    <t>Axel</t>
  </si>
  <si>
    <t>Verte reír</t>
  </si>
  <si>
    <t>Danna Paola</t>
  </si>
  <si>
    <t>Mundo de caramelo</t>
  </si>
  <si>
    <t>Telenovela “Atrévete A Soñar”</t>
  </si>
  <si>
    <t>Las divinas</t>
  </si>
  <si>
    <t>Loba</t>
  </si>
  <si>
    <t>Top Hits 22</t>
  </si>
  <si>
    <t>Ella es bonita</t>
  </si>
  <si>
    <t>Sandoval</t>
  </si>
  <si>
    <t>A quien tú decidiste amar</t>
  </si>
  <si>
    <t>No soy una señora</t>
  </si>
  <si>
    <t>Lentamente</t>
  </si>
  <si>
    <t>No fue suficiente</t>
  </si>
  <si>
    <t>El culpable soy yo</t>
  </si>
  <si>
    <t>Tommy Torres y Jesse &amp; Joy</t>
  </si>
  <si>
    <t>Imparable</t>
  </si>
  <si>
    <t>Populares, Las</t>
  </si>
  <si>
    <t>Fiesta</t>
  </si>
  <si>
    <t>El primer día sin ti</t>
  </si>
  <si>
    <t xml:space="preserve">La negra Tomasa </t>
  </si>
  <si>
    <t>Rock 3</t>
  </si>
  <si>
    <t xml:space="preserve">A quién le importa </t>
  </si>
  <si>
    <t xml:space="preserve">Cuando pase el temblor </t>
  </si>
  <si>
    <t xml:space="preserve">Santa lucía </t>
  </si>
  <si>
    <t xml:space="preserve">Igual que ayer </t>
  </si>
  <si>
    <t xml:space="preserve">El ataque de las chicas cocodrilo </t>
  </si>
  <si>
    <t xml:space="preserve">Tu cárcel </t>
  </si>
  <si>
    <t xml:space="preserve">Atado a un sentimiento </t>
  </si>
  <si>
    <t xml:space="preserve">Visite nuestro bar </t>
  </si>
  <si>
    <t>G.I.T.</t>
  </si>
  <si>
    <t xml:space="preserve">Es por amor </t>
  </si>
  <si>
    <t>Radio Futura</t>
  </si>
  <si>
    <t xml:space="preserve">Veneno en la piel </t>
  </si>
  <si>
    <t>Mosca Tse-Tse</t>
  </si>
  <si>
    <t>Para no verte más</t>
  </si>
  <si>
    <t xml:space="preserve">Nada personal </t>
  </si>
  <si>
    <t>Rock 4</t>
  </si>
  <si>
    <t>Vilma Palma &amp; Vampiros</t>
  </si>
  <si>
    <t xml:space="preserve">Bye, bye (déjame que te toque la piel) </t>
  </si>
  <si>
    <t>Charly García</t>
  </si>
  <si>
    <t xml:space="preserve">No voy en tren </t>
  </si>
  <si>
    <t xml:space="preserve">Lamento boliviano </t>
  </si>
  <si>
    <t>Abuelos de la Nada</t>
  </si>
  <si>
    <t xml:space="preserve">Mil horas </t>
  </si>
  <si>
    <t>Fabulosos Cadillacs</t>
  </si>
  <si>
    <t xml:space="preserve">Vasos vacíos </t>
  </si>
  <si>
    <t xml:space="preserve">Un par de palabras </t>
  </si>
  <si>
    <t xml:space="preserve">Yo te vi en un tren </t>
  </si>
  <si>
    <t xml:space="preserve">Obsesión </t>
  </si>
  <si>
    <t xml:space="preserve">Viento </t>
  </si>
  <si>
    <t>Ritmo Peligroso</t>
  </si>
  <si>
    <t xml:space="preserve">Déjala tranquila </t>
  </si>
  <si>
    <t xml:space="preserve">Ni tú ni nadie </t>
  </si>
  <si>
    <t>Baladistas Argentinos 1</t>
  </si>
  <si>
    <t>Yo quiero dibujarte</t>
  </si>
  <si>
    <t>Te llamo para despedirme</t>
  </si>
  <si>
    <t>Sandro De América</t>
  </si>
  <si>
    <t>Me quedo aquí</t>
  </si>
  <si>
    <t>Por muchas razones te quiero</t>
  </si>
  <si>
    <t xml:space="preserve">Elio Roca </t>
  </si>
  <si>
    <t>Contigo y aquí</t>
  </si>
  <si>
    <t>Baladistas Argentinos 2</t>
  </si>
  <si>
    <t>Mi amigo el puma</t>
  </si>
  <si>
    <t>Corazón contento</t>
  </si>
  <si>
    <t>O quizá simplemente le regale una rosa</t>
  </si>
  <si>
    <t>Heleno</t>
  </si>
  <si>
    <t>El maniquí</t>
  </si>
  <si>
    <t>Laureano Brisuela</t>
  </si>
  <si>
    <t>Tiempo para amarte</t>
  </si>
  <si>
    <t>El secreto callado</t>
  </si>
  <si>
    <t>Terribles del Norte</t>
  </si>
  <si>
    <t>Carrera de muerte</t>
  </si>
  <si>
    <t>Terribles del Norte 1</t>
  </si>
  <si>
    <t>El deportado</t>
  </si>
  <si>
    <t>La bronco negra</t>
  </si>
  <si>
    <t>La muerte de Pedro e Inés</t>
  </si>
  <si>
    <t>El halcón y el azote</t>
  </si>
  <si>
    <t>Sangre Mexicana</t>
  </si>
  <si>
    <t>El amor no se vende</t>
  </si>
  <si>
    <t>Pequeña y frágil</t>
  </si>
  <si>
    <t>La carga del diablo</t>
  </si>
  <si>
    <t>El carro ladeado</t>
  </si>
  <si>
    <t>Los dos de Guerrero</t>
  </si>
  <si>
    <t>La entalladita</t>
  </si>
  <si>
    <t>Sylvia la pantera</t>
  </si>
  <si>
    <t>Terribles del Norte 2</t>
  </si>
  <si>
    <t>La mujer y el turista</t>
  </si>
  <si>
    <t>De la cintura para abajo</t>
  </si>
  <si>
    <t>La muerte de los Fonseca</t>
  </si>
  <si>
    <t>El tigre y el potosino</t>
  </si>
  <si>
    <t>Ya me voy a California</t>
  </si>
  <si>
    <t>El bronco</t>
  </si>
  <si>
    <t>Colgado de un árbol</t>
  </si>
  <si>
    <t>La paloma de Reynosa</t>
  </si>
  <si>
    <t>San Luis Potosí</t>
  </si>
  <si>
    <t>Vicente 9</t>
  </si>
  <si>
    <t>Qué va a decir tu marido</t>
  </si>
  <si>
    <t>Lobo herido</t>
  </si>
  <si>
    <t>Vestido y alborotado</t>
  </si>
  <si>
    <t>El favor que te hicieron tus padres</t>
  </si>
  <si>
    <t>Ha Ash</t>
  </si>
  <si>
    <t>Ha Ash 1</t>
  </si>
  <si>
    <t>Tú y yo volvemos al amor</t>
  </si>
  <si>
    <t>Estés en donde estés</t>
  </si>
  <si>
    <t>Vamos a llamarlo amor</t>
  </si>
  <si>
    <t>Deja de llover</t>
  </si>
  <si>
    <t>Aunque no estés aquí</t>
  </si>
  <si>
    <t>No desaparecerá</t>
  </si>
  <si>
    <t>Kalimba &amp; Reik 1</t>
  </si>
  <si>
    <t>Yo quisera</t>
  </si>
  <si>
    <t>Quien decide es el amor</t>
  </si>
  <si>
    <t>Kalimba a dueto con Reik</t>
  </si>
  <si>
    <t>No puedo dejarte de amar</t>
  </si>
  <si>
    <t>Kalimba &amp; Reik 2</t>
  </si>
  <si>
    <t>Tocando fondo</t>
  </si>
  <si>
    <t>Antes de ti</t>
  </si>
  <si>
    <t>Piel de ciudad</t>
  </si>
  <si>
    <t>Llorar duele más</t>
  </si>
  <si>
    <t>Irremediable</t>
  </si>
  <si>
    <t>Top Hits 23</t>
  </si>
  <si>
    <t>Pitbull</t>
  </si>
  <si>
    <t>Calle 8</t>
  </si>
  <si>
    <t>Carlos Baute &amp; Marta Sánchez</t>
  </si>
  <si>
    <t>Colgando en tus manos</t>
  </si>
  <si>
    <t>Lo que una chica por amor es capaz</t>
  </si>
  <si>
    <t>Ni rosas ni juguetes</t>
  </si>
  <si>
    <t>Noel Schajris</t>
  </si>
  <si>
    <t>No veo la hora</t>
  </si>
  <si>
    <t>Llueve por dentro</t>
  </si>
  <si>
    <t>Adiós</t>
  </si>
  <si>
    <t>4 Segundos</t>
  </si>
  <si>
    <t>El rey azul</t>
  </si>
  <si>
    <t>Ella Baila Sola</t>
  </si>
  <si>
    <t>Lo echamos a suerte</t>
  </si>
  <si>
    <t>Quinta Estación 1</t>
  </si>
  <si>
    <t>La frase tonta de la semana</t>
  </si>
  <si>
    <t>Cosa de dos</t>
  </si>
  <si>
    <t>Qué fui para ti</t>
  </si>
  <si>
    <t>Original Banda El Limón 1</t>
  </si>
  <si>
    <t>Si por casualidad</t>
  </si>
  <si>
    <t>Ladrona de mi amor</t>
  </si>
  <si>
    <t>A ese</t>
  </si>
  <si>
    <t>Sin pensar yo te engañé</t>
  </si>
  <si>
    <t>Un simple adiós</t>
  </si>
  <si>
    <t>Se me hizo vicio</t>
  </si>
  <si>
    <t>Vete, aléjate y déjame</t>
  </si>
  <si>
    <t>Que me digan loco</t>
  </si>
  <si>
    <t>Huracanes  2</t>
  </si>
  <si>
    <t>Lo que más duele (tu ausencia)</t>
  </si>
  <si>
    <t>La hielera</t>
  </si>
  <si>
    <t>No me abandones</t>
  </si>
  <si>
    <t>El chipilón</t>
  </si>
  <si>
    <t>La nota roja</t>
  </si>
  <si>
    <t>Cómo les quedó</t>
  </si>
  <si>
    <t>Amantes escondidos</t>
  </si>
  <si>
    <t>Germán Montero 1</t>
  </si>
  <si>
    <t>Pensando en ti</t>
  </si>
  <si>
    <t>Qué nos separa</t>
  </si>
  <si>
    <t>Llévate tu ausencia</t>
  </si>
  <si>
    <t>La desvelada</t>
  </si>
  <si>
    <t>Te perdoné</t>
  </si>
  <si>
    <t>Si te tengo</t>
  </si>
  <si>
    <t>Quiero escucharte</t>
  </si>
  <si>
    <t>El bato gacho</t>
  </si>
  <si>
    <t>Jilguerillas 1</t>
  </si>
  <si>
    <t>A la edad de catorce años</t>
  </si>
  <si>
    <t>Camión de pasajeros</t>
  </si>
  <si>
    <t>Señor carcelero</t>
  </si>
  <si>
    <t>Corrido de luis pulido</t>
  </si>
  <si>
    <t>Con qué me pagas</t>
  </si>
  <si>
    <t>Hermanas Padilla 1</t>
  </si>
  <si>
    <t>Con la muerte en el alma</t>
  </si>
  <si>
    <t>Ojo por ojo</t>
  </si>
  <si>
    <t>Calla, mujer, calla</t>
  </si>
  <si>
    <t>Canta, canta</t>
  </si>
  <si>
    <t>La chata</t>
  </si>
  <si>
    <t>Desde que Dios amanece</t>
  </si>
  <si>
    <t>B</t>
  </si>
  <si>
    <t>Luto en el corazón</t>
  </si>
  <si>
    <t>Hermanas Huerta 1</t>
  </si>
  <si>
    <t>La barca de guaymas</t>
  </si>
  <si>
    <t>Las higueras</t>
  </si>
  <si>
    <t>Juanes 2</t>
  </si>
  <si>
    <t>Mala gente</t>
  </si>
  <si>
    <t>Es por ti</t>
  </si>
  <si>
    <t>La paga</t>
  </si>
  <si>
    <t>Evidencias</t>
  </si>
  <si>
    <t>Ana Gabriel 2</t>
  </si>
  <si>
    <t>Es demasiado tarde</t>
  </si>
  <si>
    <t>Huelo a soledad</t>
  </si>
  <si>
    <t>No te hago falta</t>
  </si>
  <si>
    <t>Ni un roce</t>
  </si>
  <si>
    <t>Silverio pérez</t>
  </si>
  <si>
    <t>Háblame de frente</t>
  </si>
  <si>
    <t>Pacto de amor</t>
  </si>
  <si>
    <t>Sonoras 3</t>
  </si>
  <si>
    <t>El baile de la vela</t>
  </si>
  <si>
    <t>Píldora de amor</t>
  </si>
  <si>
    <t>Saca la maleta</t>
  </si>
  <si>
    <t>Canalla</t>
  </si>
  <si>
    <t>Te regalo mis ojos</t>
  </si>
  <si>
    <t>El chuponcito</t>
  </si>
  <si>
    <t>Cumbia barulera</t>
  </si>
  <si>
    <t>Carola</t>
  </si>
  <si>
    <t>Tigrillo Palma 2</t>
  </si>
  <si>
    <t>La hummer de Culiacán</t>
  </si>
  <si>
    <t>Gente de alto poder</t>
  </si>
  <si>
    <t>El regreso de la hummer de Culiacán</t>
  </si>
  <si>
    <t>Los chiquinarcos</t>
  </si>
  <si>
    <t>Los vaquetones</t>
  </si>
  <si>
    <t>A todo Sinaloa</t>
  </si>
  <si>
    <t>El corrido del compa jr.</t>
  </si>
  <si>
    <t>El licenciado (la riata)</t>
  </si>
  <si>
    <t>Vaquero</t>
  </si>
  <si>
    <t>El periódico de ayer</t>
  </si>
  <si>
    <t>Vaquero &amp; Garza de Sabinas 1</t>
  </si>
  <si>
    <t>Garza de Sabinas</t>
  </si>
  <si>
    <t xml:space="preserve">Anoche soñé contigo </t>
  </si>
  <si>
    <t>Mi delito</t>
  </si>
  <si>
    <t>Cariño inmenso</t>
  </si>
  <si>
    <t>Tres cachetadas</t>
  </si>
  <si>
    <t>El canto de un vaquero</t>
  </si>
  <si>
    <t>Respeta mi dolor</t>
  </si>
  <si>
    <t>Hojita</t>
  </si>
  <si>
    <t>Vaquero &amp; Garza de Sabinas 2</t>
  </si>
  <si>
    <t>Te vas, te vas, te vas</t>
  </si>
  <si>
    <t>Cuando tú te me vayas</t>
  </si>
  <si>
    <t>Rayé tu nombre</t>
  </si>
  <si>
    <t>Se casó Rosita</t>
  </si>
  <si>
    <t>Juntos los tres</t>
  </si>
  <si>
    <t>Laguna de pesares</t>
  </si>
  <si>
    <t>El dulce</t>
  </si>
  <si>
    <t>Qué cosas te hice yo</t>
  </si>
  <si>
    <t>No dejes que</t>
  </si>
  <si>
    <t>Caifanes 1</t>
  </si>
  <si>
    <t>Afuera</t>
  </si>
  <si>
    <t>Ayer me dijo un ave</t>
  </si>
  <si>
    <t>Mátenme porque me muero</t>
  </si>
  <si>
    <t>Aquí no es así</t>
  </si>
  <si>
    <t>Los dioses ocultos</t>
  </si>
  <si>
    <t>Pero nunca me caí</t>
  </si>
  <si>
    <t>Antes de que nos olviden</t>
  </si>
  <si>
    <t>Cuéntame tu vida</t>
  </si>
  <si>
    <t>Detrás de ti</t>
  </si>
  <si>
    <t>Sombras en tiempos perdidos</t>
  </si>
  <si>
    <t>Banda Auténtica de Jerez</t>
  </si>
  <si>
    <t>No hay dinero, no estas tú</t>
  </si>
  <si>
    <t>Top Banda 2</t>
  </si>
  <si>
    <t>Otro de esos cuentos</t>
  </si>
  <si>
    <t>Julión Alvarez</t>
  </si>
  <si>
    <t>Y tú</t>
  </si>
  <si>
    <t>Ovarios</t>
  </si>
  <si>
    <t>Julio Chaidez</t>
  </si>
  <si>
    <t>Si aceptas</t>
  </si>
  <si>
    <t>Al diablo con tu amistad</t>
  </si>
  <si>
    <t>Lo intentamos?</t>
  </si>
  <si>
    <t>Ciega</t>
  </si>
  <si>
    <t>Compa Chuy</t>
  </si>
  <si>
    <t>El corrido del Katch</t>
  </si>
  <si>
    <t>Eres todo, todo</t>
  </si>
  <si>
    <t>Cahuates pistaches</t>
  </si>
  <si>
    <t>Oreja De Van Gogh</t>
  </si>
  <si>
    <t>Oreja de Van Gogh 1</t>
  </si>
  <si>
    <t>Cuéntame al oído</t>
  </si>
  <si>
    <t>La chica del gorro azul</t>
  </si>
  <si>
    <t>Qué puedo pedir</t>
  </si>
  <si>
    <t>La paz de tus ojos</t>
  </si>
  <si>
    <t>Chelo 1</t>
  </si>
  <si>
    <t>Tu mala entraña</t>
  </si>
  <si>
    <t>Cuando juegue el albur</t>
  </si>
  <si>
    <t>Volverás por mí</t>
  </si>
  <si>
    <t>Ya no me interesa</t>
  </si>
  <si>
    <t>Ay!, Dios del cielo</t>
  </si>
  <si>
    <t xml:space="preserve">Michael Jackson </t>
  </si>
  <si>
    <t>Thriller</t>
  </si>
  <si>
    <t>Michael 1</t>
  </si>
  <si>
    <t>Smooth criminal</t>
  </si>
  <si>
    <t>Bad</t>
  </si>
  <si>
    <t>You are not alone</t>
  </si>
  <si>
    <t>The way you make me feel</t>
  </si>
  <si>
    <t>Rock with you</t>
  </si>
  <si>
    <t>Will you be there</t>
  </si>
  <si>
    <t>Jam</t>
  </si>
  <si>
    <t>Remember the time</t>
  </si>
  <si>
    <t>We are the world</t>
  </si>
  <si>
    <t>I'll be there</t>
  </si>
  <si>
    <t>The love you save</t>
  </si>
  <si>
    <t>Billie Jean</t>
  </si>
  <si>
    <t>Michael 2</t>
  </si>
  <si>
    <t>Black or white</t>
  </si>
  <si>
    <t>Don't stop ‘till you get enough</t>
  </si>
  <si>
    <t>Dangerous</t>
  </si>
  <si>
    <t>They don't care about us</t>
  </si>
  <si>
    <t>Scream</t>
  </si>
  <si>
    <t>You rock my world</t>
  </si>
  <si>
    <t>Earth song</t>
  </si>
  <si>
    <t>Heal the world</t>
  </si>
  <si>
    <t>Abc</t>
  </si>
  <si>
    <t>Solitarios &amp; Los Baby’s 1</t>
  </si>
  <si>
    <t>No dudes de mi amor</t>
  </si>
  <si>
    <t>Hoy</t>
  </si>
  <si>
    <t>Nuestro error</t>
  </si>
  <si>
    <t>Ya se va (walk it out)</t>
  </si>
  <si>
    <t>Nunca digas</t>
  </si>
  <si>
    <t>Baby`s</t>
  </si>
  <si>
    <t>Va cayendo una lágrima</t>
  </si>
  <si>
    <t>Me piden</t>
  </si>
  <si>
    <t>Cómo sufro</t>
  </si>
  <si>
    <t>Regresa ya</t>
  </si>
  <si>
    <t>Morir contigo</t>
  </si>
  <si>
    <t>Cariño (-1)</t>
  </si>
  <si>
    <t>Va Cayendo una Lagrima (-1)</t>
  </si>
  <si>
    <t>Me piden (-1)</t>
  </si>
  <si>
    <t>Como sufro (-1)</t>
  </si>
  <si>
    <t>Regresa ya (-1)</t>
  </si>
  <si>
    <t>Morir contigo (-1)</t>
  </si>
  <si>
    <t>Mentiras piadosas</t>
  </si>
  <si>
    <t>Top Hits 24</t>
  </si>
  <si>
    <t>I gotta feelin</t>
  </si>
  <si>
    <t>La Quinta Estación</t>
  </si>
  <si>
    <t>Recuérdame</t>
  </si>
  <si>
    <t>Te mando flores</t>
  </si>
  <si>
    <t>Feliz</t>
  </si>
  <si>
    <t>La Oreja De Van Gogh</t>
  </si>
  <si>
    <t>Inmortal</t>
  </si>
  <si>
    <t>Gustavo Cerati</t>
  </si>
  <si>
    <t>Déjà vu</t>
  </si>
  <si>
    <t>Litzy</t>
  </si>
  <si>
    <t>No te extraño</t>
  </si>
  <si>
    <t>Mía</t>
  </si>
  <si>
    <t>Lo hecho está hecho</t>
  </si>
  <si>
    <t>Top Hits 25</t>
  </si>
  <si>
    <t>Mi amor, amor</t>
  </si>
  <si>
    <t>Esclavo de sus besos</t>
  </si>
  <si>
    <t>Nelly Furtado</t>
  </si>
  <si>
    <t>Manos al aire</t>
  </si>
  <si>
    <t>Sal de mi piel</t>
  </si>
  <si>
    <t>Alejandro Sanz &amp; Alicia Keys</t>
  </si>
  <si>
    <t>Looking for paradaise</t>
  </si>
  <si>
    <t>Erik Rubín</t>
  </si>
  <si>
    <t>No para de llover</t>
  </si>
  <si>
    <t>Cásate conmigo</t>
  </si>
  <si>
    <t>Marco Di Mauro</t>
  </si>
  <si>
    <t>Nada de nada</t>
  </si>
  <si>
    <t>Sergio Vallín &amp; Raquel Del Rosario</t>
  </si>
  <si>
    <t>Amor de papel</t>
  </si>
  <si>
    <t>Coyote, El</t>
  </si>
  <si>
    <t>Para impresionarte</t>
  </si>
  <si>
    <t>Coyote 1</t>
  </si>
  <si>
    <t>Amor pajarito</t>
  </si>
  <si>
    <t>Suspiros</t>
  </si>
  <si>
    <t>Perdona mis errores</t>
  </si>
  <si>
    <t>Te vas, amor</t>
  </si>
  <si>
    <t>Con qué me pagas (C2da.)</t>
  </si>
  <si>
    <t>Una carta</t>
  </si>
  <si>
    <t>Terrícolas 2</t>
  </si>
  <si>
    <t>Amor traicionero</t>
  </si>
  <si>
    <t>Por qué me has traicionado?</t>
  </si>
  <si>
    <t>Poquito a poco</t>
  </si>
  <si>
    <t>El libro de mi vida</t>
  </si>
  <si>
    <t>Hasta ayer</t>
  </si>
  <si>
    <t>Juntos como ayer</t>
  </si>
  <si>
    <t>Mala suerte tengo yo</t>
  </si>
  <si>
    <t>Ángeles Negros 2</t>
  </si>
  <si>
    <t>El tren hacia el olvido</t>
  </si>
  <si>
    <t>Será varón, será mujer</t>
  </si>
  <si>
    <t>Abrazados</t>
  </si>
  <si>
    <t>Tanto adiós</t>
  </si>
  <si>
    <t>Amor por ti</t>
  </si>
  <si>
    <t>Felinos</t>
  </si>
  <si>
    <t>Morena de quince años</t>
  </si>
  <si>
    <t>Felinos 1</t>
  </si>
  <si>
    <t>Flor morena</t>
  </si>
  <si>
    <t>Lápiz labial</t>
  </si>
  <si>
    <t>Mariposa vanidosa</t>
  </si>
  <si>
    <t>Amor a primera vista</t>
  </si>
  <si>
    <t>El buey de la barranca</t>
  </si>
  <si>
    <t>Balada para una quinceañera</t>
  </si>
  <si>
    <t>El plantón</t>
  </si>
  <si>
    <t>Auténtica de Jerez 1</t>
  </si>
  <si>
    <t>Dos regalos</t>
  </si>
  <si>
    <t>Acto suicida</t>
  </si>
  <si>
    <t>24 Horas del día</t>
  </si>
  <si>
    <t>La rata flaca</t>
  </si>
  <si>
    <t>El balero</t>
  </si>
  <si>
    <t>Estás tan dentro de mí</t>
  </si>
  <si>
    <t>La feria de las flores</t>
  </si>
  <si>
    <t>Con tequila y sal</t>
  </si>
  <si>
    <t>Lino rodarte</t>
  </si>
  <si>
    <t>24 Horas del día (2da.)</t>
  </si>
  <si>
    <t>Lino rodarte (2da.)</t>
  </si>
  <si>
    <t>Te advierto</t>
  </si>
  <si>
    <t>Banda Jerez 1</t>
  </si>
  <si>
    <t>Arrincónamela</t>
  </si>
  <si>
    <t>Mi enemiga</t>
  </si>
  <si>
    <t>A ti te vale madres</t>
  </si>
  <si>
    <t>Ya no me gustan las viejas</t>
  </si>
  <si>
    <t>El zacatecano</t>
  </si>
  <si>
    <t>La iguana</t>
  </si>
  <si>
    <t>Tan bonita</t>
  </si>
  <si>
    <t>Dareyes de la sierra</t>
  </si>
  <si>
    <t>Una copa más</t>
  </si>
  <si>
    <t>Dareyes de la sierra 1</t>
  </si>
  <si>
    <t>Hasta el día de hoy</t>
  </si>
  <si>
    <t>Te sigo queriendo</t>
  </si>
  <si>
    <t>Que te entregues hoy</t>
  </si>
  <si>
    <t>Llorándote</t>
  </si>
  <si>
    <t>Solos tú y yo</t>
  </si>
  <si>
    <t>Adiós, amor</t>
  </si>
  <si>
    <t>La emboscada</t>
  </si>
  <si>
    <t>El águila real</t>
  </si>
  <si>
    <t>La más bonita de todas</t>
  </si>
  <si>
    <t>Un buen perdedor (el perdedor)</t>
  </si>
  <si>
    <t>Cigarro de hoja</t>
  </si>
  <si>
    <t>Hasta que el dinero nos separe</t>
  </si>
  <si>
    <t>Telenovelas 3</t>
  </si>
  <si>
    <t>Amarte a la antigua</t>
  </si>
  <si>
    <t>Reik y Maite Perroni</t>
  </si>
  <si>
    <t>Mi pecado</t>
  </si>
  <si>
    <t>Aranza</t>
  </si>
  <si>
    <t>Qué voy a hacer con mi amor</t>
  </si>
  <si>
    <t>La granja</t>
  </si>
  <si>
    <t>Norteños 12</t>
  </si>
  <si>
    <t>Atáscate que hay lodo</t>
  </si>
  <si>
    <t>Te perdoné una vez</t>
  </si>
  <si>
    <t>El otro</t>
  </si>
  <si>
    <t>Loco de remate</t>
  </si>
  <si>
    <t>Cada mañana</t>
  </si>
  <si>
    <t>Mujer, mujer</t>
  </si>
  <si>
    <t xml:space="preserve">Cachorros de Juan Villarreal </t>
  </si>
  <si>
    <t>No logré olvidarte</t>
  </si>
  <si>
    <t xml:space="preserve">Firma </t>
  </si>
  <si>
    <t>Caminaré</t>
  </si>
  <si>
    <t>Norteños 13</t>
  </si>
  <si>
    <t>Palabra de borracho</t>
  </si>
  <si>
    <t>Mi complemento</t>
  </si>
  <si>
    <t>La tarea</t>
  </si>
  <si>
    <t>Se renta</t>
  </si>
  <si>
    <t>Aún te amo</t>
  </si>
  <si>
    <t>Sabiendo quién era yo</t>
  </si>
  <si>
    <t xml:space="preserve">Plan </t>
  </si>
  <si>
    <t>Si nos queremos</t>
  </si>
  <si>
    <t>Sentimientos de cartón</t>
  </si>
  <si>
    <t>Arrolladora Banda El Limón 3</t>
  </si>
  <si>
    <t>Metiendo las patas</t>
  </si>
  <si>
    <t>La otra cara de la moneda</t>
  </si>
  <si>
    <t>Valió la pena equivocarme</t>
  </si>
  <si>
    <t>Aunque me duela</t>
  </si>
  <si>
    <t>Regálame una noche</t>
  </si>
  <si>
    <t>Ya no volverás</t>
  </si>
  <si>
    <t>Tiranos del Norte 1</t>
  </si>
  <si>
    <t>De la tierra al cielo</t>
  </si>
  <si>
    <t>Hermosa tirana</t>
  </si>
  <si>
    <t>Un engaño más</t>
  </si>
  <si>
    <t>Extraña manera</t>
  </si>
  <si>
    <t>Charola de plata</t>
  </si>
  <si>
    <t>De su vida me iré</t>
  </si>
  <si>
    <t>Ni amores, ni deudas</t>
  </si>
  <si>
    <t>Chacaloza</t>
  </si>
  <si>
    <t>Escamilla y La Chacaloza 1</t>
  </si>
  <si>
    <t>Escamilla</t>
  </si>
  <si>
    <t>Fiesta de muerte</t>
  </si>
  <si>
    <t>Incontrolable</t>
  </si>
  <si>
    <t>Siempre, siempre</t>
  </si>
  <si>
    <t>Cariñito de mi vida</t>
  </si>
  <si>
    <t>Recodo 3</t>
  </si>
  <si>
    <t>Tus palabras</t>
  </si>
  <si>
    <t>Contigo por siempre</t>
  </si>
  <si>
    <t>Las vías del amor</t>
  </si>
  <si>
    <t>Te equivocaste</t>
  </si>
  <si>
    <t>Porque te quiero</t>
  </si>
  <si>
    <t>Gracias por tu amor</t>
  </si>
  <si>
    <t>El corrido de Mazatlán</t>
  </si>
  <si>
    <t>Vicente 10</t>
  </si>
  <si>
    <t>Sandro 1</t>
  </si>
  <si>
    <t>Rosa, rosa</t>
  </si>
  <si>
    <t>Te propongo</t>
  </si>
  <si>
    <t>Se te nota</t>
  </si>
  <si>
    <t>Una muchacha yuna guitarra</t>
  </si>
  <si>
    <t>Cómo te diré</t>
  </si>
  <si>
    <t>La vida continúa</t>
  </si>
  <si>
    <t>Quiero llenarme de ti</t>
  </si>
  <si>
    <t>Señor cochero</t>
  </si>
  <si>
    <t>Voy a abrazarme a tus pies.</t>
  </si>
  <si>
    <t xml:space="preserve">Cuisillos </t>
  </si>
  <si>
    <t>Cuisillos 1</t>
  </si>
  <si>
    <t>Tus cartas</t>
  </si>
  <si>
    <t>Eres imposible de olvidar</t>
  </si>
  <si>
    <t>Vive y déjame vivir</t>
  </si>
  <si>
    <t>A veces lloro</t>
  </si>
  <si>
    <t>Un muchacho pobre</t>
  </si>
  <si>
    <t>Por qué me haces llorar</t>
  </si>
  <si>
    <t>Ojitos mentirosos</t>
  </si>
  <si>
    <t>Top Banda 3</t>
  </si>
  <si>
    <t>Obra maestra</t>
  </si>
  <si>
    <t>Sin evidencias</t>
  </si>
  <si>
    <t>Banda San José de Mesillas</t>
  </si>
  <si>
    <t>Aunque sea a escondidas</t>
  </si>
  <si>
    <t>Embárgame a mí</t>
  </si>
  <si>
    <t>Triguera</t>
  </si>
  <si>
    <t>Saúl “El Jaguar” Alarcón</t>
  </si>
  <si>
    <t>Quién te dió permiso</t>
  </si>
  <si>
    <t>Colmillo Norteño</t>
  </si>
  <si>
    <t>Jhonnie walker</t>
  </si>
  <si>
    <t>El Potro de Sinaloa</t>
  </si>
  <si>
    <t>Obra maestra  (Ver. Balada)</t>
  </si>
  <si>
    <t xml:space="preserve">Banda El Limón, Original </t>
  </si>
  <si>
    <t>Top Banda 4</t>
  </si>
  <si>
    <t>Julión Álvarez</t>
  </si>
  <si>
    <t>La María</t>
  </si>
  <si>
    <t xml:space="preserve">Banda El Limón, Arrolladora </t>
  </si>
  <si>
    <t>Óscar Padilla</t>
  </si>
  <si>
    <t>El tamalero</t>
  </si>
  <si>
    <t>Y aunque te duela</t>
  </si>
  <si>
    <t>Nuestra noche de amor</t>
  </si>
  <si>
    <t>Adán Romero</t>
  </si>
  <si>
    <t>Envueltos en sábanas</t>
  </si>
  <si>
    <t>La número 20</t>
  </si>
  <si>
    <t>Sí, hubo alguien</t>
  </si>
  <si>
    <t xml:space="preserve">Vallarta Show, Banda </t>
  </si>
  <si>
    <t>Provócame</t>
  </si>
  <si>
    <t xml:space="preserve">Toro, Banda </t>
  </si>
  <si>
    <t>La noche que Chicago murió</t>
  </si>
  <si>
    <t>Gruperos Mujeres 5</t>
  </si>
  <si>
    <t>La Morocha</t>
  </si>
  <si>
    <t>Te llevo en la sangre</t>
  </si>
  <si>
    <t>Se me ha perdido un corazón</t>
  </si>
  <si>
    <t>La nube</t>
  </si>
  <si>
    <t>Calladito</t>
  </si>
  <si>
    <t>Lo que queda de ti</t>
  </si>
  <si>
    <t>Ahora soy yo</t>
  </si>
  <si>
    <t>Lati2</t>
  </si>
  <si>
    <t>Ya estoy harta</t>
  </si>
  <si>
    <t>Emily</t>
  </si>
  <si>
    <t>Quiéreme cual soy</t>
  </si>
  <si>
    <t>La batalla</t>
  </si>
  <si>
    <t>Top Hits 26</t>
  </si>
  <si>
    <t>Llamado de emergencia</t>
  </si>
  <si>
    <t>Rompiendo cadenas</t>
  </si>
  <si>
    <t xml:space="preserve">Ana Victoria </t>
  </si>
  <si>
    <t>P.D. Te amo</t>
  </si>
  <si>
    <t>Maldita luna</t>
  </si>
  <si>
    <t>Sasha Sokol</t>
  </si>
  <si>
    <t>La última vez</t>
  </si>
  <si>
    <t>Sólo a terceros</t>
  </si>
  <si>
    <t>Jot Dog</t>
  </si>
  <si>
    <t>Hasta contar a mil</t>
  </si>
  <si>
    <t>Paty Manterola</t>
  </si>
  <si>
    <t>Ya terminé</t>
  </si>
  <si>
    <t>Caos</t>
  </si>
  <si>
    <t>La planta</t>
  </si>
  <si>
    <t>Marta Sánchez</t>
  </si>
  <si>
    <t>La chica Ye-Ye</t>
  </si>
  <si>
    <t>Se me va la voz</t>
  </si>
  <si>
    <t>Top Hits 27</t>
  </si>
  <si>
    <t>Tito el Bambino</t>
  </si>
  <si>
    <t>Karenka</t>
  </si>
  <si>
    <t>Arroyito</t>
  </si>
  <si>
    <t>Espiral</t>
  </si>
  <si>
    <t>Wisin y Yandel &amp; Enrique Iglesias</t>
  </si>
  <si>
    <t>Gracias a ti</t>
  </si>
  <si>
    <t>Luis Lauro</t>
  </si>
  <si>
    <t>Anahí</t>
  </si>
  <si>
    <t>Mi delirio</t>
  </si>
  <si>
    <t>Sólo se vive una vez</t>
  </si>
  <si>
    <t>Caló</t>
  </si>
  <si>
    <t>Capitán</t>
  </si>
  <si>
    <t>Piloto cannabis</t>
  </si>
  <si>
    <t>Larry Hernández 1</t>
  </si>
  <si>
    <t>El toque de la jairo</t>
  </si>
  <si>
    <t>Mi amiga, mi amor</t>
  </si>
  <si>
    <t>El baleado</t>
  </si>
  <si>
    <t>La vida prestada</t>
  </si>
  <si>
    <t>Javier torres y m1</t>
  </si>
  <si>
    <t>El ejecutor</t>
  </si>
  <si>
    <t>El querendón y cajetoso</t>
  </si>
  <si>
    <t>Mal encachado y buchón</t>
  </si>
  <si>
    <t>Eliseo Robles 1</t>
  </si>
  <si>
    <t>La gitanita</t>
  </si>
  <si>
    <t>Las nieves de enero</t>
  </si>
  <si>
    <t>Llorando en silencio</t>
  </si>
  <si>
    <t>Señora bonita</t>
  </si>
  <si>
    <t>Qué caro estoy pagando</t>
  </si>
  <si>
    <t>Jonas Bros</t>
  </si>
  <si>
    <t>Fly with me</t>
  </si>
  <si>
    <t>Jonas Bros 1</t>
  </si>
  <si>
    <t>S.O.S</t>
  </si>
  <si>
    <t>When you look at me in the eyes</t>
  </si>
  <si>
    <t>Love bug</t>
  </si>
  <si>
    <t>Paranoid</t>
  </si>
  <si>
    <t>Burnin’ up</t>
  </si>
  <si>
    <t>Hold on</t>
  </si>
  <si>
    <t>A little bit longer</t>
  </si>
  <si>
    <t>Goodnight and goodbye</t>
  </si>
  <si>
    <t>Sorry</t>
  </si>
  <si>
    <t>I gotta find you</t>
  </si>
  <si>
    <t>This is me</t>
  </si>
  <si>
    <t>Laberinto</t>
  </si>
  <si>
    <t>Laberinto 1</t>
  </si>
  <si>
    <t>Bandido de amores</t>
  </si>
  <si>
    <t>Buena amiga</t>
  </si>
  <si>
    <t>El indio enamorado</t>
  </si>
  <si>
    <t>El perdedor</t>
  </si>
  <si>
    <t>El profeta</t>
  </si>
  <si>
    <t>La hora del adiós</t>
  </si>
  <si>
    <t>Regalo caro</t>
  </si>
  <si>
    <t>Doce rosas</t>
  </si>
  <si>
    <t>Baladistas 80s 2</t>
  </si>
  <si>
    <t>Rudy La Scala</t>
  </si>
  <si>
    <t>Volvamos a vivir</t>
  </si>
  <si>
    <t>Antonio De Jesús</t>
  </si>
  <si>
    <t>Perdóname por no poder quererte más</t>
  </si>
  <si>
    <t>Sergio Fachelli</t>
  </si>
  <si>
    <t>Amor, no te quiero perder</t>
  </si>
  <si>
    <t>Soy el único que te entiende</t>
  </si>
  <si>
    <t>Tengo unos celos que matan</t>
  </si>
  <si>
    <t>Alvaro Dávila</t>
  </si>
  <si>
    <t>La culpable</t>
  </si>
  <si>
    <t>Baladistas 80´S 3</t>
  </si>
  <si>
    <t>La otra parte de ti</t>
  </si>
  <si>
    <t>Te quiero más y más</t>
  </si>
  <si>
    <t>Massias</t>
  </si>
  <si>
    <t>Si no amantes, tampoco amigos</t>
  </si>
  <si>
    <t>Hay amores y amores</t>
  </si>
  <si>
    <t>Al modo mío</t>
  </si>
  <si>
    <t>Tú me quemas</t>
  </si>
  <si>
    <t>Grupo La Tierra</t>
  </si>
  <si>
    <t>Pequeños Musical</t>
  </si>
  <si>
    <t>Piel a piel</t>
  </si>
  <si>
    <t>Pequeños Musical 1</t>
  </si>
  <si>
    <t>Reencuentro</t>
  </si>
  <si>
    <t>El retrato de mamá</t>
  </si>
  <si>
    <t>Me encantaría</t>
  </si>
  <si>
    <t>Desnudos</t>
  </si>
  <si>
    <t>Tengo que  regresar</t>
  </si>
  <si>
    <t>Tu castigo</t>
  </si>
  <si>
    <t>Mujer infiel</t>
  </si>
  <si>
    <t>Recuerdos</t>
  </si>
  <si>
    <t>Reencuentro (Con Voz)</t>
  </si>
  <si>
    <t>No es tan sólo la mitad</t>
  </si>
  <si>
    <t>Top Banda 5</t>
  </si>
  <si>
    <t>Auténtica Banda Jerez</t>
  </si>
  <si>
    <t>Banda Los Recoditos</t>
  </si>
  <si>
    <t>Por mis defectos</t>
  </si>
  <si>
    <t>Chaparrita</t>
  </si>
  <si>
    <t>Cosas raras</t>
  </si>
  <si>
    <t>Por creer que me amabas</t>
  </si>
  <si>
    <t>Polo Urías 1</t>
  </si>
  <si>
    <t>Entre dos amores</t>
  </si>
  <si>
    <t>Aquel montón de cartas</t>
  </si>
  <si>
    <t>El campeón de campeones</t>
  </si>
  <si>
    <t>Mi primer amor</t>
  </si>
  <si>
    <t>Para qué me fingiste</t>
  </si>
  <si>
    <t>Como el peso, devaluada</t>
  </si>
  <si>
    <t>Vicente con Banda 1</t>
  </si>
  <si>
    <t>Palomo, El y El Gorrión</t>
  </si>
  <si>
    <t>Elpidio Pazo</t>
  </si>
  <si>
    <t>No compro amores</t>
  </si>
  <si>
    <t xml:space="preserve">Dos palomas al volar </t>
  </si>
  <si>
    <t>Solito, mejor solito</t>
  </si>
  <si>
    <t>Tres suspiros</t>
  </si>
  <si>
    <t>El Capiro</t>
  </si>
  <si>
    <t>La novia del pajarillo</t>
  </si>
  <si>
    <t>Broncos de Reynosa</t>
  </si>
  <si>
    <t>Broncos de Reynosa 1</t>
  </si>
  <si>
    <t>Amorcito norteño</t>
  </si>
  <si>
    <t>Te traigo en mi cartera</t>
  </si>
  <si>
    <t>El carro de la muerte</t>
  </si>
  <si>
    <t>Pescadores de ensenada</t>
  </si>
  <si>
    <t>Hojita verde</t>
  </si>
  <si>
    <t>Mi última carta</t>
  </si>
  <si>
    <t>El primer paso</t>
  </si>
  <si>
    <t>Exterminador</t>
  </si>
  <si>
    <t>Exterminador 1</t>
  </si>
  <si>
    <t>Cada vez que me besas</t>
  </si>
  <si>
    <t>La fiesta de los perrones</t>
  </si>
  <si>
    <t>Las dos monjas</t>
  </si>
  <si>
    <t>Contrabando en los huevos</t>
  </si>
  <si>
    <t>Un par de almohadas</t>
  </si>
  <si>
    <t>Dependo cada día más de ti</t>
  </si>
  <si>
    <t>Entre cobijas</t>
  </si>
  <si>
    <t>Lo mejor que me pasó</t>
  </si>
  <si>
    <t>Entre perico y perico</t>
  </si>
  <si>
    <t>Los jefes de la clika</t>
  </si>
  <si>
    <t>La Apuesta 1</t>
  </si>
  <si>
    <t>Nunca comprendí</t>
  </si>
  <si>
    <t>Por qué te fuiste</t>
  </si>
  <si>
    <t>Sígueme</t>
  </si>
  <si>
    <t>No puedo más</t>
  </si>
  <si>
    <t>Fue mi culpa</t>
  </si>
  <si>
    <t>Yo te dejé</t>
  </si>
  <si>
    <t>No te paniquees</t>
  </si>
  <si>
    <t>Traileros 2</t>
  </si>
  <si>
    <t>Corazón de diamante</t>
  </si>
  <si>
    <t>Chamaca</t>
  </si>
  <si>
    <t>El número uno</t>
  </si>
  <si>
    <t>Ni con otro corazón</t>
  </si>
  <si>
    <t>Pedro Fernández 3</t>
  </si>
  <si>
    <t>Que esto, que lo otro</t>
  </si>
  <si>
    <t>La mujer que amas</t>
  </si>
  <si>
    <t>Yo no me rajo</t>
  </si>
  <si>
    <t>Lo mucho que te quiero</t>
  </si>
  <si>
    <t>Quién será?</t>
  </si>
  <si>
    <t>Yo no me rajo (Con 2da. Voz)</t>
  </si>
  <si>
    <t>Lo mucho que te quiero (Con 2da. Voz)</t>
  </si>
  <si>
    <t>Quién será? (Con 2da. Voz)</t>
  </si>
  <si>
    <t>Amor brutal</t>
  </si>
  <si>
    <t>Norteños 14</t>
  </si>
  <si>
    <t>Ahora que estás conmigo</t>
  </si>
  <si>
    <t>Tigres Del Norte</t>
  </si>
  <si>
    <t>Mi curiosidad</t>
  </si>
  <si>
    <t>Dos vicios</t>
  </si>
  <si>
    <t>Poder Del Norte</t>
  </si>
  <si>
    <t>Te va a doler</t>
  </si>
  <si>
    <t>Herederos De Nuevo León</t>
  </si>
  <si>
    <t>Quisiera</t>
  </si>
  <si>
    <t>Tucanes De Tijuana</t>
  </si>
  <si>
    <t>Mi primera vez</t>
  </si>
  <si>
    <t>Te vas</t>
  </si>
  <si>
    <t>No puedo volver</t>
  </si>
  <si>
    <t>Mi curiosidad (Con 2da)</t>
  </si>
  <si>
    <t>Sala de espera</t>
  </si>
  <si>
    <t>Norteños 15</t>
  </si>
  <si>
    <t>La Firma</t>
  </si>
  <si>
    <t>Sufre como yo</t>
  </si>
  <si>
    <t>Dos, tres días de parranda</t>
  </si>
  <si>
    <t>Me bebí tu recuerdo</t>
  </si>
  <si>
    <t>El Plan</t>
  </si>
  <si>
    <t>Mundo nuevo (ven, ven)</t>
  </si>
  <si>
    <t>Te juro</t>
  </si>
  <si>
    <t>Regresa cuando quieras</t>
  </si>
  <si>
    <t>Intenso</t>
  </si>
  <si>
    <t>Días de ayer</t>
  </si>
  <si>
    <t>Flor Silvestre 1</t>
  </si>
  <si>
    <t>Las noches las hago días</t>
  </si>
  <si>
    <t>Mi casita de paja</t>
  </si>
  <si>
    <t>Gaviota traidora</t>
  </si>
  <si>
    <t>Viejo nopal</t>
  </si>
  <si>
    <t>El mar y la esperanza</t>
  </si>
  <si>
    <t>Dulce 1</t>
  </si>
  <si>
    <t>Lobo</t>
  </si>
  <si>
    <t>La cantante</t>
  </si>
  <si>
    <t>Échame la culpa a mí</t>
  </si>
  <si>
    <t>Señor amor</t>
  </si>
  <si>
    <t>Fui demasiado fácil</t>
  </si>
  <si>
    <t>Hielo</t>
  </si>
  <si>
    <t>Soy una dama</t>
  </si>
  <si>
    <t>Cuál de los dos</t>
  </si>
  <si>
    <t>Alejandro Sánz</t>
  </si>
  <si>
    <t>Desde cuándo</t>
  </si>
  <si>
    <t>Top Hits 28</t>
  </si>
  <si>
    <t>Gitana</t>
  </si>
  <si>
    <t>Cristian Chávez</t>
  </si>
  <si>
    <t>En dónde estás</t>
  </si>
  <si>
    <t>Regálame un beso</t>
  </si>
  <si>
    <t>Erick Rubín</t>
  </si>
  <si>
    <t>Vuela conmigo</t>
  </si>
  <si>
    <t>Tito El Bambino</t>
  </si>
  <si>
    <t>Te pido perdón</t>
  </si>
  <si>
    <t>Alecks Syntec</t>
  </si>
  <si>
    <t>Ya no me ames</t>
  </si>
  <si>
    <t>Loco extraño</t>
  </si>
  <si>
    <t>De mis pasos</t>
  </si>
  <si>
    <t>Penélope</t>
  </si>
  <si>
    <t>Me olvidarás</t>
  </si>
  <si>
    <t>Top Hits 29</t>
  </si>
  <si>
    <t>Mi princesa</t>
  </si>
  <si>
    <t>Momentos</t>
  </si>
  <si>
    <t>Bien o mal</t>
  </si>
  <si>
    <t>Aleks Syntec</t>
  </si>
  <si>
    <t>Más de mil años</t>
  </si>
  <si>
    <t>Jotdog</t>
  </si>
  <si>
    <t>Resistir</t>
  </si>
  <si>
    <t>Tu amor me hace tanto bien</t>
  </si>
  <si>
    <t>Años luz</t>
  </si>
  <si>
    <t>Mané De La Parra</t>
  </si>
  <si>
    <t xml:space="preserve">María José </t>
  </si>
  <si>
    <t>Adelante, corazón</t>
  </si>
  <si>
    <t xml:space="preserve">Roxette </t>
  </si>
  <si>
    <t>Un día sin ti</t>
  </si>
  <si>
    <t>Fantasmas Del Caribe</t>
  </si>
  <si>
    <t>Top Hits 30</t>
  </si>
  <si>
    <t>Bad romance</t>
  </si>
  <si>
    <t>Por qué no estás aquí</t>
  </si>
  <si>
    <t>Estuve a punto de</t>
  </si>
  <si>
    <t>Adiós para siempre</t>
  </si>
  <si>
    <t>Mariana Vega</t>
  </si>
  <si>
    <t>Guapa</t>
  </si>
  <si>
    <t>Sasha</t>
  </si>
  <si>
    <t>Luna de parís</t>
  </si>
  <si>
    <t xml:space="preserve">Tush </t>
  </si>
  <si>
    <t>Viajando en la intimidad</t>
  </si>
  <si>
    <t>Martha Sánchez</t>
  </si>
  <si>
    <t>Desesperada</t>
  </si>
  <si>
    <t>Flavio César</t>
  </si>
  <si>
    <t>En cada canción</t>
  </si>
  <si>
    <t>Perdido para siempre</t>
  </si>
  <si>
    <t>Renacimiento 74 1</t>
  </si>
  <si>
    <t>Ramita de matimba</t>
  </si>
  <si>
    <t>Los gotereros</t>
  </si>
  <si>
    <t>El viajecito</t>
  </si>
  <si>
    <t>El velerito</t>
  </si>
  <si>
    <t>Tres perlas</t>
  </si>
  <si>
    <t>Negra cumbiambera</t>
  </si>
  <si>
    <t>Dónde andarás (linda mi negra)</t>
  </si>
  <si>
    <t>Mas caritas</t>
  </si>
  <si>
    <t>Para santa marta</t>
  </si>
  <si>
    <t>La negra</t>
  </si>
  <si>
    <t>Perdido para siempre (Sin 2a Voz)</t>
  </si>
  <si>
    <t>Frescas rosas (Sin 2a Voz)</t>
  </si>
  <si>
    <t>El velerito (Sin 2a Voz)</t>
  </si>
  <si>
    <t>La duda</t>
  </si>
  <si>
    <t>Pegasso del Pollo 1</t>
  </si>
  <si>
    <t>Brindo, brindo</t>
  </si>
  <si>
    <t>Esta vez lloré</t>
  </si>
  <si>
    <t>Ahora me dices</t>
  </si>
  <si>
    <t>Perdona y olvida</t>
  </si>
  <si>
    <t>El parrandón</t>
  </si>
  <si>
    <t>Muchas razones</t>
  </si>
  <si>
    <t>Siete primaveras</t>
  </si>
  <si>
    <t>La despreciada</t>
  </si>
  <si>
    <t>Mejor, mejor me voy</t>
  </si>
  <si>
    <t>Esta vez llore (Sin Segunda Voz)</t>
  </si>
  <si>
    <t>Te recordaré</t>
  </si>
  <si>
    <t>Trono de México 1</t>
  </si>
  <si>
    <t>Ganas de volver a amar</t>
  </si>
  <si>
    <t>Hasta mi final</t>
  </si>
  <si>
    <t>Prometiste volver</t>
  </si>
  <si>
    <t>Se ha ido</t>
  </si>
  <si>
    <t>Emociones</t>
  </si>
  <si>
    <t>Roberto Carlos &amp; José Augusto 1</t>
  </si>
  <si>
    <t>Botones de la blusa</t>
  </si>
  <si>
    <t>Fascinación</t>
  </si>
  <si>
    <t>Un gato en la oscuridad</t>
  </si>
  <si>
    <t>De qué vale tener todo en la vida</t>
  </si>
  <si>
    <t>Enamorada de un amigo mío</t>
  </si>
  <si>
    <t>La propuesta</t>
  </si>
  <si>
    <t>Rocío</t>
  </si>
  <si>
    <t>Así son los hombres</t>
  </si>
  <si>
    <t>Rocío y Juan Gabriel 1</t>
  </si>
  <si>
    <t>Rocío y Juan Gabriel</t>
  </si>
  <si>
    <t>Sabes por qué</t>
  </si>
  <si>
    <t>No me digas</t>
  </si>
  <si>
    <t>El verdadero amor</t>
  </si>
  <si>
    <t>Dos favores</t>
  </si>
  <si>
    <t>El próximo tonto</t>
  </si>
  <si>
    <t>Banda Machos 1</t>
  </si>
  <si>
    <t>Casimira</t>
  </si>
  <si>
    <t>Mi luna, mi estrella</t>
  </si>
  <si>
    <t>Pobre leña de pirul</t>
  </si>
  <si>
    <t>A capa y espada</t>
  </si>
  <si>
    <t>La suegra</t>
  </si>
  <si>
    <t>A prueba de balas</t>
  </si>
  <si>
    <t>Chiquita bonita</t>
  </si>
  <si>
    <t>Roberto Tapia</t>
  </si>
  <si>
    <t>Roberto Tapia 1</t>
  </si>
  <si>
    <t>Caminos diferentes</t>
  </si>
  <si>
    <t>Mi gran amor</t>
  </si>
  <si>
    <t>El niño de la tuna</t>
  </si>
  <si>
    <t>Cuando me dices mi amor</t>
  </si>
  <si>
    <t>El pancho loco</t>
  </si>
  <si>
    <t>Los amigos del m grande</t>
  </si>
  <si>
    <t>Corrido de Manuel (el animal) A dúo con Larry Hdz.</t>
  </si>
  <si>
    <t xml:space="preserve">Gente de Guzmán </t>
  </si>
  <si>
    <t>La tambora</t>
  </si>
  <si>
    <t>El gallo de Sinaloa</t>
  </si>
  <si>
    <t>El Maserati</t>
  </si>
  <si>
    <t>Espinoza Paz 1</t>
  </si>
  <si>
    <t>Amigos con derechos</t>
  </si>
  <si>
    <t>Madre mía</t>
  </si>
  <si>
    <t>El celular</t>
  </si>
  <si>
    <t>No soy un baboso</t>
  </si>
  <si>
    <t>Lo intentamos (Sin 2da).</t>
  </si>
  <si>
    <t>Ponte en mi lugar (Sin 2da).</t>
  </si>
  <si>
    <t>Amalia Mendoza 1</t>
  </si>
  <si>
    <t>La mariquita</t>
  </si>
  <si>
    <t>Juan colorado</t>
  </si>
  <si>
    <t>Y ya</t>
  </si>
  <si>
    <t>A dónde vamos  a parar?</t>
  </si>
  <si>
    <t>Telenovela 4</t>
  </si>
  <si>
    <t>Para volver a amar</t>
  </si>
  <si>
    <t>La Arrolladora Banda El Limón</t>
  </si>
  <si>
    <t>Alessandra Rosaldo y Ricardo Montaner</t>
  </si>
  <si>
    <t>Amarte es mi pecado</t>
  </si>
  <si>
    <t>Leyes del corazón</t>
  </si>
  <si>
    <t>Eiza González</t>
  </si>
  <si>
    <t>Waka, waka (esto es África)</t>
  </si>
  <si>
    <t>Top Hits  31</t>
  </si>
  <si>
    <t>Enrique Bunbury</t>
  </si>
  <si>
    <t>Frente a frente A dúo con Miren Iza</t>
  </si>
  <si>
    <t>D’ Passo</t>
  </si>
  <si>
    <t>Bendito el día</t>
  </si>
  <si>
    <t>Despedida</t>
  </si>
  <si>
    <t>Koko Stambuk</t>
  </si>
  <si>
    <t>JotDog</t>
  </si>
  <si>
    <t>Las pequeñas cosas</t>
  </si>
  <si>
    <t>Los Súper Reyes</t>
  </si>
  <si>
    <t>Stephanie Salas</t>
  </si>
  <si>
    <t>Ave maría</t>
  </si>
  <si>
    <t>Amaury Gutiérrez</t>
  </si>
  <si>
    <t>Perdóname todo</t>
  </si>
  <si>
    <t>Waka, waka (this time for África) Ver. Ingles</t>
  </si>
  <si>
    <t>Nuestro amor será leyenda</t>
  </si>
  <si>
    <t>Top Hits 32</t>
  </si>
  <si>
    <t>Aún pienso en ti</t>
  </si>
  <si>
    <t>Enrique Iglesias &amp; Juan Luis Guerra</t>
  </si>
  <si>
    <t>Cuando me enamoro</t>
  </si>
  <si>
    <t>David Bisbal &amp; K'naan</t>
  </si>
  <si>
    <t>Waving the flag</t>
  </si>
  <si>
    <t>Algo de ti</t>
  </si>
  <si>
    <t>Marco di Mauro</t>
  </si>
  <si>
    <t>Mi vida sabe a ti</t>
  </si>
  <si>
    <t>Escríbeme en el cielo</t>
  </si>
  <si>
    <t>Manu Chao</t>
  </si>
  <si>
    <t>Me gustas tú</t>
  </si>
  <si>
    <t>Freddys, Los</t>
  </si>
  <si>
    <t>Freddys 1</t>
  </si>
  <si>
    <t>Y me enamoré</t>
  </si>
  <si>
    <t>Amor indio</t>
  </si>
  <si>
    <t>Perdóname la letra</t>
  </si>
  <si>
    <t>Tu ingratitud (con voz)</t>
  </si>
  <si>
    <t>Muecas, Los</t>
  </si>
  <si>
    <t>Los Muecas 1</t>
  </si>
  <si>
    <t>Empate de amor</t>
  </si>
  <si>
    <t>Es por demás</t>
  </si>
  <si>
    <t>Y quién es ese tonto</t>
  </si>
  <si>
    <t>Hoy que te vas</t>
  </si>
  <si>
    <t>Mares de pena</t>
  </si>
  <si>
    <t>Ni el primero ni el último</t>
  </si>
  <si>
    <t>Rehenes 1</t>
  </si>
  <si>
    <t>Qué tonto fui</t>
  </si>
  <si>
    <t>Una historia barata</t>
  </si>
  <si>
    <t>Contigo ya son dos</t>
  </si>
  <si>
    <t>Para ti no tengo amor</t>
  </si>
  <si>
    <t>No llegó, no llegó</t>
  </si>
  <si>
    <t>Enamórate</t>
  </si>
  <si>
    <t>No existe el amor (Con 2da).</t>
  </si>
  <si>
    <t>José Alfredo 6</t>
  </si>
  <si>
    <t>Un día nublado</t>
  </si>
  <si>
    <t>Este fue mi adiós</t>
  </si>
  <si>
    <t>A punto de llorar</t>
  </si>
  <si>
    <t>Un pedazo de luna</t>
  </si>
  <si>
    <t>Beatles</t>
  </si>
  <si>
    <t>Yesterday</t>
  </si>
  <si>
    <t>Beatles 1</t>
  </si>
  <si>
    <t>A hard day's night</t>
  </si>
  <si>
    <t>Let it be</t>
  </si>
  <si>
    <t>Come together</t>
  </si>
  <si>
    <t>Hey jude</t>
  </si>
  <si>
    <t>Love me do</t>
  </si>
  <si>
    <t>Help!</t>
  </si>
  <si>
    <t>Yellow submarine</t>
  </si>
  <si>
    <t>I wanna hold your hand</t>
  </si>
  <si>
    <t>Strawberry fields</t>
  </si>
  <si>
    <t>Lady Madonna</t>
  </si>
  <si>
    <t>Eleanor rigby</t>
  </si>
  <si>
    <t>Marco Antonio Muñiz</t>
  </si>
  <si>
    <t>Marco Antonio Muñiz  1</t>
  </si>
  <si>
    <t>El despertar</t>
  </si>
  <si>
    <t>A donde quiera</t>
  </si>
  <si>
    <t>De lo que te has perdido</t>
  </si>
  <si>
    <t>Corazón maldito</t>
  </si>
  <si>
    <t>Solito con las estrellas</t>
  </si>
  <si>
    <t>Luz y sombra</t>
  </si>
  <si>
    <t>Que murmuren</t>
  </si>
  <si>
    <t>Ana Bárbara 1</t>
  </si>
  <si>
    <t>No es brujería</t>
  </si>
  <si>
    <t>Todo lo aprendí de ti</t>
  </si>
  <si>
    <t>Engañada</t>
  </si>
  <si>
    <t>Los besos no se dan en la camisa</t>
  </si>
  <si>
    <t>Federico Villa 1</t>
  </si>
  <si>
    <t>Me lo dijo el cantinero</t>
  </si>
  <si>
    <t>Mi terruño</t>
  </si>
  <si>
    <t>En un camión pasajero</t>
  </si>
  <si>
    <t>El cara parchada</t>
  </si>
  <si>
    <t>Juan Guerrero</t>
  </si>
  <si>
    <t>La rosa negra</t>
  </si>
  <si>
    <t>El contrabando del paso</t>
  </si>
  <si>
    <t>San miguel el alto</t>
  </si>
  <si>
    <t>Las tres tumbas</t>
  </si>
  <si>
    <t>Gracias, amigo</t>
  </si>
  <si>
    <t>El ranchero afamado</t>
  </si>
  <si>
    <t>Trios Mujeres 1</t>
  </si>
  <si>
    <t>Los Duendes</t>
  </si>
  <si>
    <t>Los Hermanos Martinez Gil</t>
  </si>
  <si>
    <t>Los Delfines</t>
  </si>
  <si>
    <t>Los Panchos</t>
  </si>
  <si>
    <t>Los Tres Diamantes</t>
  </si>
  <si>
    <t>Los Tres Caballeros</t>
  </si>
  <si>
    <t>Trios Mujeres 2</t>
  </si>
  <si>
    <t>Los Tres Reyes</t>
  </si>
  <si>
    <t>Los Tres Ases</t>
  </si>
  <si>
    <t>Los Dandy`s</t>
  </si>
  <si>
    <t>Y</t>
  </si>
  <si>
    <t>Afortunadamente no eres tú</t>
  </si>
  <si>
    <t>Top Hits 33</t>
  </si>
  <si>
    <t>Labios de miel</t>
  </si>
  <si>
    <t>Thalía &amp; Pedro Capo</t>
  </si>
  <si>
    <t>Tiempo para enamorarnos</t>
  </si>
  <si>
    <t>Ana Bárbara &amp; Reyli</t>
  </si>
  <si>
    <t>Ahora tengo</t>
  </si>
  <si>
    <t>Yerbatero</t>
  </si>
  <si>
    <t>Justin Bieber</t>
  </si>
  <si>
    <t>Baby</t>
  </si>
  <si>
    <t>Llena de amor</t>
  </si>
  <si>
    <t>Mi corazón se fue</t>
  </si>
  <si>
    <t>Sin motor</t>
  </si>
  <si>
    <t>O ella o yo</t>
  </si>
  <si>
    <t xml:space="preserve">Joan Sebastian </t>
  </si>
  <si>
    <t>Golondrinas viajeras (A dúo con Lucero)</t>
  </si>
  <si>
    <t>Joan Sebastian 4</t>
  </si>
  <si>
    <t>La zopilota</t>
  </si>
  <si>
    <t>Ahora sí va en serio</t>
  </si>
  <si>
    <t>Carrera a muerte</t>
  </si>
  <si>
    <t>Torito serrano</t>
  </si>
  <si>
    <t>Jacinto Pérez de la O</t>
  </si>
  <si>
    <t>Estás fallando (A dúo con Pepe Aguilar)</t>
  </si>
  <si>
    <t>Franco de Vita 1</t>
  </si>
  <si>
    <t>Sólo importas tú</t>
  </si>
  <si>
    <t>Te veo venir, soledad</t>
  </si>
  <si>
    <t>Mi amigo sebastián</t>
  </si>
  <si>
    <t>No hay cielo</t>
  </si>
  <si>
    <t>No lo había pensado</t>
  </si>
  <si>
    <t>La Original Banda El Limón</t>
  </si>
  <si>
    <t>Hasta mi último día</t>
  </si>
  <si>
    <t>Top Banda 6</t>
  </si>
  <si>
    <t>Ni lo intentes</t>
  </si>
  <si>
    <t>Millonario de amor</t>
  </si>
  <si>
    <t>No pasa nada</t>
  </si>
  <si>
    <t>Erótico y romántico</t>
  </si>
  <si>
    <t>Muéveme el pollo</t>
  </si>
  <si>
    <t>El Chapo</t>
  </si>
  <si>
    <t>Dime una y otra vez</t>
  </si>
  <si>
    <t>Saúl “El Jaguar”</t>
  </si>
  <si>
    <t>Apoco sí</t>
  </si>
  <si>
    <t>Ya vives en mí</t>
  </si>
  <si>
    <t>Ni lo intentes (tono -1)</t>
  </si>
  <si>
    <t>Gerardo Ortiz</t>
  </si>
  <si>
    <t>Culiacán vs. Mazatlán</t>
  </si>
  <si>
    <t>Gerardo Ortiz 1</t>
  </si>
  <si>
    <t>A la moda</t>
  </si>
  <si>
    <t>En preparación</t>
  </si>
  <si>
    <t>El troquero locochón</t>
  </si>
  <si>
    <t xml:space="preserve">Hola, corazón </t>
  </si>
  <si>
    <t>Soy tuyo</t>
  </si>
  <si>
    <t>Las tundras</t>
  </si>
  <si>
    <t>El poema</t>
  </si>
  <si>
    <t>Disimulando</t>
  </si>
  <si>
    <t>El pelo chino</t>
  </si>
  <si>
    <t>Alfredo Ortiz</t>
  </si>
  <si>
    <t>Ni hoy ni mañana</t>
  </si>
  <si>
    <t>Cardenales</t>
  </si>
  <si>
    <t>Cardenales 2</t>
  </si>
  <si>
    <t>Amor de unas horas</t>
  </si>
  <si>
    <t>Y qué ganaste</t>
  </si>
  <si>
    <t>Nuevamente el amor</t>
  </si>
  <si>
    <t>Con la misma espina</t>
  </si>
  <si>
    <t>El juramento</t>
  </si>
  <si>
    <t>Montaner</t>
  </si>
  <si>
    <t>Montaner 1</t>
  </si>
  <si>
    <t>Bésame en la boca</t>
  </si>
  <si>
    <t>El poder de tu amor</t>
  </si>
  <si>
    <t>Vámos pa' la conga</t>
  </si>
  <si>
    <t>Sólo con un beso</t>
  </si>
  <si>
    <t>A dónde va el amor</t>
  </si>
  <si>
    <t>Castillo azul</t>
  </si>
  <si>
    <t>En el último rincón</t>
  </si>
  <si>
    <t>Norteños 16</t>
  </si>
  <si>
    <t>Te odio y te amo</t>
  </si>
  <si>
    <t>El chicle</t>
  </si>
  <si>
    <t>Un amor como el nuestro</t>
  </si>
  <si>
    <t>No te duele nada</t>
  </si>
  <si>
    <t>El que se va</t>
  </si>
  <si>
    <t>Trotamundos</t>
  </si>
  <si>
    <t>Paco Barrón</t>
  </si>
  <si>
    <t>Y voló</t>
  </si>
  <si>
    <t>Buitres</t>
  </si>
  <si>
    <t>No tengas miedo</t>
  </si>
  <si>
    <t>Buitres 1</t>
  </si>
  <si>
    <t>Sicarias de arranque</t>
  </si>
  <si>
    <t>Enfiestado y alegre</t>
  </si>
  <si>
    <t>Las plebes high class</t>
  </si>
  <si>
    <t>El cocaíno</t>
  </si>
  <si>
    <t>Los nuevos terroristas</t>
  </si>
  <si>
    <t>El suicida</t>
  </si>
  <si>
    <t>Mentalidad enferma</t>
  </si>
  <si>
    <t>La serenata</t>
  </si>
  <si>
    <t>Las ladies mafia</t>
  </si>
  <si>
    <t>Anda la raza contenta</t>
  </si>
  <si>
    <t>Buitres 2</t>
  </si>
  <si>
    <t>100% cabrón</t>
  </si>
  <si>
    <t>Plebitas de  arranque</t>
  </si>
  <si>
    <t>El corrido del tamarindo</t>
  </si>
  <si>
    <t>Disque borracho y drogo</t>
  </si>
  <si>
    <t>Secretos de mi almohada</t>
  </si>
  <si>
    <t>El fokemón</t>
  </si>
  <si>
    <t>Cuernito recortado</t>
  </si>
  <si>
    <t>El acelerado</t>
  </si>
  <si>
    <t>No voy a llorar</t>
  </si>
  <si>
    <t>Los sanguinarios del m1</t>
  </si>
  <si>
    <t>Demonios empecherados</t>
  </si>
  <si>
    <t>Rondalla De Saltillo</t>
  </si>
  <si>
    <t>No te puedo olvidar</t>
  </si>
  <si>
    <t>Rondalla de Saltillo 1</t>
  </si>
  <si>
    <t>Wendolyne</t>
  </si>
  <si>
    <t>Cómo?</t>
  </si>
  <si>
    <t>Nuestro aniversario</t>
  </si>
  <si>
    <t>Te deseo amor</t>
  </si>
  <si>
    <t>Cómo has hecho?</t>
  </si>
  <si>
    <t>Olvidar, que fácil</t>
  </si>
  <si>
    <t>Secretamente</t>
  </si>
  <si>
    <t>Mi cristo viejo</t>
  </si>
  <si>
    <t>Como el álamo al camino</t>
  </si>
  <si>
    <t>Historia de amor</t>
  </si>
  <si>
    <t>Loca - Ver. Español</t>
  </si>
  <si>
    <t>Top Hits 34</t>
  </si>
  <si>
    <t>Nada de más</t>
  </si>
  <si>
    <t>Juan Luis Guerra &amp; Juanes</t>
  </si>
  <si>
    <t>La calle</t>
  </si>
  <si>
    <t>Dulce María</t>
  </si>
  <si>
    <t>Y no regresas</t>
  </si>
  <si>
    <t>Leonel García</t>
  </si>
  <si>
    <t>Eras tú</t>
  </si>
  <si>
    <t>Gamma</t>
  </si>
  <si>
    <t>Tú me haces volar</t>
  </si>
  <si>
    <t>Me río de ti</t>
  </si>
  <si>
    <t>Top Hits  35</t>
  </si>
  <si>
    <t>Lo mejor de mi vida eres tú</t>
  </si>
  <si>
    <t>Prohibido quererme</t>
  </si>
  <si>
    <t>Tú sabes quién</t>
  </si>
  <si>
    <t>Alérgico</t>
  </si>
  <si>
    <t>Marco Di Mauro y Maite Perroni</t>
  </si>
  <si>
    <t>A partir de hoy</t>
  </si>
  <si>
    <t>No me preguntes más</t>
  </si>
  <si>
    <t>Clavo que saca otro clavo</t>
  </si>
  <si>
    <t>Winsin y Yandel Feat. Enrique Iglesias</t>
  </si>
  <si>
    <t>Mecedes Castro</t>
  </si>
  <si>
    <t>Mecedes Castro 1</t>
  </si>
  <si>
    <t>Maldita miseria</t>
  </si>
  <si>
    <t>Polvo de ausencia</t>
  </si>
  <si>
    <t>Paloma ingrata</t>
  </si>
  <si>
    <t>La tercera carta</t>
  </si>
  <si>
    <t>Mataron a la paloma</t>
  </si>
  <si>
    <t>Con el viento en contra</t>
  </si>
  <si>
    <t>Daría todo por ti</t>
  </si>
  <si>
    <t>Top Banda 7</t>
  </si>
  <si>
    <t>El prostipirugolfo</t>
  </si>
  <si>
    <t>Te amo y te amo</t>
  </si>
  <si>
    <t>Mañana te acordarás</t>
  </si>
  <si>
    <t>Roberto Jr.</t>
  </si>
  <si>
    <t>Tamales de chivo</t>
  </si>
  <si>
    <t>Carnaval</t>
  </si>
  <si>
    <t>Olvidarte no será sencillo</t>
  </si>
  <si>
    <t>Bebeto</t>
  </si>
  <si>
    <t>Eres mi necesidad</t>
  </si>
  <si>
    <t>No. 1 Banda Jerez</t>
  </si>
  <si>
    <t>Por una lágrima</t>
  </si>
  <si>
    <t>Sinaloense MS</t>
  </si>
  <si>
    <t>Te equivocas</t>
  </si>
  <si>
    <t>Mimoso</t>
  </si>
  <si>
    <t>La historia</t>
  </si>
  <si>
    <t>El bracero fracasado</t>
  </si>
  <si>
    <t>Jilguerillas 2</t>
  </si>
  <si>
    <t>El novillo  despuntado</t>
  </si>
  <si>
    <t>En otros tiempos</t>
  </si>
  <si>
    <t>Barrio de Jesús María</t>
  </si>
  <si>
    <t>Anda paloma y dile</t>
  </si>
  <si>
    <t>De mañana en adelante</t>
  </si>
  <si>
    <t>La entallada</t>
  </si>
  <si>
    <t>El bandolero</t>
  </si>
  <si>
    <t>Eres como la baraja</t>
  </si>
  <si>
    <t>Pajarillo enamorado</t>
  </si>
  <si>
    <t>La subida y la bajada</t>
  </si>
  <si>
    <t>L. Gaga</t>
  </si>
  <si>
    <t>Paparazzi</t>
  </si>
  <si>
    <t>L. Gaga 1</t>
  </si>
  <si>
    <t>Just dance</t>
  </si>
  <si>
    <t>Love game</t>
  </si>
  <si>
    <t>Telephone</t>
  </si>
  <si>
    <t>Alejandro</t>
  </si>
  <si>
    <t>Filthy pop</t>
  </si>
  <si>
    <t>Monster</t>
  </si>
  <si>
    <t>Boys, boys, boys</t>
  </si>
  <si>
    <t>Fashion</t>
  </si>
  <si>
    <t>Money honey</t>
  </si>
  <si>
    <t>Te regalo tu libertad</t>
  </si>
  <si>
    <t>Norteños 17</t>
  </si>
  <si>
    <t>Y qué dijiste</t>
  </si>
  <si>
    <t>A qué horas cambiaste</t>
  </si>
  <si>
    <t>Me vas a hacer mucha falta</t>
  </si>
  <si>
    <t>No soy lo peor</t>
  </si>
  <si>
    <t>Si yo fuera tú</t>
  </si>
  <si>
    <t>Primavera</t>
  </si>
  <si>
    <t>Empaca tus cosas</t>
  </si>
  <si>
    <t>Gigante De América</t>
  </si>
  <si>
    <t>Ke-Zafados</t>
  </si>
  <si>
    <t>Dame un cachito</t>
  </si>
  <si>
    <t>Callejero y mujeriego</t>
  </si>
  <si>
    <t>Serrat y Sabina 1</t>
  </si>
  <si>
    <t>Joaquín Sabina</t>
  </si>
  <si>
    <t>Quién me ha robado el mes de abril</t>
  </si>
  <si>
    <t>Y nos dieron las diez</t>
  </si>
  <si>
    <t>Peces de ciudad</t>
  </si>
  <si>
    <t>Barquito de papel</t>
  </si>
  <si>
    <t>19 días y 500 noches</t>
  </si>
  <si>
    <t>A la orilla de la chimenea</t>
  </si>
  <si>
    <t>Vagabundear</t>
  </si>
  <si>
    <t>La del pirata cojo</t>
  </si>
  <si>
    <t>Mediterráneo</t>
  </si>
  <si>
    <t>Serrat y Sabina 2</t>
  </si>
  <si>
    <t>Calle melancolía</t>
  </si>
  <si>
    <t>Tu nombre me sabe a hierba</t>
  </si>
  <si>
    <t>Peor para el sol</t>
  </si>
  <si>
    <t>Qué va a ser de ti</t>
  </si>
  <si>
    <t>Por el boulevard de los sueños rotos</t>
  </si>
  <si>
    <t>Bienaventurados</t>
  </si>
  <si>
    <t>Y sin embargo</t>
  </si>
  <si>
    <t>Lucía</t>
  </si>
  <si>
    <t>Princesa</t>
  </si>
  <si>
    <t>Cachorros</t>
  </si>
  <si>
    <t>Cachorros y Kiko Montalvo 1</t>
  </si>
  <si>
    <t xml:space="preserve">Kiko Montalvo </t>
  </si>
  <si>
    <t>Con tu partida</t>
  </si>
  <si>
    <t>Tu delirio</t>
  </si>
  <si>
    <t>Kiko Montalvo</t>
  </si>
  <si>
    <t>Se les peló baltazar</t>
  </si>
  <si>
    <t>Dime que sí</t>
  </si>
  <si>
    <t>Cándido rodríguez</t>
  </si>
  <si>
    <t>Vuelve, vuelve</t>
  </si>
  <si>
    <t>El capitán y el teniente</t>
  </si>
  <si>
    <t>El rayo de sinaloa</t>
  </si>
  <si>
    <t>Komander</t>
  </si>
  <si>
    <t>Estrategia de escape</t>
  </si>
  <si>
    <t>Cien balazos al blindaje</t>
  </si>
  <si>
    <t>Mafia nueva</t>
  </si>
  <si>
    <t>Buchanans, cerveza y banda</t>
  </si>
  <si>
    <t>El señor de las hummers</t>
  </si>
  <si>
    <t>Corrido del tamarindo</t>
  </si>
  <si>
    <t>El pistolero</t>
  </si>
  <si>
    <t>El corrido del katch</t>
  </si>
  <si>
    <t>La plebada</t>
  </si>
  <si>
    <t>Nomás por ser sinaloense</t>
  </si>
  <si>
    <t>Estilo San Luis</t>
  </si>
  <si>
    <t>María del Rayo</t>
  </si>
  <si>
    <t>Baladistas Mujeres 70’s &amp; 80’s 6</t>
  </si>
  <si>
    <t>Clara Boone</t>
  </si>
  <si>
    <t>Pintando corazones</t>
  </si>
  <si>
    <t>Con la misma moneda</t>
  </si>
  <si>
    <t>Mari Trini</t>
  </si>
  <si>
    <t>Ayúdala</t>
  </si>
  <si>
    <t>Mónica Ygual</t>
  </si>
  <si>
    <t>Guadalupe Pineda</t>
  </si>
  <si>
    <t>Coincidir</t>
  </si>
  <si>
    <t>Kiara</t>
  </si>
  <si>
    <t>Yo te pido amor</t>
  </si>
  <si>
    <t>Elizabeth</t>
  </si>
  <si>
    <t>Estoy loca por ti</t>
  </si>
  <si>
    <t>Baladistas Mujeres 70´S &amp; 80´S 7</t>
  </si>
  <si>
    <t>Gigliola Cinquetti</t>
  </si>
  <si>
    <t>No tengo edad</t>
  </si>
  <si>
    <t>Paulina</t>
  </si>
  <si>
    <t>Desilusión</t>
  </si>
  <si>
    <t>No soy como tú</t>
  </si>
  <si>
    <t>María del Carmen</t>
  </si>
  <si>
    <t>Errores y defectos</t>
  </si>
  <si>
    <t>El hombre de mi vida</t>
  </si>
  <si>
    <t>No me arrepiento de nada</t>
  </si>
  <si>
    <t xml:space="preserve">Amanda Miguel </t>
  </si>
  <si>
    <t>Los Cougar’s</t>
  </si>
  <si>
    <t>Inmortales 8</t>
  </si>
  <si>
    <t>El Golpe</t>
  </si>
  <si>
    <t>Hay otro amor en tu lugar</t>
  </si>
  <si>
    <t>Los Bríos</t>
  </si>
  <si>
    <t>Grupo Flash</t>
  </si>
  <si>
    <t>La promesa</t>
  </si>
  <si>
    <t>Grupo Ladrón</t>
  </si>
  <si>
    <t>Grupo Revólver</t>
  </si>
  <si>
    <t>Por momentos como este</t>
  </si>
  <si>
    <t>Ya no más</t>
  </si>
  <si>
    <t>Grupo Liberación</t>
  </si>
  <si>
    <t>El muñeco</t>
  </si>
  <si>
    <t>La Mafia</t>
  </si>
  <si>
    <t>Los Mier</t>
  </si>
  <si>
    <t>Los Barón de Apodaca</t>
  </si>
  <si>
    <t>La promesa (Con 2da voz)</t>
  </si>
  <si>
    <t>Amor se escribe con llanto</t>
  </si>
  <si>
    <t>Inmortales 9</t>
  </si>
  <si>
    <t>Cuándo volverás, amor</t>
  </si>
  <si>
    <t>Grupo Azteka</t>
  </si>
  <si>
    <t>Punto final</t>
  </si>
  <si>
    <t>Impacto de Montémoselos</t>
  </si>
  <si>
    <t>En donde estés</t>
  </si>
  <si>
    <t>Tú me quieres lastimar</t>
  </si>
  <si>
    <t>Perdido en el amor</t>
  </si>
  <si>
    <t>Gerardo Sandoval y su 4a. Dimensión</t>
  </si>
  <si>
    <t>Grupo Zaaz</t>
  </si>
  <si>
    <t>Triste damisela</t>
  </si>
  <si>
    <t>Los Yonics</t>
  </si>
  <si>
    <t>Los Caminantes</t>
  </si>
  <si>
    <t>Todo me  gusta de ti</t>
  </si>
  <si>
    <t>Top Banda 8</t>
  </si>
  <si>
    <t>Beto Zapata</t>
  </si>
  <si>
    <t>Déjame amarte más</t>
  </si>
  <si>
    <t>Y no soy tu dueño</t>
  </si>
  <si>
    <t>Auténtica de Jeréz</t>
  </si>
  <si>
    <t>Cachetona y petacona</t>
  </si>
  <si>
    <t>Oscar Montana</t>
  </si>
  <si>
    <t>Este amor es así</t>
  </si>
  <si>
    <t>Enhorabuena</t>
  </si>
  <si>
    <t>K-Paz de la Sierra y Sergio Vega</t>
  </si>
  <si>
    <t>Ni se te ocurra</t>
  </si>
  <si>
    <t>Mi mejor regalo</t>
  </si>
  <si>
    <t>Te perdonaría</t>
  </si>
  <si>
    <t>Mi necesidad</t>
  </si>
  <si>
    <t>Banda Jade</t>
  </si>
  <si>
    <t>No hay duda (con voz)</t>
  </si>
  <si>
    <t>No hay duda (Sin voz)</t>
  </si>
  <si>
    <t>Voz De Mando</t>
  </si>
  <si>
    <t>Estrategia de guerra</t>
  </si>
  <si>
    <t>Voz de mando 1</t>
  </si>
  <si>
    <t>Quinientos balazos</t>
  </si>
  <si>
    <t>Mente en blanco</t>
  </si>
  <si>
    <t>Comandante ántrax</t>
  </si>
  <si>
    <t>El corrido del 6</t>
  </si>
  <si>
    <t>El refuego</t>
  </si>
  <si>
    <t>Calibre 45</t>
  </si>
  <si>
    <t>A los amigos</t>
  </si>
  <si>
    <t>Sangre de Sinaloa</t>
  </si>
  <si>
    <t>Vida recia</t>
  </si>
  <si>
    <t>Gente de arranque</t>
  </si>
  <si>
    <t>Born this way</t>
  </si>
  <si>
    <t>Divas Hits 2</t>
  </si>
  <si>
    <t>Katy Perry</t>
  </si>
  <si>
    <t>Firework</t>
  </si>
  <si>
    <t>California gurls</t>
  </si>
  <si>
    <t>Rihanna</t>
  </si>
  <si>
    <t>Don't stop the music</t>
  </si>
  <si>
    <t>Hot 'n cold</t>
  </si>
  <si>
    <t>Miley Cyrus</t>
  </si>
  <si>
    <t>Party in the usa</t>
  </si>
  <si>
    <t>The climb</t>
  </si>
  <si>
    <t>Seven things</t>
  </si>
  <si>
    <t>Ke$ha</t>
  </si>
  <si>
    <t>Tik, tok</t>
  </si>
  <si>
    <t>Blah, blah, blah</t>
  </si>
  <si>
    <t>Your love is my drug</t>
  </si>
  <si>
    <t>Enrique Guzmán 1</t>
  </si>
  <si>
    <t>Uno de tantos</t>
  </si>
  <si>
    <t>Mi corazón canta</t>
  </si>
  <si>
    <t>Yo te seguiré</t>
  </si>
  <si>
    <t>Te amaré toda la vida</t>
  </si>
  <si>
    <t>Anoche no dormí</t>
  </si>
  <si>
    <t>El marqués</t>
  </si>
  <si>
    <t>Dame felicidad</t>
  </si>
  <si>
    <t>Cariño y desprecio</t>
  </si>
  <si>
    <t>Chelo 2</t>
  </si>
  <si>
    <t>Si ya te vas</t>
  </si>
  <si>
    <t>Pa´ qué volver</t>
  </si>
  <si>
    <t>La mortaja</t>
  </si>
  <si>
    <t>Con tinta negra</t>
  </si>
  <si>
    <t>No me voy a morir</t>
  </si>
  <si>
    <t>Top Hits 36</t>
  </si>
  <si>
    <t>Confieso</t>
  </si>
  <si>
    <t>The Black Eyed Peas</t>
  </si>
  <si>
    <t>The time</t>
  </si>
  <si>
    <t>Llueve el amor</t>
  </si>
  <si>
    <t>Alex, Jorge y Lena</t>
  </si>
  <si>
    <t>La canción del pescado (Esta noche hay fiesta)</t>
  </si>
  <si>
    <t>Soñé</t>
  </si>
  <si>
    <t>Aventura</t>
  </si>
  <si>
    <t>El malo</t>
  </si>
  <si>
    <t>Goma de mascar</t>
  </si>
  <si>
    <t>Río Roma</t>
  </si>
  <si>
    <t>Al fin te encontré</t>
  </si>
  <si>
    <t>Lola soledad</t>
  </si>
  <si>
    <t>Volver a empezar</t>
  </si>
  <si>
    <t>Originales de San Juan</t>
  </si>
  <si>
    <t>Fuiste todo para mí</t>
  </si>
  <si>
    <t>Originales de San Juan 1</t>
  </si>
  <si>
    <t>El encabronado</t>
  </si>
  <si>
    <t>Que dios te perdone</t>
  </si>
  <si>
    <t>La caspa del diablo</t>
  </si>
  <si>
    <t>La troca del moño negro</t>
  </si>
  <si>
    <t>Por ser como eres</t>
  </si>
  <si>
    <t>Ojalá que la vida me alcance</t>
  </si>
  <si>
    <t>El coco líneas</t>
  </si>
  <si>
    <t>A nadie le hago daño</t>
  </si>
  <si>
    <t>Ya se va de este pueblo</t>
  </si>
  <si>
    <t>Soy parrandero, y qué</t>
  </si>
  <si>
    <t>Perro malagradecido</t>
  </si>
  <si>
    <t>Inquietos Del Norte</t>
  </si>
  <si>
    <t>Noventa millas</t>
  </si>
  <si>
    <t>Inquietos Del Norte 2</t>
  </si>
  <si>
    <t>Borracho y desgraciado</t>
  </si>
  <si>
    <t>Tu perro guardián</t>
  </si>
  <si>
    <t>El mariguano</t>
  </si>
  <si>
    <t>Alma en pena</t>
  </si>
  <si>
    <t>Si me ha de cargar la chingada</t>
  </si>
  <si>
    <t>Hasta la madre de borracho</t>
  </si>
  <si>
    <t>Pedos hasta la chingada</t>
  </si>
  <si>
    <t>Gastando los verdes</t>
  </si>
  <si>
    <t>El michoacano y el jalisciense</t>
  </si>
  <si>
    <t>Familia vergara</t>
  </si>
  <si>
    <t>Tu dirección</t>
  </si>
  <si>
    <t>Creedence</t>
  </si>
  <si>
    <t>Have you ever seen the rain</t>
  </si>
  <si>
    <t>Creedence 1</t>
  </si>
  <si>
    <t>Proud mary</t>
  </si>
  <si>
    <t>Down on the corner</t>
  </si>
  <si>
    <t>Green river</t>
  </si>
  <si>
    <t>Fortunate son</t>
  </si>
  <si>
    <t>Who'll stop the rain</t>
  </si>
  <si>
    <t>Bad moon rising</t>
  </si>
  <si>
    <t>Looking out my back door</t>
  </si>
  <si>
    <t>Travelin' band</t>
  </si>
  <si>
    <t>Cotton fields</t>
  </si>
  <si>
    <t>Up around the bend</t>
  </si>
  <si>
    <t>Molina</t>
  </si>
  <si>
    <t>Down on the corner (con 2da. Voz)</t>
  </si>
  <si>
    <t>Love me</t>
  </si>
  <si>
    <t>Justin Bieber 1</t>
  </si>
  <si>
    <t>One less lonely girl</t>
  </si>
  <si>
    <t>Never say never</t>
  </si>
  <si>
    <t>Pray</t>
  </si>
  <si>
    <t>Never let you go</t>
  </si>
  <si>
    <t>Somebody to love</t>
  </si>
  <si>
    <t>That should be me</t>
  </si>
  <si>
    <t>Eenie, meenie</t>
  </si>
  <si>
    <t>Down to earth</t>
  </si>
  <si>
    <t>One time</t>
  </si>
  <si>
    <t>Favorite girl</t>
  </si>
  <si>
    <t>Top Hits 37</t>
  </si>
  <si>
    <t>Gritar</t>
  </si>
  <si>
    <t>Vestida de azúcar</t>
  </si>
  <si>
    <t>Last friday night</t>
  </si>
  <si>
    <t>Lo sabes, lo tienes</t>
  </si>
  <si>
    <t>Siento</t>
  </si>
  <si>
    <t>Antonio Orozco Ft. Luis Fonsi</t>
  </si>
  <si>
    <t>Ya lo sabes</t>
  </si>
  <si>
    <t>El regalito</t>
  </si>
  <si>
    <t>Norteños 18</t>
  </si>
  <si>
    <t>El enfermito</t>
  </si>
  <si>
    <t>Leyenda A Dúo Con Beto Zapata</t>
  </si>
  <si>
    <t>Se me clava</t>
  </si>
  <si>
    <t xml:space="preserve">Leyenda </t>
  </si>
  <si>
    <t>Te tengo bien odiada</t>
  </si>
  <si>
    <t>Los Huracanes Del Norte</t>
  </si>
  <si>
    <t>Borracho y loco</t>
  </si>
  <si>
    <t>Los Invasores De Nuevo León</t>
  </si>
  <si>
    <t>El as de los amores</t>
  </si>
  <si>
    <t>Rieleros Del Norte</t>
  </si>
  <si>
    <t>Déjate querer</t>
  </si>
  <si>
    <t>El infiel más fiel</t>
  </si>
  <si>
    <t>Sangre Felina</t>
  </si>
  <si>
    <t>La ley del desprecio</t>
  </si>
  <si>
    <t>Ni contigo ni sin ti</t>
  </si>
  <si>
    <t>Telenovela 1 / Lo Mejor de...</t>
  </si>
  <si>
    <t>Un día de suerte</t>
  </si>
  <si>
    <t>Esta hembra es mala</t>
  </si>
  <si>
    <t>Colorina</t>
  </si>
  <si>
    <t>Un alma en pena</t>
  </si>
  <si>
    <t>Angélica Rivera</t>
  </si>
  <si>
    <t>Ay gaviota</t>
  </si>
  <si>
    <t>Qué por qué te quiero</t>
  </si>
  <si>
    <t>Marco A. Solís</t>
  </si>
  <si>
    <t>Payaso de rodeo</t>
  </si>
  <si>
    <t>Gruperos 1 / Lo Mejor de...</t>
  </si>
  <si>
    <t>Invasores de N.L.</t>
  </si>
  <si>
    <t>Thalia y Kumbia Kings</t>
  </si>
  <si>
    <t>No rompas mi corazón</t>
  </si>
  <si>
    <t>Fito Olivarez</t>
  </si>
  <si>
    <t>Que vengan los bomberos</t>
  </si>
  <si>
    <t>Pop Bailables 1 / Lo Mejor de...</t>
  </si>
  <si>
    <t>1,2,3</t>
  </si>
  <si>
    <t>Bermúdas</t>
  </si>
  <si>
    <t>El baile del gorila</t>
  </si>
  <si>
    <t>El Símbolo</t>
  </si>
  <si>
    <t>El za za za (mesa que más aplauda)</t>
  </si>
  <si>
    <t>Lobos, Los</t>
  </si>
  <si>
    <t>Sombra de Chicago</t>
  </si>
  <si>
    <t>El sancho</t>
  </si>
  <si>
    <t>Texanos 1 / Lo Mejor de...</t>
  </si>
  <si>
    <t>David Olivarez y XS</t>
  </si>
  <si>
    <t>David Olivarez</t>
  </si>
  <si>
    <t xml:space="preserve">Intocable </t>
  </si>
  <si>
    <t>El amor coloca</t>
  </si>
  <si>
    <t>Pop 1 / Lo Mejor de...</t>
  </si>
  <si>
    <t>Mal herido</t>
  </si>
  <si>
    <t>Amargo adiós</t>
  </si>
  <si>
    <t>Por ti me casaré</t>
  </si>
  <si>
    <t>Dime que no</t>
  </si>
  <si>
    <t>Vicky de Colombia</t>
  </si>
  <si>
    <t>Baladistas Mujeres 70’s &amp; 80’s 1 / Lo Mejor de...</t>
  </si>
  <si>
    <t>Natalia Baeza</t>
  </si>
  <si>
    <t>Busca un amor</t>
  </si>
  <si>
    <t>Atada a nada</t>
  </si>
  <si>
    <t>Cómo te va, mi amor?</t>
  </si>
  <si>
    <t>María del Sol</t>
  </si>
  <si>
    <t>De mí enamórate</t>
  </si>
  <si>
    <t xml:space="preserve">Paloma San Basilio </t>
  </si>
  <si>
    <t>Iván</t>
  </si>
  <si>
    <t>Sin amor</t>
  </si>
  <si>
    <t>Baladistas 70’s 1 / Lo Mejor de...</t>
  </si>
  <si>
    <t>Una mañana</t>
  </si>
  <si>
    <t>José Ma. Napoleón</t>
  </si>
  <si>
    <t>Johnny Dínamo</t>
  </si>
  <si>
    <t xml:space="preserve">César de Guatemala </t>
  </si>
  <si>
    <t>Nicola Di Bari</t>
  </si>
  <si>
    <t>Como las violetas</t>
  </si>
  <si>
    <t>Baladistas 70’s 2 / Lo Mejor de...</t>
  </si>
  <si>
    <t>Todavía duele</t>
  </si>
  <si>
    <t>Lázaro Salazar</t>
  </si>
  <si>
    <t>Nomás contigo</t>
  </si>
  <si>
    <t xml:space="preserve">Julio Iglesias </t>
  </si>
  <si>
    <t>Lila y Su Perla Del Mar</t>
  </si>
  <si>
    <t>Cariño si te vas</t>
  </si>
  <si>
    <t>Grupero Mujeres 1 / Lo Mejor de...</t>
  </si>
  <si>
    <t>Recuerdos de Ypacaraí</t>
  </si>
  <si>
    <t>No, oh, oh (la suegra)</t>
  </si>
  <si>
    <t>Equivocada (ya estoy cansada)</t>
  </si>
  <si>
    <t>Tropical Caribe</t>
  </si>
  <si>
    <t>Sexo fuerte</t>
  </si>
  <si>
    <t>Grupero Mujeres 2 / Lo Mejor de...</t>
  </si>
  <si>
    <t>La influyente</t>
  </si>
  <si>
    <t>La güera Salomé</t>
  </si>
  <si>
    <t>Horóscopos de Dgo.</t>
  </si>
  <si>
    <t>Únicos de México</t>
  </si>
  <si>
    <t>La Sonora Santanera</t>
  </si>
  <si>
    <t>Pricila y Sus Balas de Plata</t>
  </si>
  <si>
    <t>Tenemos algo en común</t>
  </si>
  <si>
    <t>Grupero Mujeres 3 / Lo Mejor de...</t>
  </si>
  <si>
    <t>Amor estudiantil</t>
  </si>
  <si>
    <t>Te falta sal</t>
  </si>
  <si>
    <t>Bidi, bidi, bom, bom</t>
  </si>
  <si>
    <t>Dinorah y La Juventud</t>
  </si>
  <si>
    <t>Intocable 1 / Lo Mejor de...</t>
  </si>
  <si>
    <t>Regalo de navidad</t>
  </si>
  <si>
    <t>Por qué tenías que ser tú</t>
  </si>
  <si>
    <t>Invitada de honor</t>
  </si>
  <si>
    <t>Intocable 2 / Lo Mejor de...</t>
  </si>
  <si>
    <t>Platicando con la soledad</t>
  </si>
  <si>
    <t>Una navidad sin ti</t>
  </si>
  <si>
    <t>El poder de tus manos</t>
  </si>
  <si>
    <t>Cómo te atreves</t>
  </si>
  <si>
    <t>José Roberto</t>
  </si>
  <si>
    <t>Sólo te amo a ti</t>
  </si>
  <si>
    <t>Festival Oti 1 / Lo Mejor de...</t>
  </si>
  <si>
    <t>Lara y Monárrez</t>
  </si>
  <si>
    <t>Volverás con el verano</t>
  </si>
  <si>
    <t>Lilia Deneken</t>
  </si>
  <si>
    <t>Se solicita una aventura</t>
  </si>
  <si>
    <t>Se me cansó el corazón</t>
  </si>
  <si>
    <t>Napoleón</t>
  </si>
  <si>
    <t>César Duarte</t>
  </si>
  <si>
    <t>Mario Pintor</t>
  </si>
  <si>
    <t>Qué alegre va maría</t>
  </si>
  <si>
    <t>Jonny Laboriel</t>
  </si>
  <si>
    <t>Quién partirá?</t>
  </si>
  <si>
    <t>Albert Hammond</t>
  </si>
  <si>
    <t>Echame a mí la culpa</t>
  </si>
  <si>
    <t>Baladistas 70’s 3 / Lo Mejor de...</t>
  </si>
  <si>
    <t>Pedro Marín</t>
  </si>
  <si>
    <t>Házme una señal</t>
  </si>
  <si>
    <t>Quizá sí, quizá no</t>
  </si>
  <si>
    <t xml:space="preserve">Espejismo </t>
  </si>
  <si>
    <t>Para no perderte</t>
  </si>
  <si>
    <t>De Banda 1 / Lo Mejor de...</t>
  </si>
  <si>
    <t>Me tocó a mí</t>
  </si>
  <si>
    <t>Arrolladora Banda Limón</t>
  </si>
  <si>
    <t xml:space="preserve">San José de Mesillas, Banda </t>
  </si>
  <si>
    <t>Lo pasado es pasado</t>
  </si>
  <si>
    <t>Cómo no amarte</t>
  </si>
  <si>
    <t>Dareyes de La Sierra</t>
  </si>
  <si>
    <t>Coyote y Su Banda</t>
  </si>
  <si>
    <t>La maría</t>
  </si>
  <si>
    <t>El Komander</t>
  </si>
  <si>
    <t>Nada iguales</t>
  </si>
  <si>
    <t>De Banda 2 / Lo Mejor de...</t>
  </si>
  <si>
    <t>Jerez, Banda</t>
  </si>
  <si>
    <t>Probemos</t>
  </si>
  <si>
    <t>Carnaval, Banda</t>
  </si>
  <si>
    <t>El mentiroso</t>
  </si>
  <si>
    <t>Recodo, Banda</t>
  </si>
  <si>
    <t>Las mulas de moreno</t>
  </si>
  <si>
    <t>Pequeños Musical, Banda</t>
  </si>
  <si>
    <t>El Recodo</t>
  </si>
  <si>
    <t>El Mexicano</t>
  </si>
  <si>
    <t>Jeréz, Banda</t>
  </si>
  <si>
    <t>San José de Mesillas, Banda</t>
  </si>
  <si>
    <t>Adán Moreno</t>
  </si>
  <si>
    <t>Cuisillos, Banda</t>
  </si>
  <si>
    <t>Di que regresarás</t>
  </si>
  <si>
    <t>De Banda 3 / Lo Mejor de...</t>
  </si>
  <si>
    <t>Quiero que seas tú</t>
  </si>
  <si>
    <t>No te detengas</t>
  </si>
  <si>
    <t>Aliado del tiempo</t>
  </si>
  <si>
    <t>Machos, Banda</t>
  </si>
  <si>
    <t>Oscar Padilla</t>
  </si>
  <si>
    <t>Toro, Banda</t>
  </si>
  <si>
    <t>De Banda 4 / Lo Mejor de...</t>
  </si>
  <si>
    <t>Hombre normal</t>
  </si>
  <si>
    <t>Como la palma de mi mano</t>
  </si>
  <si>
    <t>El Coyote”</t>
  </si>
  <si>
    <t>Quién te dio permiso</t>
  </si>
  <si>
    <t xml:space="preserve">Triguera, Banda </t>
  </si>
  <si>
    <t>Mariano Barbara</t>
  </si>
  <si>
    <t>Johnnie Walker</t>
  </si>
  <si>
    <t>Vallarta Show, Banda</t>
  </si>
  <si>
    <t>Rockin’ Devil’s</t>
  </si>
  <si>
    <t>Bule, bule</t>
  </si>
  <si>
    <t>Rock 60’s 1 / Lo Mejor de...</t>
  </si>
  <si>
    <t>Mayte Gaos</t>
  </si>
  <si>
    <t>Olivia Molina</t>
  </si>
  <si>
    <t>Juego de palabras</t>
  </si>
  <si>
    <t>Jonny Jets</t>
  </si>
  <si>
    <t>Lous Jets</t>
  </si>
  <si>
    <t>Hermosa laura</t>
  </si>
  <si>
    <t>16 toneladas</t>
  </si>
  <si>
    <t>Mi suegra llegó</t>
  </si>
  <si>
    <t>Rock 60’s 2 / Lo Mejor de...</t>
  </si>
  <si>
    <t>Hitters</t>
  </si>
  <si>
    <t>Un hombre respetable</t>
  </si>
  <si>
    <t>Leda Moreno</t>
  </si>
  <si>
    <t>El diablito loco</t>
  </si>
  <si>
    <t>Rockin Devil’s</t>
  </si>
  <si>
    <t>Chica ye-yé</t>
  </si>
  <si>
    <t>Adiós a jamaica</t>
  </si>
  <si>
    <t>Manuel Ascanio</t>
  </si>
  <si>
    <t>Baladistas 80’s 1 / Lo Mejor de...</t>
  </si>
  <si>
    <t>Qué tal te va sin mí</t>
  </si>
  <si>
    <t>Todo se derrumbó entro de mí</t>
  </si>
  <si>
    <t>Ricado Montaner</t>
  </si>
  <si>
    <t>Después de ti, qué</t>
  </si>
  <si>
    <t>Davi Haro</t>
  </si>
  <si>
    <t>Zalo Reyes</t>
  </si>
  <si>
    <t>Motivo y razón</t>
  </si>
  <si>
    <t>Baladistas 80’s 2 / Lo Mejor de...</t>
  </si>
  <si>
    <t>30 años</t>
  </si>
  <si>
    <t>Generación 2000</t>
  </si>
  <si>
    <t>Tú eres</t>
  </si>
  <si>
    <t>Gruperos 70’s 1 / Lo Mejor de...</t>
  </si>
  <si>
    <t>Por amor a él</t>
  </si>
  <si>
    <t>Silver</t>
  </si>
  <si>
    <t>Novia linda</t>
  </si>
  <si>
    <t>Luto en el alma</t>
  </si>
  <si>
    <t>Baby’s</t>
  </si>
  <si>
    <t>Yonic’s</t>
  </si>
  <si>
    <t>Dame un beso y dime adiós</t>
  </si>
  <si>
    <t>Gruperos 70’s 2 / Lo Mejor de...</t>
  </si>
  <si>
    <t>De rodillas</t>
  </si>
  <si>
    <t>Corazones Solitarios</t>
  </si>
  <si>
    <t>Falsa</t>
  </si>
  <si>
    <t>Asi te quiero yo</t>
  </si>
  <si>
    <t>Por qué no fui tu amigo</t>
  </si>
  <si>
    <t>La Revolución de Emiliano Zapata</t>
  </si>
  <si>
    <t>Yndio, Grupo</t>
  </si>
  <si>
    <t>Línea telefónica</t>
  </si>
  <si>
    <t>Gruperos 70’s 3 / Lo Mejor de...</t>
  </si>
  <si>
    <t>Versátiles</t>
  </si>
  <si>
    <t>De muchas cosas tengo miedo</t>
  </si>
  <si>
    <t>Miramar, Grupo</t>
  </si>
  <si>
    <t>Y basta ya</t>
  </si>
  <si>
    <t>Jenni Rivera 1 / Lo Mejor de...</t>
  </si>
  <si>
    <t>Sangre de indio  (a dúo con lupillo rivera)</t>
  </si>
  <si>
    <t>Jenni Rivera 2 / Lo Mejor de...</t>
  </si>
  <si>
    <t>Él (Eva luna)</t>
  </si>
  <si>
    <t>Amiga, si lo ves (Banda)</t>
  </si>
  <si>
    <t>Pesado 1 / Lo Mejor de...</t>
  </si>
  <si>
    <t>Ingrato amor (Banda)</t>
  </si>
  <si>
    <t>Abeja reina (Banda)</t>
  </si>
  <si>
    <t>Flor de capomo (Banda)</t>
  </si>
  <si>
    <t>Lágrimas amargas</t>
  </si>
  <si>
    <t xml:space="preserve">Se me clava </t>
  </si>
  <si>
    <t>Pesado 2 / Lo Mejor de...</t>
  </si>
  <si>
    <t>Cielo azul, cielo nublado (Banda)</t>
  </si>
  <si>
    <t>Una página más (Banda)</t>
  </si>
  <si>
    <t>Mira mi’ja</t>
  </si>
  <si>
    <t>Laurita garza (Banda)</t>
  </si>
  <si>
    <t>Choo, choo, tren</t>
  </si>
  <si>
    <t xml:space="preserve">Qué de raro tiene </t>
  </si>
  <si>
    <t>Vicente 1 / Lo Mejor de...</t>
  </si>
  <si>
    <t xml:space="preserve">Me voy a quitar de enmedio </t>
  </si>
  <si>
    <t xml:space="preserve">El hijo del pueblo </t>
  </si>
  <si>
    <t xml:space="preserve">Yo quiero saber de tí </t>
  </si>
  <si>
    <t xml:space="preserve">Se vende un caballo </t>
  </si>
  <si>
    <t xml:space="preserve">La ley de la vida </t>
  </si>
  <si>
    <t xml:space="preserve">La ruleta </t>
  </si>
  <si>
    <t>Vicente 2 / Lo Mejor de...</t>
  </si>
  <si>
    <t>Se me hizo tarde la vida</t>
  </si>
  <si>
    <t>El arracadas</t>
  </si>
  <si>
    <t>Sublime mujer</t>
  </si>
  <si>
    <t>Corrido de Juan Armenta</t>
  </si>
  <si>
    <t>Vicente 3 / Lo Mejor de...</t>
  </si>
  <si>
    <t>Ay!, Amigo</t>
  </si>
  <si>
    <t>Vicente 4 / Lo Mejor de...</t>
  </si>
  <si>
    <t>Me quedan todas</t>
  </si>
  <si>
    <t>Vicente 5 / Lo Mejor de...</t>
  </si>
  <si>
    <t>Aunque me duele el alma</t>
  </si>
  <si>
    <t>Volver, volver (con 2a. Voz)</t>
  </si>
  <si>
    <t>Joan sebastian</t>
  </si>
  <si>
    <t>Joan Sebastian 1 / Lo Mejor de...</t>
  </si>
  <si>
    <t>La seven  (a dúo Alejandro Fernández)</t>
  </si>
  <si>
    <t>No es de madera</t>
  </si>
  <si>
    <t>Golondrinas viajeras (a dúo con Lucero)</t>
  </si>
  <si>
    <t>Con la duda (a dúo con Thalia)</t>
  </si>
  <si>
    <t>Maracas  (a dúo con Alberto Vázquez)</t>
  </si>
  <si>
    <t>Humildes 1 / Lo Mejor de...</t>
  </si>
  <si>
    <t>Muchacha, muchachita</t>
  </si>
  <si>
    <t>Lucerito</t>
  </si>
  <si>
    <t>Besitos (besos, besitos) (Dúo Liberación)</t>
  </si>
  <si>
    <t>Pa’ la raza del barrio</t>
  </si>
  <si>
    <t>Lucerito (con 2a. Voz)</t>
  </si>
  <si>
    <t>Bronco 1 Puras baladas / Lo Mejor de...</t>
  </si>
  <si>
    <t>Quiéreme como te quiero</t>
  </si>
  <si>
    <t>No tengo más que esta canción</t>
  </si>
  <si>
    <t>No hay corazón que aguante</t>
  </si>
  <si>
    <t>Pero a mí no me engañas</t>
  </si>
  <si>
    <t>Amor total</t>
  </si>
  <si>
    <t>Espinoza Paz y sus Intérpretes / Lo Mejor de...</t>
  </si>
  <si>
    <t>Nací para amarte</t>
  </si>
  <si>
    <t>Recoditos, Los</t>
  </si>
  <si>
    <t>Prohibido perder</t>
  </si>
  <si>
    <t>Rata flaca</t>
  </si>
  <si>
    <t>Espinoza Paz Dúo con María José</t>
  </si>
  <si>
    <t>Así o más</t>
  </si>
  <si>
    <t>K-PAZ de La Sierra</t>
  </si>
  <si>
    <t>Esta es pa’ mi viejo</t>
  </si>
  <si>
    <t>Amigos con derecho</t>
  </si>
  <si>
    <t>Espinoza Paz Dúo con David Bisbal</t>
  </si>
  <si>
    <t>El mismo sol</t>
  </si>
  <si>
    <t>Alejandro 1 / Lo Mejor de...</t>
  </si>
  <si>
    <t>Es la mujer</t>
  </si>
  <si>
    <t>Canta, corazón</t>
  </si>
  <si>
    <t>Me hace tanto bien</t>
  </si>
  <si>
    <t xml:space="preserve">Maldito duende </t>
  </si>
  <si>
    <t>Rock en Español 1 / Lo Mejor de...</t>
  </si>
  <si>
    <t>Víctimas del Dr. Cerebro</t>
  </si>
  <si>
    <t xml:space="preserve">El esqueleto </t>
  </si>
  <si>
    <t>Maldita Vecindad</t>
  </si>
  <si>
    <t xml:space="preserve">Pachuco </t>
  </si>
  <si>
    <t xml:space="preserve">Afuera </t>
  </si>
  <si>
    <t xml:space="preserve">El niño sin amor </t>
  </si>
  <si>
    <t xml:space="preserve">Cuando seas grande </t>
  </si>
  <si>
    <t xml:space="preserve">La muralla </t>
  </si>
  <si>
    <t xml:space="preserve">Temblando </t>
  </si>
  <si>
    <t xml:space="preserve">Tus viejas cartas </t>
  </si>
  <si>
    <t>Ley, La</t>
  </si>
  <si>
    <t xml:space="preserve">El duelo </t>
  </si>
  <si>
    <t>Soda Estéreo</t>
  </si>
  <si>
    <t xml:space="preserve">Ciudad de la furia </t>
  </si>
  <si>
    <t xml:space="preserve">El derramó su amor por ti </t>
  </si>
  <si>
    <t>Entre dos tierras</t>
  </si>
  <si>
    <t>Rock en Español 2 / Lo Mejor de...</t>
  </si>
  <si>
    <t>Rata Blanca</t>
  </si>
  <si>
    <t>Mujer amante</t>
  </si>
  <si>
    <t>Tijuana No!</t>
  </si>
  <si>
    <t>Pobre de ti</t>
  </si>
  <si>
    <t>Cuando pase el temblor</t>
  </si>
  <si>
    <t>Cuca, La</t>
  </si>
  <si>
    <t>El son del dolor</t>
  </si>
  <si>
    <t>Nada personal</t>
  </si>
  <si>
    <t>Yo te vi en un tren</t>
  </si>
  <si>
    <t>Música ligera</t>
  </si>
  <si>
    <t>Rock en Español 3 / Lo Mejor de...</t>
  </si>
  <si>
    <t>Veneno vil</t>
  </si>
  <si>
    <t>Fabuloso Cadillacs</t>
  </si>
  <si>
    <t>Matador</t>
  </si>
  <si>
    <t>Ley , La</t>
  </si>
  <si>
    <t xml:space="preserve">Miguel Mateos </t>
  </si>
  <si>
    <t xml:space="preserve">Miguel Ríos </t>
  </si>
  <si>
    <t>Santa lucía</t>
  </si>
  <si>
    <t>Lamento boliviano</t>
  </si>
  <si>
    <t>Vilma Palma E Vampiros</t>
  </si>
  <si>
    <t>Bye, bye (déjame que te toque la piel)</t>
  </si>
  <si>
    <t xml:space="preserve">Enanitos Verdes </t>
  </si>
  <si>
    <t>Veni Vidi Vinci</t>
  </si>
  <si>
    <t xml:space="preserve">Viviendo de noche </t>
  </si>
  <si>
    <t>Unión , La</t>
  </si>
  <si>
    <t>Lobo-hombre en Paris</t>
  </si>
  <si>
    <t>Martha tiene un marcapasos</t>
  </si>
  <si>
    <t xml:space="preserve">Massore </t>
  </si>
  <si>
    <t>El oso polar</t>
  </si>
  <si>
    <t>Infantiles 1 / Lo Mejor de...</t>
  </si>
  <si>
    <t>Topo Gigo</t>
  </si>
  <si>
    <t>Como mi papá</t>
  </si>
  <si>
    <t>Dana Paola</t>
  </si>
  <si>
    <t>Mamacita, ¿dónde está santa claus?</t>
  </si>
  <si>
    <t>Cri-Cri</t>
  </si>
  <si>
    <t>Pajaritos a volar</t>
  </si>
  <si>
    <t>El baile del sapito</t>
  </si>
  <si>
    <t>Cepillín</t>
  </si>
  <si>
    <t>En el bosque de la china</t>
  </si>
  <si>
    <t>Los Payasónicos</t>
  </si>
  <si>
    <t>La payasonicumbia</t>
  </si>
  <si>
    <t>Brigada Boom</t>
  </si>
  <si>
    <t>Chu, chu, wa</t>
  </si>
  <si>
    <t>Infantiles 2 / Lo Mejor de...</t>
  </si>
  <si>
    <t>Barney</t>
  </si>
  <si>
    <t>La canción de barney</t>
  </si>
  <si>
    <t>Di por qué (dime abuelita)</t>
  </si>
  <si>
    <t>La risa de las vocales</t>
  </si>
  <si>
    <t>Onda Vaselina</t>
  </si>
  <si>
    <t>Speedy gonzález</t>
  </si>
  <si>
    <t xml:space="preserve">Caballo de palo </t>
  </si>
  <si>
    <t>Los papás de mis papitos</t>
  </si>
  <si>
    <t>Sonríe (tono infantil)</t>
  </si>
  <si>
    <t>Pollito chicken</t>
  </si>
  <si>
    <t>Amigo félix</t>
  </si>
  <si>
    <t>La Chilindrina</t>
  </si>
  <si>
    <t>Witsy araña</t>
  </si>
  <si>
    <t>Te quiero yo</t>
  </si>
  <si>
    <t>Infantiles 3 / Lo Mejor de...</t>
  </si>
  <si>
    <t>Garabatos</t>
  </si>
  <si>
    <t>Alegrijes y rebujos</t>
  </si>
  <si>
    <t>El besito de las buenas noches (Hasta mañana)</t>
  </si>
  <si>
    <t>Pimpón</t>
  </si>
  <si>
    <t>La vecindad del chavo</t>
  </si>
  <si>
    <t>Hi-ho</t>
  </si>
  <si>
    <t>Amigos por siempre</t>
  </si>
  <si>
    <t>Brinca la tablita</t>
  </si>
  <si>
    <t>El reino del revés</t>
  </si>
  <si>
    <t>Telenovela Amy</t>
  </si>
  <si>
    <t>La de la mochila azul (Ver. Nueva)</t>
  </si>
  <si>
    <t>Firma, La</t>
  </si>
  <si>
    <t>Qué triste verte feliz (Dúo Ricky Muñoz)</t>
  </si>
  <si>
    <t>La Firma / Lo Mejor de...</t>
  </si>
  <si>
    <t>Por el amor de una mujer (Dúo Ricky Muñoz)</t>
  </si>
  <si>
    <t>Cómo olvidarla</t>
  </si>
  <si>
    <t>Dónde está el corazón</t>
  </si>
  <si>
    <t>Relámpagos del Norte 1 / Lo Mejor de...</t>
  </si>
  <si>
    <t>Bella flor</t>
  </si>
  <si>
    <t>Me moriría</t>
  </si>
  <si>
    <t>Alma rendida</t>
  </si>
  <si>
    <t>Relámpagos del Norte 2 / Lo Mejor de...</t>
  </si>
  <si>
    <t>Te fuiste de mí</t>
  </si>
  <si>
    <t>Qué haré yo</t>
  </si>
  <si>
    <t>Mafia &amp; Mazz / Lo Mejor de...</t>
  </si>
  <si>
    <t>No es amor</t>
  </si>
  <si>
    <t>A pesar de ti</t>
  </si>
  <si>
    <t>Sigo siendo romántico</t>
  </si>
  <si>
    <t>Joan Sebatin &amp; Prisma</t>
  </si>
  <si>
    <t>Duetos 1 / Lo Mejor de...</t>
  </si>
  <si>
    <t>Roberto Carlos &amp; Lani Hall</t>
  </si>
  <si>
    <t>De repente el amor</t>
  </si>
  <si>
    <t>Tatiana &amp; Johnny</t>
  </si>
  <si>
    <t>Detente</t>
  </si>
  <si>
    <t>Maná &amp; Juan Luis Guerra</t>
  </si>
  <si>
    <t>Ninel Conde &amp; José Manuel Figueroa</t>
  </si>
  <si>
    <t>José José y José Feliciano</t>
  </si>
  <si>
    <t>Beyoncé y Alejandro Fernández</t>
  </si>
  <si>
    <t>Ednita Nazario &amp; Laureano Brizuela</t>
  </si>
  <si>
    <t>Límite &amp; Caballo Dorado</t>
  </si>
  <si>
    <t>Rocío Dúrcal &amp; Juan Gabriel</t>
  </si>
  <si>
    <t>Ana Belén &amp; Víctor Manuel</t>
  </si>
  <si>
    <t>José Feliciano y Ann Kelly</t>
  </si>
  <si>
    <t>Vicente Fernández &amp; Roberto Carlos</t>
  </si>
  <si>
    <t>Joaquín Sabina y Rocío Dúrcal</t>
  </si>
  <si>
    <t xml:space="preserve">Y nos dieron las diez </t>
  </si>
  <si>
    <t>Duetos 2 / Lo Mejor de...</t>
  </si>
  <si>
    <t>Dyango y Sheena Easton</t>
  </si>
  <si>
    <t xml:space="preserve">La noche y tú </t>
  </si>
  <si>
    <t xml:space="preserve">Si tú fueras capaz </t>
  </si>
  <si>
    <t>Enrique Iglesias y Juan Luis Guerra</t>
  </si>
  <si>
    <t xml:space="preserve">Cuando me enamoro </t>
  </si>
  <si>
    <t xml:space="preserve">El de la banca de atrás </t>
  </si>
  <si>
    <t xml:space="preserve">A dormir afuera </t>
  </si>
  <si>
    <t xml:space="preserve">Corazón encadenado </t>
  </si>
  <si>
    <t>Shakira y Alejandro Sanz</t>
  </si>
  <si>
    <t xml:space="preserve">Te lo agradezco, pero no </t>
  </si>
  <si>
    <t xml:space="preserve">Una estúpida </t>
  </si>
  <si>
    <t xml:space="preserve">Acompáñame </t>
  </si>
  <si>
    <t xml:space="preserve">Mi amor por ti </t>
  </si>
  <si>
    <t xml:space="preserve">Cosas del amor </t>
  </si>
  <si>
    <t xml:space="preserve">Te quiero así </t>
  </si>
  <si>
    <t xml:space="preserve">Por qué me habrás besado </t>
  </si>
  <si>
    <t>Ricardo Arjona y Ednita Nazario</t>
  </si>
  <si>
    <t xml:space="preserve">Porque hablamos </t>
  </si>
  <si>
    <t xml:space="preserve">No prometas lo que no será </t>
  </si>
  <si>
    <t>Nelly Furtado y Juanes</t>
  </si>
  <si>
    <t xml:space="preserve">Te busqué </t>
  </si>
  <si>
    <t xml:space="preserve">Me alimento de ti </t>
  </si>
  <si>
    <t xml:space="preserve">Al pasar </t>
  </si>
  <si>
    <t>La Firma y Ricky Muñoz</t>
  </si>
  <si>
    <t>Pop 2 / Lo Mejor de...</t>
  </si>
  <si>
    <t>Jumbo</t>
  </si>
  <si>
    <t>Siento que</t>
  </si>
  <si>
    <t>The Sacados</t>
  </si>
  <si>
    <t>Más de lo que te imaginas</t>
  </si>
  <si>
    <t>La Oreja de Van Gogh</t>
  </si>
  <si>
    <t>Costumbre &amp; Sólido / Lo Mejor de...</t>
  </si>
  <si>
    <t>Camilo Sesto / Lo Mejor de...</t>
  </si>
  <si>
    <t>Estoy desnudo</t>
  </si>
  <si>
    <t>Callados (Dúo Angela C.)</t>
  </si>
  <si>
    <t>Corazón encadenado (Dúo Lani Hall)</t>
  </si>
  <si>
    <t>Duelo, Grupo</t>
  </si>
  <si>
    <t>Más que nunca</t>
  </si>
  <si>
    <t>Duelo / Lo Mejor de...</t>
  </si>
  <si>
    <t>Te odio, te amo</t>
  </si>
  <si>
    <t>Qué hubiera sido</t>
  </si>
  <si>
    <t>Un minuto más</t>
  </si>
  <si>
    <t>Bienvenido el amor</t>
  </si>
  <si>
    <t>Digan lo que digan</t>
  </si>
  <si>
    <t>Baladistas 70’s 4 / Lo Mejor de...</t>
  </si>
  <si>
    <t>Al otro lado del sol</t>
  </si>
  <si>
    <t>Mi corazón lloró</t>
  </si>
  <si>
    <t>Como te extraño, mi amor</t>
  </si>
  <si>
    <t>Arrolladora Banda el Limón</t>
  </si>
  <si>
    <t>Yo no te buscaré</t>
  </si>
  <si>
    <t>Arrolladora Banda el Limón / Lo Mejor de...</t>
  </si>
  <si>
    <t>Entrégame tu amor</t>
  </si>
  <si>
    <t>El caballo de Pepito</t>
  </si>
  <si>
    <t>Los puritos huesos</t>
  </si>
  <si>
    <t>PLANILLA DE SUELDOS</t>
  </si>
  <si>
    <t>CÓDIGO</t>
  </si>
  <si>
    <t>EMPLEADOS</t>
  </si>
  <si>
    <t>F. NAC</t>
  </si>
  <si>
    <t>TIPO</t>
  </si>
  <si>
    <t>CIVIL</t>
  </si>
  <si>
    <t>CATEG</t>
  </si>
  <si>
    <t>T. SERV</t>
  </si>
  <si>
    <t>SEXO</t>
  </si>
  <si>
    <t>EDAD</t>
  </si>
  <si>
    <t>BÁSICO</t>
  </si>
  <si>
    <t>B. EMP</t>
  </si>
  <si>
    <t>B. CIVIL</t>
  </si>
  <si>
    <t>BON. 1</t>
  </si>
  <si>
    <t>B. CAT</t>
  </si>
  <si>
    <t>BON. 2</t>
  </si>
  <si>
    <t>BON. 3</t>
  </si>
  <si>
    <t>BON. 4</t>
  </si>
  <si>
    <t>B. TOTAL</t>
  </si>
  <si>
    <t>ADELANTO</t>
  </si>
  <si>
    <t>ONP</t>
  </si>
  <si>
    <t>D. TOTAL</t>
  </si>
  <si>
    <t xml:space="preserve">NETO </t>
  </si>
  <si>
    <t>Rojas Ruiz, Carlos</t>
  </si>
  <si>
    <t>Permanente</t>
  </si>
  <si>
    <t>C</t>
  </si>
  <si>
    <t>A</t>
  </si>
  <si>
    <t>M</t>
  </si>
  <si>
    <t>Castro Moreno, Laura</t>
  </si>
  <si>
    <t>Contratado</t>
  </si>
  <si>
    <t>V</t>
  </si>
  <si>
    <t>F</t>
  </si>
  <si>
    <t>Aguilar Mori, Ronald</t>
  </si>
  <si>
    <t>Eventual</t>
  </si>
  <si>
    <t>Galarza Rojas, Ana</t>
  </si>
  <si>
    <t>D</t>
  </si>
  <si>
    <t>Palma Suarez, Rosa</t>
  </si>
  <si>
    <t>S</t>
  </si>
  <si>
    <t>Quispe Yaranga, Freddy</t>
  </si>
  <si>
    <t>Portilla Saya, Carlos</t>
  </si>
  <si>
    <t>Medina Condori, Carolina</t>
  </si>
  <si>
    <t>Quispe Caro, Enrique</t>
  </si>
  <si>
    <t>Casas Romero, Sonia</t>
  </si>
  <si>
    <t>INSTRUCCIONES</t>
  </si>
  <si>
    <t>TABLA1</t>
  </si>
  <si>
    <t>BONIFICACIÓN 3</t>
  </si>
  <si>
    <t xml:space="preserve"> 1.-  EDAD = A partir de la fecha de Nacimiento</t>
  </si>
  <si>
    <t>% B. EMP</t>
  </si>
  <si>
    <t xml:space="preserve">       1° letra Nombre + Ultima letra Nombre + 2° Cifra de la Edad + Sexo + 1° Cifra de la Edad</t>
  </si>
  <si>
    <t xml:space="preserve"> 3.-  BÁSICO = 1500 para permanente, 1200 para Contratado y 1000 para Eventual</t>
  </si>
  <si>
    <t xml:space="preserve"> 4.-  B.EMP = 10% del basico para permanente, 8% del basico para contratado y 5% del basico para Eventual</t>
  </si>
  <si>
    <t xml:space="preserve"> 5.-  B. CIVIL = 150 para los casados, 150 viudos y 100 para solteros</t>
  </si>
  <si>
    <t xml:space="preserve"> 6.-  BON.1 =  15% del basico para los casados, 12% del basico para los Viudos y 8% del basico para solteros</t>
  </si>
  <si>
    <t>TABLA2</t>
  </si>
  <si>
    <t xml:space="preserve"> 7.-  B. CAT = 40 para categoria A, 50 para B, 60 para C y 70 para D</t>
  </si>
  <si>
    <t>BONIFICACIÓN 4</t>
  </si>
  <si>
    <t xml:space="preserve"> 8.-  BON.2 =  30% de la suma de B.EMP y B.CIVIL para categoria A y B y 25% de la suma de B.EMP y B.CIVIL para C y D</t>
  </si>
  <si>
    <t>E. CIVIL</t>
  </si>
  <si>
    <t>% BON. 1</t>
  </si>
  <si>
    <t>&gt;=11</t>
  </si>
  <si>
    <t>&lt;=10</t>
  </si>
  <si>
    <t xml:space="preserve"> 9.-  B. TOTAL = Suma de Bonificaciones</t>
  </si>
  <si>
    <t>10.- ADELANTO = 30% del basico</t>
  </si>
  <si>
    <t>11.- ONP = 9% del basico</t>
  </si>
  <si>
    <t>12.- D. TOTAL = ADELANTO + ONP</t>
  </si>
  <si>
    <t>13.- NETO = (BÁSICO + B. TOTAL) - D. TOTAL</t>
  </si>
  <si>
    <t>13.- DOLARES = NETO en dólares</t>
  </si>
  <si>
    <t>TABLA3</t>
  </si>
  <si>
    <t>DOLARES</t>
  </si>
  <si>
    <t>BOLETA DE PAGO</t>
  </si>
  <si>
    <t>DATOS</t>
  </si>
  <si>
    <t>BONIFICACIONES</t>
  </si>
  <si>
    <t>REPORTE DEL AREA DE RRHH</t>
  </si>
  <si>
    <t>REPORTE GENERAL:</t>
  </si>
  <si>
    <t>REPORTE ESPECIALIZADO:</t>
  </si>
  <si>
    <t>HOJA</t>
  </si>
  <si>
    <t>PREGUNTA</t>
  </si>
  <si>
    <t xml:space="preserve">       1. INGRESE EL CÓDIGO: </t>
  </si>
  <si>
    <t>2. EMPLEADO:</t>
  </si>
  <si>
    <t>3. EDAD:</t>
  </si>
  <si>
    <t>4. ESTADO CIVIL:</t>
  </si>
  <si>
    <t>5. SUELDO BÁSICO:</t>
  </si>
  <si>
    <t>9. B. EMPLEADO:</t>
  </si>
  <si>
    <t>10. B. CIVIL:</t>
  </si>
  <si>
    <t>11. B. CATEGORÍA:</t>
  </si>
  <si>
    <t>12. BONIFICACIÓN 1:</t>
  </si>
  <si>
    <t>13. BONIFICACIÓN 2:</t>
  </si>
  <si>
    <t>14. BONIFICACIÓN 3:</t>
  </si>
  <si>
    <t>15. BONIFICACIÓN 4:</t>
  </si>
  <si>
    <t>16. ADELANTO:</t>
  </si>
  <si>
    <t>17. ONP:</t>
  </si>
  <si>
    <t>18. TOTAL:</t>
  </si>
  <si>
    <t>19. TOTAL:</t>
  </si>
  <si>
    <t>20. TOTAL A PAGAR:</t>
  </si>
  <si>
    <t>21. EN DÓLARES:</t>
  </si>
  <si>
    <t>22. N° DE EMPLEADOS:</t>
  </si>
  <si>
    <t>23. EMPLEADOS PERMANENTES:</t>
  </si>
  <si>
    <t>24. EMPLEADOS SOLTEROS:</t>
  </si>
  <si>
    <t>25. EDAD PROMEDIO:</t>
  </si>
  <si>
    <t>28. CON 10 A MAS AÑOS DE SERVICIO:</t>
  </si>
  <si>
    <t xml:space="preserve">29. EMPLEADOS CASADOS DE CATEGORIA "A": </t>
  </si>
  <si>
    <t xml:space="preserve">30. EMPLEADOS VARONES DE CATEGORIA "C": </t>
  </si>
  <si>
    <t>31. EMPLEADAS VIUDAS DE CATEGORÍA "B":</t>
  </si>
  <si>
    <t>32. EMPLEADAS CASADAS EVENTUALES MENOR A 10 AÑOS:</t>
  </si>
  <si>
    <t>Planilla</t>
  </si>
  <si>
    <t>Reporte</t>
  </si>
  <si>
    <t>Macros</t>
  </si>
  <si>
    <t>Caso Practico</t>
  </si>
  <si>
    <t>INGRESAR (X)</t>
  </si>
  <si>
    <t>BASICO</t>
  </si>
  <si>
    <t>INTERMEDIO</t>
  </si>
  <si>
    <t>AVANZADO</t>
  </si>
  <si>
    <t>55 a 75</t>
  </si>
  <si>
    <t>40 a 54</t>
  </si>
  <si>
    <t>0 a 39</t>
  </si>
  <si>
    <t>RESULTADO</t>
  </si>
  <si>
    <t>X</t>
  </si>
  <si>
    <t>NIVEL</t>
  </si>
  <si>
    <t>PUNTAJE</t>
  </si>
  <si>
    <t>SUPERVISOR</t>
  </si>
  <si>
    <t>CADENA</t>
  </si>
  <si>
    <t>TIENDA</t>
  </si>
  <si>
    <t>CATEGORIA</t>
  </si>
  <si>
    <t>MARCA</t>
  </si>
  <si>
    <t>DESCRIPCION</t>
  </si>
  <si>
    <t>PRECIO</t>
  </si>
  <si>
    <t>FECHA</t>
  </si>
  <si>
    <t>DIA</t>
  </si>
  <si>
    <t>CESAR CORRALES</t>
  </si>
  <si>
    <t>WONG</t>
  </si>
  <si>
    <t>WONG LAS VIÑAS</t>
  </si>
  <si>
    <t>BCC</t>
  </si>
  <si>
    <t>Huggies</t>
  </si>
  <si>
    <t>PAÑ HU ACTIVESEC DISNEY XG 2X52 HIPER</t>
  </si>
  <si>
    <t>Lunes</t>
  </si>
  <si>
    <t>PAÑ HUG ACTIVESEC DISNEY XG 4X36</t>
  </si>
  <si>
    <t>-</t>
  </si>
  <si>
    <t>PAÑ HUG NATURAL CARE XG 4X44 NIÑO</t>
  </si>
  <si>
    <t>PAÑ HUG NATURAL CARE XG 4X30 NIÑO</t>
  </si>
  <si>
    <t>POME</t>
  </si>
  <si>
    <t>PAÑ HUG MULAN RN 10X20 UNISEX</t>
  </si>
  <si>
    <t>Babysec</t>
  </si>
  <si>
    <t>BABYSEC PREMIUM SUPERPACK  XG x52</t>
  </si>
  <si>
    <t>BABYSEC PREMIUM MEGAPACK  XG X40</t>
  </si>
  <si>
    <t>BABYSEC CUIDADO TOTAL  XG x40</t>
  </si>
  <si>
    <t>Babysec RN x20 ( IP 95)</t>
  </si>
  <si>
    <t>Pampers</t>
  </si>
  <si>
    <t>PAMPERS J&amp;S HIPER XGx54</t>
  </si>
  <si>
    <t>PAMPERS PREMIUM CARE    XG x44</t>
  </si>
  <si>
    <t>Pampers RNx20 (IP 90)</t>
  </si>
  <si>
    <t>Pampers RN x40  (IP 90)</t>
  </si>
  <si>
    <t>PLAZA VEA</t>
  </si>
  <si>
    <t>PLAZA VEA JOCKEY PLAZA</t>
  </si>
  <si>
    <t>MARUCCIA MOGOLLON</t>
  </si>
  <si>
    <t>WONG OVALO GUTIERREZ</t>
  </si>
  <si>
    <t>FAM</t>
  </si>
  <si>
    <t>PAP HIG SUAVE EV EXTRA DH 2X24 SC</t>
  </si>
  <si>
    <t>NSV</t>
  </si>
  <si>
    <t>PH SUAVE DOBLE HOJA 2PLY 2X24 HIBRIDO SC</t>
  </si>
  <si>
    <t>PAP. HIG. SUAVE GENTLE CARE 2PLY 2X24</t>
  </si>
  <si>
    <t>PAP HIG SUAVE SUPREME CARE 3PLY 3X16</t>
  </si>
  <si>
    <t>Kleenex</t>
  </si>
  <si>
    <t>PAP HIG KLEENEX 3X16 3PLY</t>
  </si>
  <si>
    <t>Elite</t>
  </si>
  <si>
    <t>ELITE ECONÓMICO x24</t>
  </si>
  <si>
    <t>ELITE DOBLE HOJA x24</t>
  </si>
  <si>
    <t>ELITE PLUS x24</t>
  </si>
  <si>
    <t>ELITE ULTRA DOBLE HOJA</t>
  </si>
  <si>
    <t>ELITE PREMIUM TRIPLE HOJA x16</t>
  </si>
  <si>
    <t>Noble</t>
  </si>
  <si>
    <t>NOBLE x24</t>
  </si>
  <si>
    <t>Paracas</t>
  </si>
  <si>
    <t>PARACAS x24</t>
  </si>
  <si>
    <t>PLAZA VEA DASSO</t>
  </si>
  <si>
    <t>OSCAR CESPEDES</t>
  </si>
  <si>
    <t>METRO</t>
  </si>
  <si>
    <t>METRO CHORRILLOS</t>
  </si>
  <si>
    <t>.</t>
  </si>
  <si>
    <t>TOTTUS</t>
  </si>
  <si>
    <t>TOTTUS ATOCONGO</t>
  </si>
  <si>
    <t>RICHARD ROJAS</t>
  </si>
  <si>
    <t>WONG SAN MIGUEL</t>
  </si>
  <si>
    <t>FEM</t>
  </si>
  <si>
    <t>Kotex</t>
  </si>
  <si>
    <t>TOA FEM KOTEX NORMAL PE QUIN 12X30</t>
  </si>
  <si>
    <t>TOA FEM KOT UF TELA C/A 12X30 MISSONI.</t>
  </si>
  <si>
    <t>TOA FEM KOT EVO UF DC 12X8 TRAD</t>
  </si>
  <si>
    <t>TOA KOTEX EVO DUAL NOC TRAV TRAD 12X8</t>
  </si>
  <si>
    <t>TOA FEM KOT NOCT TELA C/A 12X30 TRV LITE</t>
  </si>
  <si>
    <t>TOA FEM KOT NOCT DUAL C/A 12X16 PROM</t>
  </si>
  <si>
    <t>PRO DIA KOT CTRL OLOR DUOP 12X150</t>
  </si>
  <si>
    <t>FEM LIN KOT DAYS CTRL OLOR 12X120</t>
  </si>
  <si>
    <t>Always</t>
  </si>
  <si>
    <t> ALWAYS NOCTURNA X8</t>
  </si>
  <si>
    <t>Carefree</t>
  </si>
  <si>
    <t>CAREFREE DISPENSADOR X120</t>
  </si>
  <si>
    <t>CAREFREE DISPENSADOR X150</t>
  </si>
  <si>
    <t>Ladysoft</t>
  </si>
  <si>
    <t xml:space="preserve">LADYSOFT DISPENSADOR X42 </t>
  </si>
  <si>
    <t>Nosotras</t>
  </si>
  <si>
    <t>NOSOTRAS DISPENSADOR x30</t>
  </si>
  <si>
    <t>NOSOTRAS INVISIBLE CLASICA X30</t>
  </si>
  <si>
    <t>NOSOTRAS ULTRAINVISIBLE RAPIGEL X10</t>
  </si>
  <si>
    <t>NOSOTRAS BUENAS NOCHES X10</t>
  </si>
  <si>
    <t>NOSOTRAS BUENAS NOCHES X24</t>
  </si>
  <si>
    <t>NOSOTRAS PROTECTORES x150</t>
  </si>
  <si>
    <t>NOSOTRAS PROTECTORES x120</t>
  </si>
  <si>
    <t>WIPES</t>
  </si>
  <si>
    <t>TOA HUM HUG ACTFRSH REF DIS ZAS 6X160</t>
  </si>
  <si>
    <t>AGOTADO</t>
  </si>
  <si>
    <t>HAF X48</t>
  </si>
  <si>
    <t>BW HUG ONE&amp;DONE REFLL 3X184 REFRESH</t>
  </si>
  <si>
    <t>BABYSEC ULTRA 3x50 (Tripack)</t>
  </si>
  <si>
    <t>BABYSEC ULTRA x 50</t>
  </si>
  <si>
    <t>BABYSEC PREMIUM 3x50 (Tripack)</t>
  </si>
  <si>
    <t>Johnson´s Baby</t>
  </si>
  <si>
    <t>J&amp;J BABY X70+ X70</t>
  </si>
  <si>
    <t>Tottus</t>
  </si>
  <si>
    <t>TOTTUS x192</t>
  </si>
  <si>
    <t>TOTTUS SAN MIGUEL</t>
  </si>
  <si>
    <t>ROGER REYES</t>
  </si>
  <si>
    <t>METRO CANADA</t>
  </si>
  <si>
    <t>PLAZA VEA HIGUERETA</t>
  </si>
  <si>
    <t>VALENTINO VACA</t>
  </si>
  <si>
    <t>METRO PLAZA NORTE</t>
  </si>
  <si>
    <t>TOTTUS MEGA PLAZA</t>
  </si>
  <si>
    <t>VICTOR VALLADOLID</t>
  </si>
  <si>
    <t>METRO LIMATAMBO</t>
  </si>
  <si>
    <t>ADULT</t>
  </si>
  <si>
    <t>Plenitud</t>
  </si>
  <si>
    <t>PAÑ ADUL PLENITUD G/XG NEUTRAZONE 10X8</t>
  </si>
  <si>
    <t>PLENITUD MED NEUTRAZONE 10X8</t>
  </si>
  <si>
    <t>PAÑ ADUL PLENITUD G/XG NEUTRAZONE 3X20</t>
  </si>
  <si>
    <t>PLENITUD MED NEUTRAZONE 3X20</t>
  </si>
  <si>
    <t>ROPA PLENITUD ACT PLUS G/XG 4X8</t>
  </si>
  <si>
    <t>ROPA PLENITUD ACT PLUS P/M 4X8</t>
  </si>
  <si>
    <t>TOA ADU PLE PLENIT ULTRA 20X8</t>
  </si>
  <si>
    <t>TOA ADU PLE PLENIT UF 6X14</t>
  </si>
  <si>
    <t>PRO ADU PLE PLENIT 8X24</t>
  </si>
  <si>
    <t>TOA ADU PLE PLENIT NOCT 6X8</t>
  </si>
  <si>
    <t>PLEN PRACTIPAÑAL GEL 12X20</t>
  </si>
  <si>
    <t>Cotidian</t>
  </si>
  <si>
    <t>COTIDIAN PREMIUM Gx8</t>
  </si>
  <si>
    <t>COTIDIAN PREMIUM Mx8</t>
  </si>
  <si>
    <t>ROPA ADUL COTIDIAN PANTS Gx18</t>
  </si>
  <si>
    <t>ROPA ADUL COTIDIAN PANTS Mx20</t>
  </si>
  <si>
    <t>Tena Medium x10</t>
  </si>
  <si>
    <t>Cotidian Aposito</t>
  </si>
  <si>
    <t>Tena</t>
  </si>
  <si>
    <t>TENA SLIP Lx9</t>
  </si>
  <si>
    <t>TENA  SLIP Mx9</t>
  </si>
  <si>
    <t>TENA SLIP Lx21</t>
  </si>
  <si>
    <t>TENA SLIP Mx21</t>
  </si>
  <si>
    <t>ROPA ADUL TENA PANTS M x10</t>
  </si>
  <si>
    <t>ROPA ADUL TENA PANTS G x10</t>
  </si>
  <si>
    <t>Tena Maxi x10</t>
  </si>
  <si>
    <t>Tena Mini x10</t>
  </si>
  <si>
    <t>Tena Ultramini x30</t>
  </si>
  <si>
    <t>WONG CHACARILLA</t>
  </si>
  <si>
    <t>VERONICA BORROVICH</t>
  </si>
  <si>
    <t>TOTTUS PLOVORA</t>
  </si>
  <si>
    <t>PLAZA VEA SANTA CLARA</t>
  </si>
  <si>
    <t>Código Bloqueado</t>
  </si>
  <si>
    <t>TITO ENCIZO</t>
  </si>
  <si>
    <t>METRO COMAS</t>
  </si>
  <si>
    <t>PLAZA VEA PRO</t>
  </si>
  <si>
    <t>Martes</t>
  </si>
  <si>
    <t>Miércoles</t>
  </si>
  <si>
    <t>Crear una tabla dinamica donde en filas se muestre el producto y la cadena. En columna se muestres los días. (El precio debe ser suma)</t>
  </si>
  <si>
    <t>Crear una tabla dinamica donde en filas se muestre la cadena y en columna se muestres los días. (El precio debe ser promedio y no suma)</t>
  </si>
  <si>
    <t>Crear una tabla dinamica donde en filas se muestre el supervisor, la cadena y la descripción. En columna se muestres los días. (El precio debe ser suma)</t>
  </si>
  <si>
    <t>(T.SERV)</t>
  </si>
  <si>
    <t>26. NOMBRE EMPLEADO DE MAYOR EDAD:</t>
  </si>
  <si>
    <t>27. NOMBRE EMPLEADO DE MENOR EDAD:</t>
  </si>
  <si>
    <t>CREAR LOS SIGUIENTES MACROS DE COMANDO (Grabando, no Programando)</t>
  </si>
  <si>
    <t>Sexo</t>
  </si>
  <si>
    <t>Status</t>
  </si>
  <si>
    <t>Sucursal</t>
  </si>
  <si>
    <t>Área</t>
  </si>
  <si>
    <t>Cat</t>
  </si>
  <si>
    <t>Cod</t>
  </si>
  <si>
    <t>DNI</t>
  </si>
  <si>
    <t>Nombre</t>
  </si>
  <si>
    <t>Apellido</t>
  </si>
  <si>
    <t>Sueldo</t>
  </si>
  <si>
    <t>Teniendo en Cuenta la Tabla por favor calcule con funciones cada uno de los siguientes puntos</t>
  </si>
  <si>
    <t>Activo</t>
  </si>
  <si>
    <t>Jesus Maria</t>
  </si>
  <si>
    <t>Marketing</t>
  </si>
  <si>
    <t xml:space="preserve">GUILLERMO </t>
  </si>
  <si>
    <t>VALLADARES ALVAREZ</t>
  </si>
  <si>
    <t>Medida</t>
  </si>
  <si>
    <t>Resultado</t>
  </si>
  <si>
    <t>S.M.P.</t>
  </si>
  <si>
    <t>Administración</t>
  </si>
  <si>
    <t>MARIA ANGELICA</t>
  </si>
  <si>
    <t>AGUIRRE FLORES</t>
  </si>
  <si>
    <t>Cuántos empleados hay en la lista</t>
  </si>
  <si>
    <t xml:space="preserve">JOSE EDUARDO </t>
  </si>
  <si>
    <t>AGURTO LESCANO</t>
  </si>
  <si>
    <t>Ventas</t>
  </si>
  <si>
    <t xml:space="preserve">EDUARDO </t>
  </si>
  <si>
    <t>ALAVE ROSAS</t>
  </si>
  <si>
    <t>La Victoria</t>
  </si>
  <si>
    <t>LUIS MIGUEL</t>
  </si>
  <si>
    <t>ANGLES YANQUI</t>
  </si>
  <si>
    <t>Cuántos empleados activos hay en la lista</t>
  </si>
  <si>
    <t>ELMER ALEJANDRO</t>
  </si>
  <si>
    <t xml:space="preserve">AREVALO ABANTO </t>
  </si>
  <si>
    <t>Cuántos empleados hay en cada Sucursal</t>
  </si>
  <si>
    <t>PEDRO ESTEBAN</t>
  </si>
  <si>
    <t>BARRANTES PEREZ</t>
  </si>
  <si>
    <t>Barranco</t>
  </si>
  <si>
    <t xml:space="preserve">ROBERTO ABEL </t>
  </si>
  <si>
    <t>BECERRA ULFE</t>
  </si>
  <si>
    <t>Barrios Altos</t>
  </si>
  <si>
    <t>JORGE MANUEL</t>
  </si>
  <si>
    <t>BELTRAN VALDIVIA</t>
  </si>
  <si>
    <t>Breña</t>
  </si>
  <si>
    <t>Lince</t>
  </si>
  <si>
    <t xml:space="preserve">CIRO PEREGRINO </t>
  </si>
  <si>
    <t>BENITES VILLAFANE</t>
  </si>
  <si>
    <t>Callao</t>
  </si>
  <si>
    <t>JUAN OCTAVIO</t>
  </si>
  <si>
    <t>BIMINCHUMO SAGASTIEGUI</t>
  </si>
  <si>
    <t>Chimbote</t>
  </si>
  <si>
    <t xml:space="preserve">MIGUEL ANGEL </t>
  </si>
  <si>
    <t>BONIFACIO MORALES</t>
  </si>
  <si>
    <t>Chorrillos</t>
  </si>
  <si>
    <t xml:space="preserve">ANA LUZ </t>
  </si>
  <si>
    <t>BUSTIOS SANCHEZ</t>
  </si>
  <si>
    <t>El Agustino</t>
  </si>
  <si>
    <t xml:space="preserve">FERNANDO CRUZ </t>
  </si>
  <si>
    <t>CABRERA CABREJOS</t>
  </si>
  <si>
    <t xml:space="preserve">MARIA LUISA </t>
  </si>
  <si>
    <t>CAMPOS HUAMAN</t>
  </si>
  <si>
    <t>MARCOS ANGEL</t>
  </si>
  <si>
    <t>CANDELA HERRERA</t>
  </si>
  <si>
    <t>Lima</t>
  </si>
  <si>
    <t xml:space="preserve">LUIS RICARDO </t>
  </si>
  <si>
    <t>CANO CALERO</t>
  </si>
  <si>
    <t>Counter</t>
  </si>
  <si>
    <t xml:space="preserve">GUADALUPE </t>
  </si>
  <si>
    <t>CARPIO GUZMAN</t>
  </si>
  <si>
    <t>Piura</t>
  </si>
  <si>
    <t>LUIS ANDRES</t>
  </si>
  <si>
    <t>CASTAÑEDA NUÑEZ</t>
  </si>
  <si>
    <t>Pueblo Libre</t>
  </si>
  <si>
    <t xml:space="preserve">LIDIA VERONICA </t>
  </si>
  <si>
    <t>CASTILLO CORDOVA</t>
  </si>
  <si>
    <t xml:space="preserve">JUAN FRANCISCO </t>
  </si>
  <si>
    <t>CASTRO OLIVA</t>
  </si>
  <si>
    <t>San  Miguel</t>
  </si>
  <si>
    <t xml:space="preserve">JUAN IGNACIO </t>
  </si>
  <si>
    <t>CASTRO VARGAS</t>
  </si>
  <si>
    <t>San Borja</t>
  </si>
  <si>
    <t>inactivo</t>
  </si>
  <si>
    <t>San Isidro</t>
  </si>
  <si>
    <t>JULIO</t>
  </si>
  <si>
    <t>CAVALCANTI RAMIREZ</t>
  </si>
  <si>
    <t>San isidro</t>
  </si>
  <si>
    <t xml:space="preserve">EDUARDO ROMULO </t>
  </si>
  <si>
    <t>CEBRIAN MAYCO</t>
  </si>
  <si>
    <t>San Juan de Miraflores</t>
  </si>
  <si>
    <t>HUMBERTO</t>
  </si>
  <si>
    <t>CEVALLOS MENDOZA</t>
  </si>
  <si>
    <t>San Miguel</t>
  </si>
  <si>
    <t xml:space="preserve">NESTOR ABEL </t>
  </si>
  <si>
    <t>CHAVEZ ESPARZA</t>
  </si>
  <si>
    <t>Surco</t>
  </si>
  <si>
    <t>LENKA ANGELICA</t>
  </si>
  <si>
    <t>CHAVEZ LENCINAS</t>
  </si>
  <si>
    <t>Surquillo</t>
  </si>
  <si>
    <t>PAULA</t>
  </si>
  <si>
    <t>CHAVEZ MIÑANO</t>
  </si>
  <si>
    <t>Cuántos empleados hay por cargo</t>
  </si>
  <si>
    <t xml:space="preserve">PABLO </t>
  </si>
  <si>
    <t>CHAVEZ PEREZ</t>
  </si>
  <si>
    <t>CARMEN</t>
  </si>
  <si>
    <t>CHAVEZ SANTILLAN</t>
  </si>
  <si>
    <t xml:space="preserve"> ALBERTO</t>
  </si>
  <si>
    <t>CHENDA TINEO</t>
  </si>
  <si>
    <t>Inactivo</t>
  </si>
  <si>
    <t>ROSSANA MONICA</t>
  </si>
  <si>
    <t>CHONG CHINCHAY</t>
  </si>
  <si>
    <t xml:space="preserve">LUIS  ERNESTO RAMON RAFAEL </t>
  </si>
  <si>
    <t>CHOQUE SOTA</t>
  </si>
  <si>
    <t>Cuántos empleados tienen un sueldo mayor a S/. 5000</t>
  </si>
  <si>
    <t>SOFIA</t>
  </si>
  <si>
    <t>COLLINS CAMONES</t>
  </si>
  <si>
    <t>Cuántos empleados reciben un total menor a S/. 3000</t>
  </si>
  <si>
    <t>CARLOS RAFAEL</t>
  </si>
  <si>
    <t>CONDE PIMENTEL</t>
  </si>
  <si>
    <t>Cuántos empleados hay en cada categoría</t>
  </si>
  <si>
    <t>JORGE LUIS</t>
  </si>
  <si>
    <t>CUADROS CASTRO</t>
  </si>
  <si>
    <t xml:space="preserve">JORGE ANTONIO </t>
  </si>
  <si>
    <t>CUCHO JURADO</t>
  </si>
  <si>
    <t>VICTOR MANUEL</t>
  </si>
  <si>
    <t>CUELLAR PONCE DE LEON</t>
  </si>
  <si>
    <t>FRINE</t>
  </si>
  <si>
    <t>CUENTAS LIZARRAGA</t>
  </si>
  <si>
    <t>Totales</t>
  </si>
  <si>
    <t xml:space="preserve">JOHN RICHARD </t>
  </si>
  <si>
    <t>DAVALOS MOSCOL</t>
  </si>
  <si>
    <t>Cuánto cobran en total hombres y mujeres</t>
  </si>
  <si>
    <t>RICARDO ZENON</t>
  </si>
  <si>
    <t>DEDIOS ALEGRIA</t>
  </si>
  <si>
    <t>SONIA MERCEDES</t>
  </si>
  <si>
    <t>DIAZ FERRER</t>
  </si>
  <si>
    <t>JAIME VICTOR</t>
  </si>
  <si>
    <t>DIAZ PERA</t>
  </si>
  <si>
    <t>Cuál es el total de descuento de todas las categorías, excepto la C</t>
  </si>
  <si>
    <t xml:space="preserve"> JOSE </t>
  </si>
  <si>
    <t>ECHEVARRIA ZARATE</t>
  </si>
  <si>
    <t>Cuál es el total cobrado por cargo</t>
  </si>
  <si>
    <t xml:space="preserve">JUAN </t>
  </si>
  <si>
    <t>ESPICHAN GAMBIRAZIO</t>
  </si>
  <si>
    <t>MARTIN</t>
  </si>
  <si>
    <t>ESPINOZA GARCIA</t>
  </si>
  <si>
    <t>JESUS</t>
  </si>
  <si>
    <t>FARROÑAY LIZA</t>
  </si>
  <si>
    <t xml:space="preserve">PATRICIA RENEE </t>
  </si>
  <si>
    <t>FERNANDEZ VEGA</t>
  </si>
  <si>
    <t>CARLOS ENRIQUE</t>
  </si>
  <si>
    <t>FERRANDIZ QUIROZ</t>
  </si>
  <si>
    <t>Cuál es el total cobrado por categoría</t>
  </si>
  <si>
    <t xml:space="preserve">CESAR ALBERTO </t>
  </si>
  <si>
    <t>FLORES ARCE</t>
  </si>
  <si>
    <t xml:space="preserve">Activo </t>
  </si>
  <si>
    <t>ADELINA ZARELA</t>
  </si>
  <si>
    <t>FLORES GRANDA</t>
  </si>
  <si>
    <t xml:space="preserve">PERCY </t>
  </si>
  <si>
    <t>FLORES GUEVARA</t>
  </si>
  <si>
    <t>MILAGROS</t>
  </si>
  <si>
    <t>FLORES YPARRE</t>
  </si>
  <si>
    <t>Promedio.si</t>
  </si>
  <si>
    <t xml:space="preserve">FERNANDO MARTIN </t>
  </si>
  <si>
    <t>GALLOSO GENTILLE</t>
  </si>
  <si>
    <t>Cuánto se le descuenta en promedio a hombres y mujeres</t>
  </si>
  <si>
    <t xml:space="preserve">MARCO ANTONIO </t>
  </si>
  <si>
    <t>GARAVITO RENTERIA</t>
  </si>
  <si>
    <t>LOURDES</t>
  </si>
  <si>
    <t>GARCIA APAC</t>
  </si>
  <si>
    <t>RAUL</t>
  </si>
  <si>
    <t>GARCIA CORTEZ</t>
  </si>
  <si>
    <t>Cuál es el promedio del sueldo de todos los que tienen como cod el 1</t>
  </si>
  <si>
    <t>ROSA MERCEDES</t>
  </si>
  <si>
    <t>GARCIA DELGADO</t>
  </si>
  <si>
    <t xml:space="preserve">ALBERTO MARTIN </t>
  </si>
  <si>
    <t>GARCIA FERNANDEZ</t>
  </si>
  <si>
    <t xml:space="preserve"> ARNALDO</t>
  </si>
  <si>
    <t>GOMEZ DE LA TORRE PRETELL</t>
  </si>
  <si>
    <t xml:space="preserve">JAVIER ARNULFO </t>
  </si>
  <si>
    <t>GOMEZ ORTIZ</t>
  </si>
  <si>
    <t>MIGUEL ANGEL</t>
  </si>
  <si>
    <t>GONZALES TALLEDO</t>
  </si>
  <si>
    <t xml:space="preserve">DORIS LIDA </t>
  </si>
  <si>
    <t>GONZALES ZAMORA</t>
  </si>
  <si>
    <t xml:space="preserve">ROSA ZOILA </t>
  </si>
  <si>
    <t>GONZALEZ COLLANTES</t>
  </si>
  <si>
    <t>ALDO JAVIER</t>
  </si>
  <si>
    <t>GOTUZZO HERENCIA</t>
  </si>
  <si>
    <t>GUERRA GRONERTH</t>
  </si>
  <si>
    <t xml:space="preserve">PEDRO MARTIN </t>
  </si>
  <si>
    <t>GUTIERREZ DEL VALLE</t>
  </si>
  <si>
    <t>CLAUDIA MARIA</t>
  </si>
  <si>
    <t>HERCILLA VASQUEZ</t>
  </si>
  <si>
    <t xml:space="preserve">LOURDES </t>
  </si>
  <si>
    <t>HIDALGO TACUCHE</t>
  </si>
  <si>
    <t>IGOR MARIO</t>
  </si>
  <si>
    <t>HIDALGO VIDAL</t>
  </si>
  <si>
    <t>SANTIAGO</t>
  </si>
  <si>
    <t>HINOSTROZA DELGADO</t>
  </si>
  <si>
    <t>JANETLIZ</t>
  </si>
  <si>
    <t>HOLGUIN RUIZ</t>
  </si>
  <si>
    <t xml:space="preserve">HECTOR JAVIER </t>
  </si>
  <si>
    <t>ILLESCAS MUCHA</t>
  </si>
  <si>
    <t xml:space="preserve"> ALEJANDRO</t>
  </si>
  <si>
    <t>INFANTE CASTRO</t>
  </si>
  <si>
    <t>ALEJANDRO  JOSE</t>
  </si>
  <si>
    <t>JAUREGUI VILLAFUERTES</t>
  </si>
  <si>
    <t xml:space="preserve">VLADIMIR YURI </t>
  </si>
  <si>
    <t>KOLEVIC ROCA</t>
  </si>
  <si>
    <t>GONZALO ANTONIO</t>
  </si>
  <si>
    <t>LA ROSA RODRIGUEZ</t>
  </si>
  <si>
    <t>VICTORIA</t>
  </si>
  <si>
    <t xml:space="preserve">LACHIRA ALBAN </t>
  </si>
  <si>
    <t>CARLA GIOCONDA</t>
  </si>
  <si>
    <t>LEGUA LEIVA</t>
  </si>
  <si>
    <t>ALEX MICHAEL</t>
  </si>
  <si>
    <t>LEON PAREDES</t>
  </si>
  <si>
    <t>JAIME</t>
  </si>
  <si>
    <t>LLANOS CUENTAS</t>
  </si>
  <si>
    <t xml:space="preserve">DARIO </t>
  </si>
  <si>
    <t>LOAYZA JURADO</t>
  </si>
  <si>
    <t xml:space="preserve">EDUARDO DEMETRIO  </t>
  </si>
  <si>
    <t>LOPEZ CASTILLO</t>
  </si>
  <si>
    <t xml:space="preserve">SILVANA </t>
  </si>
  <si>
    <t>LOPEZ REVILLA</t>
  </si>
  <si>
    <t xml:space="preserve">NILO </t>
  </si>
  <si>
    <t>LOZANO MIRANDA</t>
  </si>
  <si>
    <t xml:space="preserve">ROCIO </t>
  </si>
  <si>
    <t>LUCCHETI RODRIGUEZ</t>
  </si>
  <si>
    <t>LUIS</t>
  </si>
  <si>
    <t>LUY LOSSIO</t>
  </si>
  <si>
    <t>MAC RAE THAIS</t>
  </si>
  <si>
    <t>MAGUIÑA VARGAS</t>
  </si>
  <si>
    <t>ROSIO ISABEL</t>
  </si>
  <si>
    <t>MARTINEZ ZEVALLOS</t>
  </si>
  <si>
    <t>MATOS PRADO</t>
  </si>
  <si>
    <t>JOSE LUIS</t>
  </si>
  <si>
    <t>MEJIA CORDERO</t>
  </si>
  <si>
    <t xml:space="preserve">Inactivo </t>
  </si>
  <si>
    <t>ROCIO ESTTHER LIVIA</t>
  </si>
  <si>
    <t>MENDIVIL TUCHIA</t>
  </si>
  <si>
    <t>YVETT</t>
  </si>
  <si>
    <t>MENDO URBINA</t>
  </si>
  <si>
    <t>MARIA ISABEL</t>
  </si>
  <si>
    <t>MENDOZA TICONA</t>
  </si>
  <si>
    <t>PAOLA IVETTE</t>
  </si>
  <si>
    <t>MERCADO NORIEGA</t>
  </si>
  <si>
    <t xml:space="preserve">JUAN CARLOS </t>
  </si>
  <si>
    <t>MESTANZA VASQUEZ</t>
  </si>
  <si>
    <t>JUAN CARLOS</t>
  </si>
  <si>
    <t>MONTALVAN SANDOVAL</t>
  </si>
  <si>
    <t xml:space="preserve">CORALITH MARLINDA </t>
  </si>
  <si>
    <t>MONTES DELGADO</t>
  </si>
  <si>
    <t>JUAN JOSE</t>
  </si>
  <si>
    <t>MONTIEL GONZALES</t>
  </si>
  <si>
    <t xml:space="preserve">CARLOS MANUEL </t>
  </si>
  <si>
    <t>MONTOYA SARAVIA</t>
  </si>
  <si>
    <t xml:space="preserve">CARLOS ALBERTO </t>
  </si>
  <si>
    <t>MORY ARCINIEGA</t>
  </si>
  <si>
    <t>MOSQUERA LEIVA</t>
  </si>
  <si>
    <t>ALFREDO</t>
  </si>
  <si>
    <t>MUÑOZ GARAY</t>
  </si>
  <si>
    <t>JAVIER OMAR</t>
  </si>
  <si>
    <t>MUÑOZ HUAMAN</t>
  </si>
  <si>
    <t xml:space="preserve">CLARIZA  EDITH </t>
  </si>
  <si>
    <t>MUÑOZ URRIBARRI</t>
  </si>
  <si>
    <t xml:space="preserve">KARINA DEL PILAR </t>
  </si>
  <si>
    <t>NEIRA SAONA</t>
  </si>
  <si>
    <t xml:space="preserve">ANA </t>
  </si>
  <si>
    <t>NIÑO DE GUZMAN SALGADO</t>
  </si>
  <si>
    <t xml:space="preserve">ESMELDA </t>
  </si>
  <si>
    <t>NUÑEZ MELGAR YAÑEZ</t>
  </si>
  <si>
    <t>MARIA CECILIA</t>
  </si>
  <si>
    <t>ÑAVINCOPA FLORES</t>
  </si>
  <si>
    <t>LUIS ALBERTO</t>
  </si>
  <si>
    <t>OLANO CASTILLO</t>
  </si>
  <si>
    <t>FABIOLA</t>
  </si>
  <si>
    <t>ORDAYA CAMPOS</t>
  </si>
  <si>
    <t>MEY YENI</t>
  </si>
  <si>
    <t>PADILLA MACHACA</t>
  </si>
  <si>
    <t xml:space="preserve">YOLANDA </t>
  </si>
  <si>
    <t>PADILLA MONTES</t>
  </si>
  <si>
    <t xml:space="preserve">JUAN ISIDRO </t>
  </si>
  <si>
    <t>PALOMINO ROSAS</t>
  </si>
  <si>
    <t xml:space="preserve">RAUL </t>
  </si>
  <si>
    <t>PAREDES LEON</t>
  </si>
  <si>
    <t xml:space="preserve">ERIKA CECILIA </t>
  </si>
  <si>
    <t>PAZ SIHUAS</t>
  </si>
  <si>
    <t xml:space="preserve">EDDIE ALESSANDRO </t>
  </si>
  <si>
    <t>PERALTA CONCHA</t>
  </si>
  <si>
    <t xml:space="preserve">PEDRO </t>
  </si>
  <si>
    <t>PILARES BARCO</t>
  </si>
  <si>
    <t xml:space="preserve">JAIME ISMAEL </t>
  </si>
  <si>
    <t>PINEDO RAMIREZ</t>
  </si>
  <si>
    <t>RUBEN DARIO</t>
  </si>
  <si>
    <t>PINTO VALDIVIA</t>
  </si>
  <si>
    <t>LEONEL</t>
  </si>
  <si>
    <t>POMA TORRES</t>
  </si>
  <si>
    <t xml:space="preserve">MANUEL VICENTE </t>
  </si>
  <si>
    <t>PORTILLO ALVAREZ</t>
  </si>
  <si>
    <t xml:space="preserve">JORGE LUIS </t>
  </si>
  <si>
    <t>RAEZ LEON</t>
  </si>
  <si>
    <t>JOSE WAGNER</t>
  </si>
  <si>
    <t>RAMIREZ WONG</t>
  </si>
  <si>
    <t xml:space="preserve">LUISA VERONIKA MARGARET  </t>
  </si>
  <si>
    <t>RAMOS MIRAVAL</t>
  </si>
  <si>
    <t>LUCY AMPARO</t>
  </si>
  <si>
    <t>REVOLLE ROBLES</t>
  </si>
  <si>
    <t>LUIS ENRIQUE</t>
  </si>
  <si>
    <t>RIVERA MEDINA</t>
  </si>
  <si>
    <t>FLOR DE MARIA</t>
  </si>
  <si>
    <t>ROBLES BARZOLA</t>
  </si>
  <si>
    <t xml:space="preserve">JOHAN ARTURO </t>
  </si>
  <si>
    <t>RODRIGUEZ ASTOCONDOR</t>
  </si>
  <si>
    <t xml:space="preserve"> JACKELINE</t>
  </si>
  <si>
    <t>RODRIGUEZ LOZANO</t>
  </si>
  <si>
    <t>FERNANDO</t>
  </si>
  <si>
    <t>RODRIGUEZ PIAZZE</t>
  </si>
  <si>
    <t>LIDIA PATRICIA</t>
  </si>
  <si>
    <t>ROMAN VARGAS</t>
  </si>
  <si>
    <t>GRACIELA EMILIA</t>
  </si>
  <si>
    <t>RUELAS FIGUEROA</t>
  </si>
  <si>
    <t>ELOY ENRIQUE</t>
  </si>
  <si>
    <t>SALAZAR VENTURA</t>
  </si>
  <si>
    <t>SALVATIERRA FLORES</t>
  </si>
  <si>
    <t>PAOLA</t>
  </si>
  <si>
    <t>SAMALVIDES CUBA</t>
  </si>
  <si>
    <t>SABINA</t>
  </si>
  <si>
    <t>SANCHEZ BARRUETO</t>
  </si>
  <si>
    <t>JORGE JESUS</t>
  </si>
  <si>
    <t>SANCHEZ VERGARAY</t>
  </si>
  <si>
    <t>LISSET</t>
  </si>
  <si>
    <t>SEAS RAMOS</t>
  </si>
  <si>
    <t>HECTOR IGNACIO</t>
  </si>
  <si>
    <t>SOLANO PEREYRA</t>
  </si>
  <si>
    <t>ROBERTO JOSUE</t>
  </si>
  <si>
    <t>SOLORZANO FUENTES</t>
  </si>
  <si>
    <t xml:space="preserve">JESSICA </t>
  </si>
  <si>
    <t>SORIA MEDINA</t>
  </si>
  <si>
    <t xml:space="preserve">ROY DAVID </t>
  </si>
  <si>
    <t>SUYON ZAVALETA</t>
  </si>
  <si>
    <t xml:space="preserve">LI </t>
  </si>
  <si>
    <t>TAGLE ARROSPIDE</t>
  </si>
  <si>
    <t>CARLOS</t>
  </si>
  <si>
    <t>TERASHIMA IWASHITA</t>
  </si>
  <si>
    <t>ALEXIS</t>
  </si>
  <si>
    <t>TICONA CHAVEZ</t>
  </si>
  <si>
    <t>VALDIVIEZO FALCON</t>
  </si>
  <si>
    <t>JAVIER ANTONIO</t>
  </si>
  <si>
    <t>VALENCIA HUAMANI</t>
  </si>
  <si>
    <t>DIANA</t>
  </si>
  <si>
    <t>VARGAS CRUZ</t>
  </si>
  <si>
    <t>ILIANA</t>
  </si>
  <si>
    <t>VARGAS TORRES</t>
  </si>
  <si>
    <t>YETMANY</t>
  </si>
  <si>
    <t>VASQUEZ BECERRA</t>
  </si>
  <si>
    <t xml:space="preserve">JOSE </t>
  </si>
  <si>
    <t>VASQUEZ CUBAS</t>
  </si>
  <si>
    <t>YSABEL MARLENE</t>
  </si>
  <si>
    <t>VASQUEZ GIL</t>
  </si>
  <si>
    <t>CARMEN DOMENICA</t>
  </si>
  <si>
    <t>VEGA BAZALAR</t>
  </si>
  <si>
    <t>NATIVIDAD</t>
  </si>
  <si>
    <t>VELARDE MARCA</t>
  </si>
  <si>
    <t xml:space="preserve">CLAUDIA </t>
  </si>
  <si>
    <t>VICUÑA ZUÑIGA</t>
  </si>
  <si>
    <t>KATTY</t>
  </si>
  <si>
    <t>VILLANUEVA GUZMAN</t>
  </si>
  <si>
    <t>HUMBERTO RICARDO</t>
  </si>
  <si>
    <t>VILLARAN ITURRI</t>
  </si>
  <si>
    <t>JOSE</t>
  </si>
  <si>
    <t>VILLENA VIZCARRA</t>
  </si>
  <si>
    <t>OMAR</t>
  </si>
  <si>
    <t>ZAVALA BANDAN</t>
  </si>
  <si>
    <t>JORGE</t>
  </si>
  <si>
    <t>ZUMAETA VILLENA</t>
  </si>
  <si>
    <t>DESCUENTO DE SUELDO</t>
  </si>
  <si>
    <t>%</t>
  </si>
  <si>
    <t xml:space="preserve">         Prueba Excel UTEL</t>
  </si>
  <si>
    <t xml:space="preserve"> 2.-  CÓDIGO (May) = 1° letra Apellido Paterno + Última letra   Apellido Paterno + 1° letra  Apellido Materno + Última letra Apellido Materno +</t>
  </si>
  <si>
    <t>sexo</t>
  </si>
  <si>
    <t>status</t>
  </si>
  <si>
    <t>area</t>
  </si>
  <si>
    <t>Repetir la pregunta  1 de la tabla dinamica, cambiando el diseño de la tabla (el atributo DESCRIPCION) debe estar repetido en cada Fila</t>
  </si>
  <si>
    <t>Rojas</t>
  </si>
  <si>
    <t>Castro</t>
  </si>
  <si>
    <t>Aguilar</t>
  </si>
  <si>
    <t>Galarza</t>
  </si>
  <si>
    <t>Palma</t>
  </si>
  <si>
    <t>Quispe</t>
  </si>
  <si>
    <t>Portilla</t>
  </si>
  <si>
    <t>Medina</t>
  </si>
  <si>
    <t>Casas</t>
  </si>
  <si>
    <t>Ruiz</t>
  </si>
  <si>
    <t>Moreno</t>
  </si>
  <si>
    <t>Mori</t>
  </si>
  <si>
    <t>Suarez</t>
  </si>
  <si>
    <t>Yaranga</t>
  </si>
  <si>
    <t>Saya</t>
  </si>
  <si>
    <t>Condori</t>
  </si>
  <si>
    <t>Caro</t>
  </si>
  <si>
    <t>Romero</t>
  </si>
  <si>
    <t>Carlos</t>
  </si>
  <si>
    <t>Ronald</t>
  </si>
  <si>
    <t>Ana</t>
  </si>
  <si>
    <t>Rosa</t>
  </si>
  <si>
    <t>Freddy</t>
  </si>
  <si>
    <t>Carolina</t>
  </si>
  <si>
    <t>Enrique</t>
  </si>
  <si>
    <t>Sonia</t>
  </si>
  <si>
    <t>Total general</t>
  </si>
  <si>
    <t>Suma de PRECIO</t>
  </si>
  <si>
    <t>CsRoSa3F4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</si>
</sst>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S/&quot;\ * #,##0.00_-;\-&quot;S/&quot;\ * #,##0.00_-;_-&quot;S/&quot;\ * &quot;-&quot;??_-;_-@_-"/>
    <numFmt numFmtId="164" formatCode="_-&quot;S/&quot;* #,##0.00_-;\-&quot;S/&quot;* #,##0.00_-;_-&quot;S/&quot;* &quot;-&quot;??_-;_-@_-"/>
    <numFmt numFmtId="165" formatCode="_ &quot;S/.&quot;\ * #,##0.00_ ;_ &quot;S/.&quot;\ * \-#,##0.00_ ;_ &quot;S/.&quot;\ * &quot;-&quot;??_ ;_ @_ "/>
    <numFmt numFmtId="166" formatCode="_ * #,##0.00_ ;_ * \-#,##0.00_ ;_ * &quot;-&quot;??_ ;_ @_ "/>
    <numFmt numFmtId="167" formatCode="00"/>
    <numFmt numFmtId="168" formatCode="&quot;S/.&quot;\ #,##0"/>
    <numFmt numFmtId="169" formatCode="[$S/.-280A]\ #,##0.00"/>
    <numFmt numFmtId="170" formatCode="_-[$S/.-280A]* #,##0.00_-;\-[$S/.-280A]* #,##0.00_-;_-[$S/.-280A]* &quot;-&quot;??_-;_-@_-"/>
    <numFmt numFmtId="171" formatCode="_ [$S/.-280A]\ * #,##0_ ;_ [$S/.-280A]\ * \-#,##0_ ;_ [$S/.-280A]\ * &quot;-&quot;??_ ;_ @_ "/>
    <numFmt numFmtId="172" formatCode="_-[$$-540A]* #,##0.00_ ;_-[$$-540A]* \-#,##0.00\ ;_-[$$-540A]* &quot;-&quot;??_ ;_-@_ "/>
    <numFmt numFmtId="173" formatCode="_-&quot;S/&quot;\ * #,##0_-;\-&quot;S/&quot;\ * #,##0_-;_-&quot;S/&quot;\ * &quot;-&quot;??_-;_-@_-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name val="Calibri"/>
      <family val="2"/>
      <scheme val="minor"/>
    </font>
    <font>
      <sz val="10"/>
      <color indexed="45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0"/>
      <name val="Arial"/>
      <family val="2"/>
    </font>
    <font>
      <sz val="11"/>
      <name val="Calibri"/>
      <family val="2"/>
      <scheme val="minor"/>
    </font>
    <font>
      <b/>
      <u/>
      <sz val="12"/>
      <name val="Calibri"/>
      <family val="2"/>
      <scheme val="minor"/>
    </font>
    <font>
      <sz val="11"/>
      <name val="Arial"/>
      <family val="2"/>
    </font>
    <font>
      <u/>
      <sz val="10"/>
      <color theme="10"/>
      <name val="Arial"/>
      <family val="2"/>
    </font>
    <font>
      <b/>
      <sz val="11"/>
      <name val="Calibri"/>
      <family val="2"/>
      <scheme val="minor"/>
    </font>
    <font>
      <sz val="11"/>
      <name val="Tahoma"/>
      <family val="2"/>
    </font>
    <font>
      <sz val="11"/>
      <color indexed="81"/>
      <name val="Tahoma"/>
      <family val="2"/>
    </font>
    <font>
      <b/>
      <sz val="36"/>
      <color theme="0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sz val="10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gradientFill degree="45">
        <stop position="0">
          <color theme="9" tint="-0.49803155613879818"/>
        </stop>
        <stop position="1">
          <color theme="9" tint="0.80001220740379042"/>
        </stop>
      </gradientFill>
    </fill>
    <fill>
      <patternFill patternType="solid">
        <fgColor rgb="FFFF33CC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 style="medium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/>
      <right style="thin">
        <color indexed="64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259">
    <xf numFmtId="0" fontId="0" fillId="0" borderId="0" xfId="0"/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28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8" fillId="4" borderId="28" xfId="0" applyFont="1" applyFill="1" applyBorder="1" applyAlignment="1">
      <alignment horizontal="center" vertical="center"/>
    </xf>
    <xf numFmtId="0" fontId="3" fillId="0" borderId="0" xfId="0" applyFont="1"/>
    <xf numFmtId="0" fontId="3" fillId="0" borderId="29" xfId="0" applyFont="1" applyBorder="1"/>
    <xf numFmtId="0" fontId="3" fillId="0" borderId="30" xfId="0" applyFont="1" applyBorder="1"/>
    <xf numFmtId="0" fontId="3" fillId="0" borderId="31" xfId="0" applyFont="1" applyBorder="1"/>
    <xf numFmtId="170" fontId="3" fillId="0" borderId="29" xfId="0" applyNumberFormat="1" applyFont="1" applyBorder="1"/>
    <xf numFmtId="14" fontId="3" fillId="0" borderId="29" xfId="0" applyNumberFormat="1" applyFont="1" applyBorder="1"/>
    <xf numFmtId="0" fontId="3" fillId="0" borderId="32" xfId="0" applyFont="1" applyBorder="1"/>
    <xf numFmtId="0" fontId="3" fillId="0" borderId="0" xfId="0" applyFont="1" applyBorder="1"/>
    <xf numFmtId="0" fontId="3" fillId="0" borderId="33" xfId="0" applyFont="1" applyBorder="1"/>
    <xf numFmtId="170" fontId="3" fillId="0" borderId="32" xfId="0" applyNumberFormat="1" applyFont="1" applyBorder="1"/>
    <xf numFmtId="14" fontId="3" fillId="0" borderId="32" xfId="0" applyNumberFormat="1" applyFont="1" applyBorder="1"/>
    <xf numFmtId="0" fontId="3" fillId="0" borderId="34" xfId="0" applyFont="1" applyBorder="1"/>
    <xf numFmtId="0" fontId="3" fillId="0" borderId="35" xfId="0" applyFont="1" applyBorder="1"/>
    <xf numFmtId="0" fontId="3" fillId="0" borderId="36" xfId="0" applyFont="1" applyBorder="1"/>
    <xf numFmtId="170" fontId="3" fillId="0" borderId="34" xfId="0" applyNumberFormat="1" applyFont="1" applyBorder="1"/>
    <xf numFmtId="14" fontId="3" fillId="0" borderId="34" xfId="0" applyNumberFormat="1" applyFont="1" applyBorder="1"/>
    <xf numFmtId="170" fontId="3" fillId="0" borderId="30" xfId="0" applyNumberFormat="1" applyFont="1" applyBorder="1"/>
    <xf numFmtId="14" fontId="3" fillId="0" borderId="30" xfId="0" applyNumberFormat="1" applyFont="1" applyBorder="1"/>
    <xf numFmtId="170" fontId="3" fillId="0" borderId="0" xfId="0" applyNumberFormat="1" applyFont="1" applyBorder="1"/>
    <xf numFmtId="14" fontId="3" fillId="0" borderId="0" xfId="0" applyNumberFormat="1" applyFont="1" applyBorder="1"/>
    <xf numFmtId="170" fontId="3" fillId="0" borderId="35" xfId="0" applyNumberFormat="1" applyFont="1" applyBorder="1"/>
    <xf numFmtId="14" fontId="3" fillId="0" borderId="35" xfId="0" applyNumberFormat="1" applyFont="1" applyBorder="1"/>
    <xf numFmtId="170" fontId="3" fillId="0" borderId="31" xfId="0" applyNumberFormat="1" applyFont="1" applyBorder="1"/>
    <xf numFmtId="170" fontId="3" fillId="0" borderId="33" xfId="0" applyNumberFormat="1" applyFont="1" applyBorder="1"/>
    <xf numFmtId="170" fontId="3" fillId="0" borderId="36" xfId="0" applyNumberFormat="1" applyFont="1" applyBorder="1"/>
    <xf numFmtId="0" fontId="5" fillId="0" borderId="0" xfId="0" applyFont="1"/>
    <xf numFmtId="0" fontId="10" fillId="0" borderId="0" xfId="0" applyNumberFormat="1" applyFont="1" applyAlignment="1">
      <alignment horizontal="left" vertical="center"/>
    </xf>
    <xf numFmtId="0" fontId="10" fillId="0" borderId="0" xfId="0" applyNumberFormat="1" applyFont="1" applyAlignment="1">
      <alignment vertical="center"/>
    </xf>
    <xf numFmtId="0" fontId="10" fillId="0" borderId="0" xfId="0" applyNumberFormat="1" applyFont="1" applyAlignment="1">
      <alignment horizontal="center" vertical="center"/>
    </xf>
    <xf numFmtId="0" fontId="15" fillId="0" borderId="27" xfId="1" applyNumberFormat="1" applyFont="1" applyFill="1" applyBorder="1" applyAlignment="1">
      <alignment horizontal="center" vertical="center"/>
    </xf>
    <xf numFmtId="168" fontId="15" fillId="0" borderId="0" xfId="1" applyNumberFormat="1" applyFont="1" applyFill="1" applyBorder="1" applyAlignment="1">
      <alignment horizontal="center" vertical="center"/>
    </xf>
    <xf numFmtId="0" fontId="10" fillId="0" borderId="0" xfId="0" applyNumberFormat="1" applyFont="1" applyFill="1" applyAlignment="1">
      <alignment horizontal="center" vertical="center"/>
    </xf>
    <xf numFmtId="0" fontId="10" fillId="0" borderId="0" xfId="0" applyNumberFormat="1" applyFont="1" applyFill="1" applyAlignment="1">
      <alignment vertical="center"/>
    </xf>
    <xf numFmtId="0" fontId="16" fillId="0" borderId="0" xfId="0" applyNumberFormat="1" applyFont="1" applyFill="1" applyAlignment="1">
      <alignment vertical="center"/>
    </xf>
    <xf numFmtId="0" fontId="16" fillId="0" borderId="0" xfId="0" applyNumberFormat="1" applyFont="1" applyAlignment="1">
      <alignment vertical="center"/>
    </xf>
    <xf numFmtId="14" fontId="10" fillId="0" borderId="0" xfId="0" applyNumberFormat="1" applyFont="1" applyAlignment="1">
      <alignment horizontal="left" vertical="center"/>
    </xf>
    <xf numFmtId="0" fontId="13" fillId="0" borderId="0" xfId="0" applyNumberFormat="1" applyFont="1" applyAlignment="1">
      <alignment horizontal="left" vertical="center"/>
    </xf>
    <xf numFmtId="0" fontId="11" fillId="0" borderId="0" xfId="0" applyNumberFormat="1" applyFont="1" applyFill="1" applyAlignment="1">
      <alignment vertical="center"/>
    </xf>
    <xf numFmtId="0" fontId="10" fillId="0" borderId="0" xfId="0" applyNumberFormat="1" applyFont="1" applyFill="1" applyAlignment="1">
      <alignment horizontal="left" vertical="center"/>
    </xf>
    <xf numFmtId="0" fontId="15" fillId="0" borderId="17" xfId="0" applyNumberFormat="1" applyFont="1" applyFill="1" applyBorder="1" applyAlignment="1">
      <alignment horizontal="center" vertical="center"/>
    </xf>
    <xf numFmtId="0" fontId="15" fillId="0" borderId="7" xfId="0" applyNumberFormat="1" applyFont="1" applyBorder="1" applyAlignment="1">
      <alignment horizontal="center" vertical="center"/>
    </xf>
    <xf numFmtId="9" fontId="15" fillId="0" borderId="7" xfId="2" applyFont="1" applyBorder="1" applyAlignment="1">
      <alignment horizontal="center" vertical="center"/>
    </xf>
    <xf numFmtId="169" fontId="15" fillId="0" borderId="7" xfId="0" applyNumberFormat="1" applyFont="1" applyFill="1" applyBorder="1" applyAlignment="1">
      <alignment horizontal="center" vertical="center"/>
    </xf>
    <xf numFmtId="169" fontId="15" fillId="0" borderId="18" xfId="0" applyNumberFormat="1" applyFont="1" applyFill="1" applyBorder="1" applyAlignment="1">
      <alignment horizontal="center" vertical="center"/>
    </xf>
    <xf numFmtId="0" fontId="15" fillId="0" borderId="19" xfId="0" applyNumberFormat="1" applyFont="1" applyFill="1" applyBorder="1" applyAlignment="1">
      <alignment horizontal="center" vertical="center"/>
    </xf>
    <xf numFmtId="0" fontId="15" fillId="0" borderId="8" xfId="0" applyNumberFormat="1" applyFont="1" applyBorder="1" applyAlignment="1">
      <alignment horizontal="center" vertical="center"/>
    </xf>
    <xf numFmtId="9" fontId="15" fillId="0" borderId="8" xfId="2" applyFont="1" applyBorder="1" applyAlignment="1">
      <alignment horizontal="center" vertical="center"/>
    </xf>
    <xf numFmtId="169" fontId="15" fillId="0" borderId="8" xfId="0" applyNumberFormat="1" applyFont="1" applyFill="1" applyBorder="1" applyAlignment="1">
      <alignment horizontal="center" vertical="center"/>
    </xf>
    <xf numFmtId="169" fontId="15" fillId="0" borderId="20" xfId="0" applyNumberFormat="1" applyFont="1" applyFill="1" applyBorder="1" applyAlignment="1">
      <alignment horizontal="center" vertical="center"/>
    </xf>
    <xf numFmtId="0" fontId="15" fillId="0" borderId="7" xfId="0" applyNumberFormat="1" applyFont="1" applyFill="1" applyBorder="1" applyAlignment="1">
      <alignment horizontal="center" vertical="center"/>
    </xf>
    <xf numFmtId="9" fontId="15" fillId="0" borderId="7" xfId="2" applyFont="1" applyFill="1" applyBorder="1" applyAlignment="1">
      <alignment horizontal="center" vertical="center"/>
    </xf>
    <xf numFmtId="0" fontId="15" fillId="0" borderId="8" xfId="0" applyNumberFormat="1" applyFont="1" applyFill="1" applyBorder="1" applyAlignment="1">
      <alignment horizontal="center" vertical="center"/>
    </xf>
    <xf numFmtId="9" fontId="15" fillId="0" borderId="8" xfId="2" applyFont="1" applyFill="1" applyBorder="1" applyAlignment="1">
      <alignment horizontal="center" vertical="center"/>
    </xf>
    <xf numFmtId="0" fontId="13" fillId="0" borderId="0" xfId="0" applyNumberFormat="1" applyFont="1" applyFill="1" applyAlignment="1">
      <alignment vertical="center"/>
    </xf>
    <xf numFmtId="0" fontId="13" fillId="0" borderId="21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5" fillId="0" borderId="18" xfId="0" applyNumberFormat="1" applyFont="1" applyFill="1" applyBorder="1" applyAlignment="1">
      <alignment horizontal="center" vertical="center"/>
    </xf>
    <xf numFmtId="9" fontId="15" fillId="0" borderId="20" xfId="2" applyFont="1" applyFill="1" applyBorder="1" applyAlignment="1">
      <alignment horizontal="center" vertical="center"/>
    </xf>
    <xf numFmtId="0" fontId="13" fillId="6" borderId="25" xfId="0" applyNumberFormat="1" applyFont="1" applyFill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left" vertical="center"/>
    </xf>
    <xf numFmtId="14" fontId="15" fillId="0" borderId="0" xfId="0" applyNumberFormat="1" applyFont="1" applyFill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1" fontId="15" fillId="0" borderId="6" xfId="0" applyNumberFormat="1" applyFont="1" applyFill="1" applyBorder="1" applyAlignment="1">
      <alignment horizontal="center" vertical="center"/>
    </xf>
    <xf numFmtId="0" fontId="10" fillId="0" borderId="0" xfId="0" applyNumberFormat="1" applyFont="1" applyAlignment="1" applyProtection="1">
      <alignment vertical="center"/>
    </xf>
    <xf numFmtId="0" fontId="10" fillId="0" borderId="0" xfId="0" applyNumberFormat="1" applyFont="1" applyBorder="1" applyAlignment="1" applyProtection="1">
      <alignment vertical="center"/>
    </xf>
    <xf numFmtId="0" fontId="17" fillId="0" borderId="0" xfId="0" applyNumberFormat="1" applyFont="1" applyBorder="1" applyAlignment="1">
      <alignment vertical="center"/>
    </xf>
    <xf numFmtId="0" fontId="13" fillId="0" borderId="0" xfId="0" applyNumberFormat="1" applyFont="1" applyBorder="1" applyAlignment="1">
      <alignment horizontal="center" vertical="center"/>
    </xf>
    <xf numFmtId="0" fontId="10" fillId="0" borderId="0" xfId="0" applyNumberFormat="1" applyFont="1" applyBorder="1" applyAlignment="1">
      <alignment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10" fillId="0" borderId="0" xfId="0" applyNumberFormat="1" applyFont="1" applyBorder="1" applyAlignment="1" applyProtection="1">
      <alignment horizontal="left" vertical="center"/>
    </xf>
    <xf numFmtId="0" fontId="13" fillId="0" borderId="1" xfId="0" applyNumberFormat="1" applyFont="1" applyBorder="1" applyAlignment="1">
      <alignment vertical="center"/>
    </xf>
    <xf numFmtId="0" fontId="13" fillId="0" borderId="0" xfId="0" applyNumberFormat="1" applyFont="1" applyBorder="1" applyAlignment="1">
      <alignment vertical="center"/>
    </xf>
    <xf numFmtId="0" fontId="13" fillId="0" borderId="0" xfId="0" applyNumberFormat="1" applyFont="1" applyBorder="1" applyAlignment="1" applyProtection="1">
      <alignment horizontal="center" vertical="center"/>
    </xf>
    <xf numFmtId="0" fontId="17" fillId="0" borderId="26" xfId="0" applyNumberFormat="1" applyFont="1" applyBorder="1" applyAlignment="1">
      <alignment vertical="center"/>
    </xf>
    <xf numFmtId="0" fontId="12" fillId="0" borderId="0" xfId="0" applyNumberFormat="1" applyFont="1" applyFill="1" applyBorder="1" applyAlignment="1">
      <alignment vertical="center"/>
    </xf>
    <xf numFmtId="0" fontId="17" fillId="0" borderId="0" xfId="0" applyNumberFormat="1" applyFont="1" applyBorder="1" applyAlignment="1">
      <alignment horizontal="left" vertical="center"/>
    </xf>
    <xf numFmtId="0" fontId="11" fillId="0" borderId="1" xfId="0" applyNumberFormat="1" applyFont="1" applyBorder="1" applyAlignment="1">
      <alignment horizontal="center" vertical="center"/>
    </xf>
    <xf numFmtId="0" fontId="10" fillId="0" borderId="39" xfId="0" applyNumberFormat="1" applyFont="1" applyBorder="1" applyAlignment="1" applyProtection="1">
      <alignment vertical="center"/>
    </xf>
    <xf numFmtId="0" fontId="10" fillId="0" borderId="40" xfId="0" applyNumberFormat="1" applyFont="1" applyBorder="1" applyAlignment="1" applyProtection="1">
      <alignment vertical="center"/>
    </xf>
    <xf numFmtId="0" fontId="10" fillId="0" borderId="41" xfId="0" applyNumberFormat="1" applyFont="1" applyBorder="1" applyAlignment="1" applyProtection="1">
      <alignment vertical="center"/>
    </xf>
    <xf numFmtId="0" fontId="10" fillId="0" borderId="42" xfId="0" applyNumberFormat="1" applyFont="1" applyBorder="1" applyAlignment="1" applyProtection="1">
      <alignment vertical="center"/>
    </xf>
    <xf numFmtId="0" fontId="10" fillId="0" borderId="43" xfId="0" applyNumberFormat="1" applyFont="1" applyBorder="1" applyAlignment="1" applyProtection="1">
      <alignment vertical="center"/>
    </xf>
    <xf numFmtId="0" fontId="10" fillId="0" borderId="44" xfId="0" applyNumberFormat="1" applyFont="1" applyBorder="1" applyAlignment="1" applyProtection="1">
      <alignment vertical="center"/>
    </xf>
    <xf numFmtId="0" fontId="10" fillId="0" borderId="45" xfId="0" applyNumberFormat="1" applyFont="1" applyBorder="1" applyAlignment="1" applyProtection="1">
      <alignment vertical="center"/>
    </xf>
    <xf numFmtId="0" fontId="10" fillId="0" borderId="46" xfId="0" applyNumberFormat="1" applyFont="1" applyBorder="1" applyAlignment="1" applyProtection="1">
      <alignment vertical="center"/>
    </xf>
    <xf numFmtId="0" fontId="10" fillId="0" borderId="39" xfId="0" applyNumberFormat="1" applyFont="1" applyBorder="1" applyAlignment="1">
      <alignment vertical="center"/>
    </xf>
    <xf numFmtId="0" fontId="10" fillId="0" borderId="40" xfId="0" applyNumberFormat="1" applyFont="1" applyBorder="1" applyAlignment="1">
      <alignment vertical="center"/>
    </xf>
    <xf numFmtId="0" fontId="10" fillId="0" borderId="41" xfId="0" applyNumberFormat="1" applyFont="1" applyBorder="1" applyAlignment="1">
      <alignment vertical="center"/>
    </xf>
    <xf numFmtId="0" fontId="10" fillId="0" borderId="42" xfId="0" applyNumberFormat="1" applyFont="1" applyBorder="1" applyAlignment="1">
      <alignment vertical="center"/>
    </xf>
    <xf numFmtId="0" fontId="10" fillId="0" borderId="43" xfId="0" applyNumberFormat="1" applyFont="1" applyBorder="1" applyAlignment="1">
      <alignment vertical="center"/>
    </xf>
    <xf numFmtId="0" fontId="10" fillId="0" borderId="44" xfId="0" applyNumberFormat="1" applyFont="1" applyBorder="1" applyAlignment="1">
      <alignment vertical="center"/>
    </xf>
    <xf numFmtId="0" fontId="10" fillId="0" borderId="45" xfId="0" applyNumberFormat="1" applyFont="1" applyBorder="1" applyAlignment="1">
      <alignment vertical="center"/>
    </xf>
    <xf numFmtId="0" fontId="10" fillId="0" borderId="46" xfId="0" applyNumberFormat="1" applyFont="1" applyBorder="1" applyAlignment="1">
      <alignment vertical="center"/>
    </xf>
    <xf numFmtId="0" fontId="10" fillId="0" borderId="0" xfId="0" applyNumberFormat="1" applyFont="1" applyFill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right" vertical="center"/>
    </xf>
    <xf numFmtId="0" fontId="10" fillId="0" borderId="0" xfId="0" applyNumberFormat="1" applyFont="1" applyFill="1" applyBorder="1" applyAlignment="1" applyProtection="1">
      <alignment horizontal="left" vertical="center"/>
    </xf>
    <xf numFmtId="167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22" fillId="0" borderId="0" xfId="0" applyFont="1"/>
    <xf numFmtId="0" fontId="23" fillId="0" borderId="0" xfId="0" applyFont="1" applyAlignment="1">
      <alignment horizontal="left" wrapText="1"/>
    </xf>
    <xf numFmtId="0" fontId="24" fillId="0" borderId="23" xfId="0" applyFont="1" applyBorder="1" applyAlignment="1">
      <alignment horizontal="center"/>
    </xf>
    <xf numFmtId="0" fontId="24" fillId="3" borderId="2" xfId="7" applyFont="1" applyFill="1" applyBorder="1" applyAlignment="1">
      <alignment horizontal="center"/>
    </xf>
    <xf numFmtId="0" fontId="24" fillId="3" borderId="2" xfId="6" applyFont="1" applyFill="1" applyBorder="1" applyAlignment="1">
      <alignment horizontal="center" vertical="center" wrapText="1"/>
    </xf>
    <xf numFmtId="0" fontId="24" fillId="3" borderId="2" xfId="0" applyFont="1" applyFill="1" applyBorder="1" applyAlignment="1">
      <alignment horizontal="center"/>
    </xf>
    <xf numFmtId="0" fontId="24" fillId="3" borderId="2" xfId="6" applyFont="1" applyFill="1" applyBorder="1" applyAlignment="1">
      <alignment horizontal="left"/>
    </xf>
    <xf numFmtId="0" fontId="24" fillId="3" borderId="1" xfId="0" applyFont="1" applyFill="1" applyBorder="1"/>
    <xf numFmtId="0" fontId="19" fillId="8" borderId="0" xfId="0" applyFont="1" applyFill="1" applyAlignment="1">
      <alignment horizontal="center"/>
    </xf>
    <xf numFmtId="0" fontId="24" fillId="0" borderId="2" xfId="0" applyFont="1" applyBorder="1" applyAlignment="1">
      <alignment horizontal="center"/>
    </xf>
    <xf numFmtId="0" fontId="24" fillId="3" borderId="2" xfId="6" applyFont="1" applyFill="1" applyBorder="1"/>
    <xf numFmtId="0" fontId="24" fillId="0" borderId="22" xfId="0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4" fillId="3" borderId="1" xfId="6" applyFont="1" applyFill="1" applyBorder="1" applyAlignment="1">
      <alignment horizontal="center" vertical="center" wrapText="1"/>
    </xf>
    <xf numFmtId="0" fontId="24" fillId="3" borderId="1" xfId="6" applyFont="1" applyFill="1" applyBorder="1"/>
    <xf numFmtId="0" fontId="24" fillId="3" borderId="1" xfId="6" applyFont="1" applyFill="1" applyBorder="1" applyAlignment="1">
      <alignment horizontal="left"/>
    </xf>
    <xf numFmtId="0" fontId="22" fillId="0" borderId="1" xfId="0" applyFont="1" applyBorder="1" applyAlignment="1">
      <alignment horizontal="left" indent="5"/>
    </xf>
    <xf numFmtId="0" fontId="22" fillId="0" borderId="1" xfId="0" applyFont="1" applyBorder="1"/>
    <xf numFmtId="0" fontId="24" fillId="3" borderId="1" xfId="6" applyFont="1" applyFill="1" applyBorder="1" applyAlignment="1">
      <alignment horizontal="center"/>
    </xf>
    <xf numFmtId="0" fontId="24" fillId="3" borderId="1" xfId="0" applyFont="1" applyFill="1" applyBorder="1" applyAlignment="1">
      <alignment horizontal="center"/>
    </xf>
    <xf numFmtId="0" fontId="24" fillId="3" borderId="1" xfId="7" applyFont="1" applyFill="1" applyBorder="1" applyAlignment="1">
      <alignment horizontal="left"/>
    </xf>
    <xf numFmtId="0" fontId="22" fillId="3" borderId="1" xfId="0" applyFont="1" applyFill="1" applyBorder="1" applyAlignment="1">
      <alignment horizontal="left" indent="5"/>
    </xf>
    <xf numFmtId="0" fontId="22" fillId="3" borderId="0" xfId="0" applyFont="1" applyFill="1"/>
    <xf numFmtId="0" fontId="24" fillId="3" borderId="7" xfId="6" applyFont="1" applyFill="1" applyBorder="1" applyAlignment="1">
      <alignment horizontal="left"/>
    </xf>
    <xf numFmtId="0" fontId="24" fillId="3" borderId="1" xfId="0" applyFont="1" applyFill="1" applyBorder="1" applyAlignment="1">
      <alignment horizontal="left"/>
    </xf>
    <xf numFmtId="0" fontId="24" fillId="3" borderId="1" xfId="6" applyFont="1" applyFill="1" applyBorder="1" applyAlignment="1">
      <alignment horizontal="center" vertical="top"/>
    </xf>
    <xf numFmtId="0" fontId="24" fillId="3" borderId="22" xfId="0" applyFont="1" applyFill="1" applyBorder="1" applyAlignment="1">
      <alignment horizontal="center"/>
    </xf>
    <xf numFmtId="0" fontId="24" fillId="3" borderId="1" xfId="7" applyFont="1" applyFill="1" applyBorder="1"/>
    <xf numFmtId="16" fontId="24" fillId="3" borderId="1" xfId="6" applyNumberFormat="1" applyFont="1" applyFill="1" applyBorder="1" applyAlignment="1">
      <alignment horizontal="center"/>
    </xf>
    <xf numFmtId="0" fontId="24" fillId="0" borderId="1" xfId="0" applyFont="1" applyBorder="1"/>
    <xf numFmtId="0" fontId="26" fillId="0" borderId="1" xfId="0" applyFont="1" applyBorder="1" applyAlignment="1">
      <alignment horizontal="left"/>
    </xf>
    <xf numFmtId="0" fontId="24" fillId="3" borderId="3" xfId="0" applyFont="1" applyFill="1" applyBorder="1" applyAlignment="1">
      <alignment horizontal="left"/>
    </xf>
    <xf numFmtId="0" fontId="26" fillId="0" borderId="1" xfId="0" applyFont="1" applyBorder="1"/>
    <xf numFmtId="0" fontId="24" fillId="3" borderId="1" xfId="6" applyFont="1" applyFill="1" applyBorder="1" applyAlignment="1">
      <alignment vertical="top"/>
    </xf>
    <xf numFmtId="0" fontId="24" fillId="3" borderId="1" xfId="0" applyFont="1" applyFill="1" applyBorder="1" applyAlignment="1">
      <alignment horizontal="center" vertical="center" wrapText="1"/>
    </xf>
    <xf numFmtId="0" fontId="24" fillId="0" borderId="1" xfId="0" applyFont="1" applyBorder="1" applyAlignment="1">
      <alignment horizontal="left"/>
    </xf>
    <xf numFmtId="0" fontId="24" fillId="3" borderId="2" xfId="7" applyFont="1" applyFill="1" applyBorder="1" applyAlignment="1">
      <alignment horizontal="left"/>
    </xf>
    <xf numFmtId="0" fontId="24" fillId="3" borderId="23" xfId="0" applyFont="1" applyFill="1" applyBorder="1" applyAlignment="1">
      <alignment horizontal="center"/>
    </xf>
    <xf numFmtId="0" fontId="24" fillId="3" borderId="2" xfId="6" applyFont="1" applyFill="1" applyBorder="1" applyAlignment="1">
      <alignment horizontal="center"/>
    </xf>
    <xf numFmtId="0" fontId="22" fillId="0" borderId="1" xfId="0" applyFont="1" applyBorder="1" applyAlignment="1">
      <alignment horizontal="left"/>
    </xf>
    <xf numFmtId="0" fontId="27" fillId="0" borderId="1" xfId="0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4" fillId="3" borderId="38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9" fontId="26" fillId="0" borderId="1" xfId="0" applyNumberFormat="1" applyFont="1" applyBorder="1"/>
    <xf numFmtId="10" fontId="26" fillId="0" borderId="1" xfId="0" applyNumberFormat="1" applyFont="1" applyBorder="1"/>
    <xf numFmtId="164" fontId="13" fillId="11" borderId="1" xfId="0" applyNumberFormat="1" applyFont="1" applyFill="1" applyBorder="1" applyAlignment="1" applyProtection="1">
      <alignment horizontal="center" vertical="center"/>
    </xf>
    <xf numFmtId="0" fontId="14" fillId="10" borderId="24" xfId="0" applyNumberFormat="1" applyFont="1" applyFill="1" applyBorder="1" applyAlignment="1">
      <alignment horizontal="center" vertical="center"/>
    </xf>
    <xf numFmtId="0" fontId="14" fillId="10" borderId="25" xfId="0" applyNumberFormat="1" applyFont="1" applyFill="1" applyBorder="1" applyAlignment="1">
      <alignment horizontal="center" vertical="center"/>
    </xf>
    <xf numFmtId="0" fontId="14" fillId="10" borderId="22" xfId="0" applyNumberFormat="1" applyFont="1" applyFill="1" applyBorder="1" applyAlignment="1">
      <alignment horizontal="center" vertical="center"/>
    </xf>
    <xf numFmtId="168" fontId="15" fillId="12" borderId="25" xfId="0" applyNumberFormat="1" applyFont="1" applyFill="1" applyBorder="1" applyAlignment="1">
      <alignment horizontal="center" vertical="center"/>
    </xf>
    <xf numFmtId="0" fontId="14" fillId="11" borderId="14" xfId="0" applyNumberFormat="1" applyFont="1" applyFill="1" applyBorder="1" applyAlignment="1">
      <alignment horizontal="center" vertical="center"/>
    </xf>
    <xf numFmtId="0" fontId="14" fillId="11" borderId="15" xfId="0" applyNumberFormat="1" applyFont="1" applyFill="1" applyBorder="1" applyAlignment="1">
      <alignment horizontal="center" vertical="center"/>
    </xf>
    <xf numFmtId="0" fontId="14" fillId="11" borderId="16" xfId="0" applyNumberFormat="1" applyFont="1" applyFill="1" applyBorder="1" applyAlignment="1">
      <alignment horizontal="center" vertical="center"/>
    </xf>
    <xf numFmtId="0" fontId="4" fillId="11" borderId="9" xfId="0" applyFont="1" applyFill="1" applyBorder="1"/>
    <xf numFmtId="0" fontId="4" fillId="11" borderId="10" xfId="0" applyFont="1" applyFill="1" applyBorder="1"/>
    <xf numFmtId="14" fontId="4" fillId="11" borderId="10" xfId="0" applyNumberFormat="1" applyFont="1" applyFill="1" applyBorder="1"/>
    <xf numFmtId="0" fontId="4" fillId="11" borderId="11" xfId="0" applyFont="1" applyFill="1" applyBorder="1" applyAlignment="1">
      <alignment horizontal="center"/>
    </xf>
    <xf numFmtId="0" fontId="3" fillId="0" borderId="47" xfId="0" applyFont="1" applyBorder="1"/>
    <xf numFmtId="0" fontId="3" fillId="0" borderId="48" xfId="0" applyFont="1" applyBorder="1"/>
    <xf numFmtId="0" fontId="3" fillId="0" borderId="49" xfId="0" applyFont="1" applyBorder="1"/>
    <xf numFmtId="0" fontId="12" fillId="10" borderId="1" xfId="0" applyFont="1" applyFill="1" applyBorder="1" applyAlignment="1">
      <alignment vertical="center"/>
    </xf>
    <xf numFmtId="0" fontId="12" fillId="10" borderId="1" xfId="0" applyFont="1" applyFill="1" applyBorder="1" applyAlignment="1">
      <alignment horizontal="left" vertical="center"/>
    </xf>
    <xf numFmtId="0" fontId="29" fillId="0" borderId="0" xfId="0" applyFont="1" applyFill="1" applyAlignment="1">
      <alignment horizontal="left" wrapText="1"/>
    </xf>
    <xf numFmtId="0" fontId="10" fillId="0" borderId="1" xfId="0" applyNumberFormat="1" applyFont="1" applyBorder="1" applyAlignment="1" applyProtection="1">
      <alignment vertical="center"/>
    </xf>
    <xf numFmtId="1" fontId="13" fillId="0" borderId="1" xfId="0" applyNumberFormat="1" applyFont="1" applyBorder="1" applyAlignment="1">
      <alignment vertical="center"/>
    </xf>
    <xf numFmtId="0" fontId="14" fillId="0" borderId="0" xfId="0" applyNumberFormat="1" applyFont="1" applyFill="1" applyBorder="1" applyAlignment="1">
      <alignment horizontal="center" vertical="center"/>
    </xf>
    <xf numFmtId="0" fontId="30" fillId="0" borderId="0" xfId="0" applyNumberFormat="1" applyFont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44" fontId="0" fillId="0" borderId="0" xfId="0" applyNumberFormat="1"/>
    <xf numFmtId="0" fontId="0" fillId="0" borderId="0" xfId="0" applyAlignment="1">
      <alignment horizontal="left" indent="2"/>
    </xf>
    <xf numFmtId="0" fontId="31" fillId="0" borderId="0" xfId="0" applyFont="1" applyFill="1" applyAlignment="1">
      <alignment vertical="center"/>
    </xf>
    <xf numFmtId="167" fontId="12" fillId="10" borderId="1" xfId="0" applyNumberFormat="1" applyFont="1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 vertical="center"/>
    </xf>
    <xf numFmtId="0" fontId="31" fillId="0" borderId="0" xfId="0" applyFont="1" applyFill="1" applyAlignment="1">
      <alignment horizontal="left" vertical="center"/>
    </xf>
    <xf numFmtId="0" fontId="0" fillId="0" borderId="0" xfId="0" applyNumberFormat="1"/>
    <xf numFmtId="0" fontId="13" fillId="0" borderId="1" xfId="0" applyNumberFormat="1" applyFont="1" applyBorder="1" applyAlignment="1">
      <alignment horizontal="center" vertical="center"/>
    </xf>
    <xf numFmtId="172" fontId="15" fillId="0" borderId="6" xfId="1" applyNumberFormat="1" applyFont="1" applyFill="1" applyBorder="1" applyAlignment="1">
      <alignment horizontal="center" vertical="center"/>
    </xf>
    <xf numFmtId="172" fontId="15" fillId="12" borderId="25" xfId="0" applyNumberFormat="1" applyFont="1" applyFill="1" applyBorder="1" applyAlignment="1">
      <alignment horizontal="center" vertical="center"/>
    </xf>
    <xf numFmtId="173" fontId="15" fillId="0" borderId="0" xfId="8" applyNumberFormat="1" applyFont="1" applyFill="1" applyBorder="1" applyAlignment="1">
      <alignment horizontal="center" vertical="center"/>
    </xf>
    <xf numFmtId="0" fontId="22" fillId="0" borderId="50" xfId="0" applyFont="1" applyBorder="1" applyAlignment="1">
      <alignment horizontal="center"/>
    </xf>
    <xf numFmtId="0" fontId="22" fillId="0" borderId="51" xfId="0" applyFont="1" applyBorder="1" applyAlignment="1">
      <alignment horizontal="center"/>
    </xf>
    <xf numFmtId="0" fontId="22" fillId="0" borderId="52" xfId="0" applyFont="1" applyBorder="1" applyAlignment="1">
      <alignment horizontal="center"/>
    </xf>
    <xf numFmtId="0" fontId="22" fillId="3" borderId="52" xfId="0" applyFont="1" applyFill="1" applyBorder="1" applyAlignment="1">
      <alignment horizontal="center"/>
    </xf>
    <xf numFmtId="171" fontId="22" fillId="0" borderId="24" xfId="0" applyNumberFormat="1" applyFont="1" applyBorder="1"/>
    <xf numFmtId="0" fontId="21" fillId="7" borderId="53" xfId="6" applyFont="1" applyFill="1" applyBorder="1" applyAlignment="1">
      <alignment horizontal="center" vertical="center" wrapText="1"/>
    </xf>
    <xf numFmtId="0" fontId="21" fillId="7" borderId="19" xfId="6" applyFont="1" applyFill="1" applyBorder="1" applyAlignment="1">
      <alignment horizontal="center" vertical="center" wrapText="1"/>
    </xf>
    <xf numFmtId="0" fontId="21" fillId="7" borderId="8" xfId="6" applyFont="1" applyFill="1" applyBorder="1" applyAlignment="1">
      <alignment horizontal="center" vertical="center" wrapText="1"/>
    </xf>
    <xf numFmtId="0" fontId="21" fillId="7" borderId="7" xfId="6" applyFont="1" applyFill="1" applyBorder="1" applyAlignment="1">
      <alignment horizontal="center" vertical="center" wrapText="1"/>
    </xf>
    <xf numFmtId="0" fontId="21" fillId="7" borderId="27" xfId="6" applyFont="1" applyFill="1" applyBorder="1" applyAlignment="1">
      <alignment horizontal="center" vertical="center" wrapText="1"/>
    </xf>
    <xf numFmtId="0" fontId="22" fillId="0" borderId="54" xfId="0" applyFont="1" applyBorder="1" applyAlignment="1">
      <alignment horizontal="center"/>
    </xf>
    <xf numFmtId="0" fontId="24" fillId="0" borderId="38" xfId="0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4" fillId="3" borderId="3" xfId="6" applyFont="1" applyFill="1" applyBorder="1" applyAlignment="1">
      <alignment horizontal="center" vertical="center" wrapText="1"/>
    </xf>
    <xf numFmtId="0" fontId="24" fillId="3" borderId="3" xfId="0" applyFont="1" applyFill="1" applyBorder="1" applyAlignment="1">
      <alignment horizontal="center"/>
    </xf>
    <xf numFmtId="0" fontId="24" fillId="3" borderId="7" xfId="0" applyFont="1" applyFill="1" applyBorder="1" applyAlignment="1">
      <alignment horizontal="center"/>
    </xf>
    <xf numFmtId="0" fontId="24" fillId="3" borderId="3" xfId="6" applyFont="1" applyFill="1" applyBorder="1"/>
    <xf numFmtId="171" fontId="22" fillId="0" borderId="37" xfId="0" applyNumberFormat="1" applyFont="1" applyBorder="1"/>
    <xf numFmtId="0" fontId="33" fillId="14" borderId="2" xfId="0" applyFont="1" applyFill="1" applyBorder="1" applyAlignment="1">
      <alignment vertical="center"/>
    </xf>
    <xf numFmtId="167" fontId="33" fillId="14" borderId="2" xfId="0" applyNumberFormat="1" applyFont="1" applyFill="1" applyBorder="1" applyAlignment="1">
      <alignment horizontal="center" vertical="center"/>
    </xf>
    <xf numFmtId="0" fontId="33" fillId="14" borderId="2" xfId="0" applyFont="1" applyFill="1" applyBorder="1" applyAlignment="1">
      <alignment horizontal="left" vertical="center"/>
    </xf>
    <xf numFmtId="0" fontId="33" fillId="14" borderId="2" xfId="0" applyFont="1" applyFill="1" applyBorder="1" applyAlignment="1">
      <alignment horizontal="center" vertical="center"/>
    </xf>
    <xf numFmtId="167" fontId="33" fillId="14" borderId="1" xfId="0" applyNumberFormat="1" applyFont="1" applyFill="1" applyBorder="1" applyAlignment="1">
      <alignment horizontal="center" vertical="center"/>
    </xf>
    <xf numFmtId="0" fontId="33" fillId="14" borderId="1" xfId="0" applyFont="1" applyFill="1" applyBorder="1" applyAlignment="1">
      <alignment horizontal="left" vertical="center"/>
    </xf>
    <xf numFmtId="0" fontId="33" fillId="14" borderId="1" xfId="0" applyFont="1" applyFill="1" applyBorder="1" applyAlignment="1">
      <alignment horizontal="center" vertical="center"/>
    </xf>
    <xf numFmtId="0" fontId="33" fillId="14" borderId="1" xfId="0" applyFont="1" applyFill="1" applyBorder="1" applyAlignment="1">
      <alignment vertical="center"/>
    </xf>
    <xf numFmtId="0" fontId="33" fillId="14" borderId="3" xfId="0" applyFont="1" applyFill="1" applyBorder="1" applyAlignment="1">
      <alignment vertical="center"/>
    </xf>
    <xf numFmtId="167" fontId="33" fillId="14" borderId="3" xfId="0" applyNumberFormat="1" applyFont="1" applyFill="1" applyBorder="1" applyAlignment="1">
      <alignment horizontal="center" vertical="center"/>
    </xf>
    <xf numFmtId="0" fontId="33" fillId="14" borderId="0" xfId="0" applyFont="1" applyFill="1" applyBorder="1" applyAlignment="1">
      <alignment horizontal="left" vertical="center"/>
    </xf>
    <xf numFmtId="0" fontId="33" fillId="14" borderId="3" xfId="0" applyFont="1" applyFill="1" applyBorder="1" applyAlignment="1">
      <alignment horizontal="center" vertical="center"/>
    </xf>
    <xf numFmtId="0" fontId="29" fillId="13" borderId="0" xfId="0" applyFont="1" applyFill="1" applyAlignment="1">
      <alignment horizontal="left" wrapText="1"/>
    </xf>
    <xf numFmtId="0" fontId="13" fillId="6" borderId="5" xfId="0" applyNumberFormat="1" applyFont="1" applyFill="1" applyBorder="1" applyAlignment="1">
      <alignment horizontal="center" vertical="center"/>
    </xf>
    <xf numFmtId="0" fontId="13" fillId="6" borderId="4" xfId="0" applyNumberFormat="1" applyFont="1" applyFill="1" applyBorder="1" applyAlignment="1">
      <alignment horizontal="center" vertical="center"/>
    </xf>
    <xf numFmtId="0" fontId="12" fillId="10" borderId="9" xfId="0" applyNumberFormat="1" applyFont="1" applyFill="1" applyBorder="1" applyAlignment="1">
      <alignment horizontal="center" vertical="center"/>
    </xf>
    <xf numFmtId="0" fontId="12" fillId="10" borderId="10" xfId="0" applyNumberFormat="1" applyFont="1" applyFill="1" applyBorder="1" applyAlignment="1">
      <alignment horizontal="center" vertical="center"/>
    </xf>
    <xf numFmtId="0" fontId="12" fillId="10" borderId="11" xfId="0" applyNumberFormat="1" applyFont="1" applyFill="1" applyBorder="1" applyAlignment="1">
      <alignment horizontal="center" vertical="center"/>
    </xf>
    <xf numFmtId="0" fontId="12" fillId="10" borderId="24" xfId="0" applyNumberFormat="1" applyFont="1" applyFill="1" applyBorder="1" applyAlignment="1">
      <alignment horizontal="center" vertical="center"/>
    </xf>
    <xf numFmtId="0" fontId="12" fillId="10" borderId="25" xfId="0" applyNumberFormat="1" applyFont="1" applyFill="1" applyBorder="1" applyAlignment="1">
      <alignment horizontal="center" vertical="center"/>
    </xf>
    <xf numFmtId="0" fontId="12" fillId="10" borderId="22" xfId="0" applyNumberFormat="1" applyFont="1" applyFill="1" applyBorder="1" applyAlignment="1">
      <alignment horizontal="center" vertical="center"/>
    </xf>
    <xf numFmtId="0" fontId="11" fillId="12" borderId="24" xfId="0" applyNumberFormat="1" applyFont="1" applyFill="1" applyBorder="1" applyAlignment="1">
      <alignment horizontal="center" vertical="center"/>
    </xf>
    <xf numFmtId="0" fontId="11" fillId="12" borderId="25" xfId="0" applyNumberFormat="1" applyFont="1" applyFill="1" applyBorder="1" applyAlignment="1">
      <alignment horizontal="center" vertical="center"/>
    </xf>
    <xf numFmtId="0" fontId="11" fillId="12" borderId="22" xfId="0" applyNumberFormat="1" applyFont="1" applyFill="1" applyBorder="1" applyAlignment="1">
      <alignment horizontal="center" vertical="center"/>
    </xf>
    <xf numFmtId="0" fontId="12" fillId="5" borderId="24" xfId="0" applyNumberFormat="1" applyFont="1" applyFill="1" applyBorder="1" applyAlignment="1">
      <alignment horizontal="center" vertical="center"/>
    </xf>
    <xf numFmtId="0" fontId="12" fillId="5" borderId="25" xfId="0" applyNumberFormat="1" applyFont="1" applyFill="1" applyBorder="1" applyAlignment="1">
      <alignment horizontal="center" vertical="center"/>
    </xf>
    <xf numFmtId="0" fontId="12" fillId="5" borderId="22" xfId="0" applyNumberFormat="1" applyFont="1" applyFill="1" applyBorder="1" applyAlignment="1">
      <alignment horizontal="center" vertical="center"/>
    </xf>
    <xf numFmtId="0" fontId="13" fillId="6" borderId="12" xfId="0" applyNumberFormat="1" applyFont="1" applyFill="1" applyBorder="1" applyAlignment="1">
      <alignment horizontal="center" vertical="center"/>
    </xf>
    <xf numFmtId="0" fontId="13" fillId="6" borderId="13" xfId="0" applyNumberFormat="1" applyFont="1" applyFill="1" applyBorder="1" applyAlignment="1">
      <alignment horizontal="center" vertical="center"/>
    </xf>
    <xf numFmtId="0" fontId="12" fillId="5" borderId="9" xfId="0" applyNumberFormat="1" applyFont="1" applyFill="1" applyBorder="1" applyAlignment="1">
      <alignment horizontal="center" vertical="center"/>
    </xf>
    <xf numFmtId="0" fontId="12" fillId="5" borderId="11" xfId="0" applyNumberFormat="1" applyFont="1" applyFill="1" applyBorder="1" applyAlignment="1">
      <alignment horizontal="center" vertical="center"/>
    </xf>
    <xf numFmtId="0" fontId="10" fillId="0" borderId="1" xfId="0" applyNumberFormat="1" applyFont="1" applyBorder="1" applyAlignment="1">
      <alignment horizontal="left" vertical="center"/>
    </xf>
    <xf numFmtId="0" fontId="12" fillId="10" borderId="37" xfId="0" applyNumberFormat="1" applyFont="1" applyFill="1" applyBorder="1" applyAlignment="1">
      <alignment horizontal="center" vertical="center"/>
    </xf>
    <xf numFmtId="0" fontId="12" fillId="10" borderId="38" xfId="0" applyNumberFormat="1" applyFont="1" applyFill="1" applyBorder="1" applyAlignment="1">
      <alignment horizontal="center" vertical="center"/>
    </xf>
    <xf numFmtId="0" fontId="10" fillId="0" borderId="24" xfId="0" applyNumberFormat="1" applyFont="1" applyBorder="1" applyAlignment="1">
      <alignment horizontal="left" vertical="center"/>
    </xf>
    <xf numFmtId="0" fontId="10" fillId="0" borderId="25" xfId="0" applyNumberFormat="1" applyFont="1" applyBorder="1" applyAlignment="1">
      <alignment horizontal="left" vertical="center"/>
    </xf>
    <xf numFmtId="0" fontId="10" fillId="0" borderId="22" xfId="0" applyNumberFormat="1" applyFont="1" applyBorder="1" applyAlignment="1">
      <alignment horizontal="left"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3" fillId="11" borderId="24" xfId="0" applyNumberFormat="1" applyFont="1" applyFill="1" applyBorder="1" applyAlignment="1" applyProtection="1">
      <alignment horizontal="center" vertical="center"/>
    </xf>
    <xf numFmtId="0" fontId="13" fillId="11" borderId="25" xfId="0" applyNumberFormat="1" applyFont="1" applyFill="1" applyBorder="1" applyAlignment="1" applyProtection="1">
      <alignment horizontal="center" vertical="center"/>
    </xf>
    <xf numFmtId="0" fontId="13" fillId="11" borderId="22" xfId="0" applyNumberFormat="1" applyFont="1" applyFill="1" applyBorder="1" applyAlignment="1" applyProtection="1">
      <alignment horizontal="center" vertical="center"/>
    </xf>
    <xf numFmtId="0" fontId="12" fillId="10" borderId="24" xfId="0" applyNumberFormat="1" applyFont="1" applyFill="1" applyBorder="1" applyAlignment="1" applyProtection="1">
      <alignment horizontal="center" vertical="center"/>
    </xf>
    <xf numFmtId="0" fontId="12" fillId="10" borderId="38" xfId="0" applyNumberFormat="1" applyFont="1" applyFill="1" applyBorder="1" applyAlignment="1" applyProtection="1">
      <alignment horizontal="center" vertical="center"/>
    </xf>
    <xf numFmtId="0" fontId="12" fillId="10" borderId="25" xfId="0" applyNumberFormat="1" applyFont="1" applyFill="1" applyBorder="1" applyAlignment="1" applyProtection="1">
      <alignment horizontal="center" vertical="center"/>
    </xf>
    <xf numFmtId="0" fontId="12" fillId="10" borderId="22" xfId="0" applyNumberFormat="1" applyFont="1" applyFill="1" applyBorder="1" applyAlignment="1" applyProtection="1">
      <alignment horizontal="center" vertical="center"/>
    </xf>
    <xf numFmtId="2" fontId="13" fillId="0" borderId="1" xfId="0" applyNumberFormat="1" applyFont="1" applyBorder="1" applyAlignment="1" applyProtection="1">
      <alignment horizontal="center" vertical="center"/>
    </xf>
    <xf numFmtId="0" fontId="13" fillId="0" borderId="1" xfId="0" applyNumberFormat="1" applyFont="1" applyBorder="1" applyAlignment="1" applyProtection="1">
      <alignment horizontal="center" vertical="center"/>
    </xf>
    <xf numFmtId="0" fontId="26" fillId="9" borderId="24" xfId="0" applyFont="1" applyFill="1" applyBorder="1" applyAlignment="1">
      <alignment horizontal="center"/>
    </xf>
    <xf numFmtId="0" fontId="26" fillId="9" borderId="22" xfId="0" applyFont="1" applyFill="1" applyBorder="1" applyAlignment="1">
      <alignment horizontal="center"/>
    </xf>
    <xf numFmtId="0" fontId="32" fillId="0" borderId="0" xfId="0" applyFont="1" applyFill="1" applyAlignment="1">
      <alignment horizontal="left" wrapText="1"/>
    </xf>
  </cellXfs>
  <cellStyles count="9">
    <cellStyle name="Hipervínculo" xfId="7" builtinId="8"/>
    <cellStyle name="Millares" xfId="1" builtinId="3"/>
    <cellStyle name="Moneda" xfId="8" builtinId="4"/>
    <cellStyle name="Moneda 5" xfId="4" xr:uid="{00000000-0005-0000-0000-000001000000}"/>
    <cellStyle name="Normal" xfId="0" builtinId="0"/>
    <cellStyle name="Normal 11" xfId="3" xr:uid="{00000000-0005-0000-0000-000003000000}"/>
    <cellStyle name="Normal 2 3" xfId="6" xr:uid="{606453A8-ADC1-481B-A06E-BCC92ACC5B8D}"/>
    <cellStyle name="Porcentaje" xfId="2" builtinId="5"/>
    <cellStyle name="Porcentaje 2" xfId="5" xr:uid="{00000000-0005-0000-0000-000005000000}"/>
  </cellStyles>
  <dxfs count="17">
    <dxf>
      <numFmt numFmtId="34" formatCode="_-&quot;S/&quot;\ * #,##0.00_-;\-&quot;S/&quot;\ * #,##0.00_-;_-&quot;S/&quot;\ * &quot;-&quot;??_-;_-@_-"/>
    </dxf>
    <dxf>
      <numFmt numFmtId="34" formatCode="_-&quot;S/&quot;\ * #,##0.00_-;\-&quot;S/&quot;\ * #,##0.00_-;_-&quot;S/&quot;\ 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&quot;S/&quot;\ * #,##0.00_-;\-&quot;S/&quot;\ * #,##0.00_-;_-&quot;S/&quot;\ * &quot;-&quot;??_-;_-@_-"/>
    </dxf>
    <dxf>
      <numFmt numFmtId="34" formatCode="_-&quot;S/&quot;\ * #,##0.00_-;\-&quot;S/&quot;\ * #,##0.00_-;_-&quot;S/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[$S/.-280A]\ * #,##0_ ;_ [$S/.-280A]\ * \-#,##0_ ;_ [$S/.-280A]\ * &quot;-&quot;??_ ;_ @_ 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thin">
          <color indexed="64"/>
        </right>
        <top style="medium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33CC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5.png"/><Relationship Id="rId4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647700</xdr:colOff>
      <xdr:row>3</xdr:row>
      <xdr:rowOff>9525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57250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300037</xdr:colOff>
      <xdr:row>3</xdr:row>
      <xdr:rowOff>23812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57250" cy="571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403225</xdr:colOff>
      <xdr:row>25</xdr:row>
      <xdr:rowOff>142875</xdr:rowOff>
    </xdr:from>
    <xdr:to>
      <xdr:col>4</xdr:col>
      <xdr:colOff>69850</xdr:colOff>
      <xdr:row>31</xdr:row>
      <xdr:rowOff>152400</xdr:rowOff>
    </xdr:to>
    <xdr:pic>
      <xdr:nvPicPr>
        <xdr:cNvPr id="2" name="2 Imag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8500" y="4038600"/>
          <a:ext cx="3971925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266700</xdr:colOff>
      <xdr:row>8</xdr:row>
      <xdr:rowOff>3175</xdr:rowOff>
    </xdr:from>
    <xdr:to>
      <xdr:col>11</xdr:col>
      <xdr:colOff>254000</xdr:colOff>
      <xdr:row>20</xdr:row>
      <xdr:rowOff>165100</xdr:rowOff>
    </xdr:to>
    <xdr:pic>
      <xdr:nvPicPr>
        <xdr:cNvPr id="3" name="5 Imagen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62875" y="1460500"/>
          <a:ext cx="5121275" cy="2447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981075</xdr:colOff>
      <xdr:row>66</xdr:row>
      <xdr:rowOff>114300</xdr:rowOff>
    </xdr:from>
    <xdr:to>
      <xdr:col>12</xdr:col>
      <xdr:colOff>409575</xdr:colOff>
      <xdr:row>84</xdr:row>
      <xdr:rowOff>47625</xdr:rowOff>
    </xdr:to>
    <xdr:pic>
      <xdr:nvPicPr>
        <xdr:cNvPr id="4" name="6 Image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0" y="12620625"/>
          <a:ext cx="5353050" cy="3362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561975</xdr:colOff>
      <xdr:row>3</xdr:row>
      <xdr:rowOff>142875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57250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47625</xdr:rowOff>
    </xdr:from>
    <xdr:to>
      <xdr:col>8</xdr:col>
      <xdr:colOff>1287101</xdr:colOff>
      <xdr:row>86</xdr:row>
      <xdr:rowOff>133974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0496550"/>
          <a:ext cx="8783276" cy="44678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19050</xdr:rowOff>
    </xdr:from>
    <xdr:to>
      <xdr:col>5</xdr:col>
      <xdr:colOff>371475</xdr:colOff>
      <xdr:row>8</xdr:row>
      <xdr:rowOff>104775</xdr:rowOff>
    </xdr:to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762000" y="781050"/>
          <a:ext cx="7591425" cy="4667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000">
              <a:solidFill>
                <a:schemeClr val="tx1"/>
              </a:solidFill>
            </a:rPr>
            <a:t>1.  </a:t>
          </a:r>
          <a:r>
            <a:rPr lang="es-PE" sz="1000" baseline="0">
              <a:solidFill>
                <a:schemeClr val="tx1"/>
              </a:solidFill>
            </a:rPr>
            <a:t>Crear Las Macros Necesarias para ordenar la Lista de Karaokes Por </a:t>
          </a:r>
          <a:r>
            <a:rPr lang="es-PE" sz="1000" b="1" baseline="0">
              <a:solidFill>
                <a:schemeClr val="tx1"/>
              </a:solidFill>
            </a:rPr>
            <a:t>Interprete</a:t>
          </a:r>
          <a:r>
            <a:rPr lang="es-PE" sz="1000" baseline="0">
              <a:solidFill>
                <a:schemeClr val="tx1"/>
              </a:solidFill>
            </a:rPr>
            <a:t>, </a:t>
          </a:r>
          <a:r>
            <a:rPr lang="es-PE" sz="1000" b="1" baseline="0">
              <a:solidFill>
                <a:schemeClr val="tx1"/>
              </a:solidFill>
            </a:rPr>
            <a:t>Tema</a:t>
          </a:r>
          <a:r>
            <a:rPr lang="es-PE" sz="1000" baseline="0">
              <a:solidFill>
                <a:schemeClr val="tx1"/>
              </a:solidFill>
            </a:rPr>
            <a:t>, </a:t>
          </a:r>
          <a:r>
            <a:rPr lang="es-PE" sz="1000" b="1" baseline="0">
              <a:solidFill>
                <a:schemeClr val="tx1"/>
              </a:solidFill>
            </a:rPr>
            <a:t>Código</a:t>
          </a:r>
          <a:r>
            <a:rPr lang="es-PE" sz="1000" baseline="0">
              <a:solidFill>
                <a:schemeClr val="tx1"/>
              </a:solidFill>
            </a:rPr>
            <a:t>, </a:t>
          </a:r>
          <a:r>
            <a:rPr lang="es-PE" sz="1000" b="1" baseline="0">
              <a:solidFill>
                <a:schemeClr val="tx1"/>
              </a:solidFill>
            </a:rPr>
            <a:t>Producción</a:t>
          </a:r>
          <a:r>
            <a:rPr lang="es-PE" sz="1000" baseline="0">
              <a:solidFill>
                <a:schemeClr val="tx1"/>
              </a:solidFill>
            </a:rPr>
            <a:t> y asignarla a los Botones que ya estan creados</a:t>
          </a:r>
          <a:endParaRPr lang="es-PE" sz="10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9</xdr:row>
          <xdr:rowOff>104775</xdr:rowOff>
        </xdr:from>
        <xdr:to>
          <xdr:col>1</xdr:col>
          <xdr:colOff>1600200</xdr:colOff>
          <xdr:row>11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 por Interprete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9</xdr:row>
          <xdr:rowOff>104775</xdr:rowOff>
        </xdr:from>
        <xdr:to>
          <xdr:col>3</xdr:col>
          <xdr:colOff>190500</xdr:colOff>
          <xdr:row>12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 por Tema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9</xdr:row>
          <xdr:rowOff>104775</xdr:rowOff>
        </xdr:from>
        <xdr:to>
          <xdr:col>3</xdr:col>
          <xdr:colOff>1962150</xdr:colOff>
          <xdr:row>12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2124075</xdr:colOff>
          <xdr:row>9</xdr:row>
          <xdr:rowOff>104775</xdr:rowOff>
        </xdr:from>
        <xdr:to>
          <xdr:col>5</xdr:col>
          <xdr:colOff>381000</xdr:colOff>
          <xdr:row>12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5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 por Producción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13</xdr:row>
      <xdr:rowOff>19050</xdr:rowOff>
    </xdr:from>
    <xdr:to>
      <xdr:col>3</xdr:col>
      <xdr:colOff>828675</xdr:colOff>
      <xdr:row>16</xdr:row>
      <xdr:rowOff>95250</xdr:rowOff>
    </xdr:to>
    <xdr:sp macro="" textlink="">
      <xdr:nvSpPr>
        <xdr:cNvPr id="8" name="7 Rectángulo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304800" y="1800225"/>
          <a:ext cx="4791075" cy="56197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000">
              <a:solidFill>
                <a:schemeClr val="tx1"/>
              </a:solidFill>
            </a:rPr>
            <a:t>2.  </a:t>
          </a:r>
          <a:r>
            <a:rPr lang="es-PE" sz="1000" baseline="0">
              <a:solidFill>
                <a:schemeClr val="tx1"/>
              </a:solidFill>
            </a:rPr>
            <a:t>Crear 2 Macros para Aplicar Formato</a:t>
          </a:r>
        </a:p>
        <a:p>
          <a:pPr algn="l"/>
          <a:r>
            <a:rPr lang="es-PE" sz="1000" b="1" baseline="0">
              <a:solidFill>
                <a:schemeClr val="tx1"/>
              </a:solidFill>
            </a:rPr>
            <a:t>      OBTENIDO ==&gt; Color de Fondo Amarillo, Color de Fuente Rojo y Negrita</a:t>
          </a:r>
        </a:p>
        <a:p>
          <a:pPr algn="l"/>
          <a:r>
            <a:rPr lang="es-PE" sz="1000" b="1" baseline="0">
              <a:solidFill>
                <a:schemeClr val="tx1"/>
              </a:solidFill>
            </a:rPr>
            <a:t>      POR OBTENER  ==&gt; Color de Fondo Rosado, Color de fuente Blanco</a:t>
          </a:r>
          <a:endParaRPr lang="es-PE" sz="10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1352550</xdr:colOff>
          <xdr:row>13</xdr:row>
          <xdr:rowOff>104775</xdr:rowOff>
        </xdr:from>
        <xdr:to>
          <xdr:col>4</xdr:col>
          <xdr:colOff>133350</xdr:colOff>
          <xdr:row>15</xdr:row>
          <xdr:rowOff>152400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5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OBTENIDO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13</xdr:row>
          <xdr:rowOff>95250</xdr:rowOff>
        </xdr:from>
        <xdr:to>
          <xdr:col>5</xdr:col>
          <xdr:colOff>371475</xdr:colOff>
          <xdr:row>15</xdr:row>
          <xdr:rowOff>142875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5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POR OBTENER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552450</xdr:colOff>
      <xdr:row>3</xdr:row>
      <xdr:rowOff>142875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57250" cy="6858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dl360\Users\CURSO%20EXCEL%20AVANZADO%202010\ExcelA%20(Sesion%2004%20Tablas%20Dinamicas-Formularios)\Ejercicios%20para%20casa\Tablas%20din&#225;micas-Ejercici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D1"/>
      <sheetName val="Hoja1"/>
      <sheetName val="01"/>
      <sheetName val="02"/>
      <sheetName val="03"/>
      <sheetName val="04"/>
      <sheetName val="05"/>
      <sheetName val="BD2"/>
      <sheetName val="06"/>
      <sheetName val="07"/>
      <sheetName val="BD3"/>
      <sheetName val="08"/>
      <sheetName val="09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el Soca Montes" refreshedDate="44685.677708564814" createdVersion="7" refreshedVersion="7" minRefreshableVersion="3" recordCount="1248" xr:uid="{47F1D299-C6EE-4710-BA7C-29D4DEFD8569}">
  <cacheSource type="worksheet">
    <worksheetSource ref="A2:I1250" sheet="4. BBDD Dinamica"/>
  </cacheSource>
  <cacheFields count="9">
    <cacheField name="SUPERVISOR" numFmtId="0">
      <sharedItems count="9">
        <s v="CESAR CORRALES"/>
        <s v="MARUCCIA MOGOLLON"/>
        <s v="OSCAR CESPEDES"/>
        <s v="RICHARD ROJAS"/>
        <s v="ROGER REYES"/>
        <s v="VALENTINO VACA"/>
        <s v="VICTOR VALLADOLID"/>
        <s v="VERONICA BORROVICH"/>
        <s v="TITO ENCIZO"/>
      </sharedItems>
    </cacheField>
    <cacheField name="CADENA" numFmtId="0">
      <sharedItems count="4">
        <s v="WONG"/>
        <s v="PLAZA VEA"/>
        <s v="METRO"/>
        <s v="TOTTUS"/>
      </sharedItems>
    </cacheField>
    <cacheField name="TIENDA" numFmtId="0">
      <sharedItems count="18">
        <s v="WONG LAS VIÑAS"/>
        <s v="PLAZA VEA JOCKEY PLAZA"/>
        <s v="WONG OVALO GUTIERREZ"/>
        <s v="PLAZA VEA DASSO"/>
        <s v="METRO CHORRILLOS"/>
        <s v="TOTTUS ATOCONGO"/>
        <s v="WONG SAN MIGUEL"/>
        <s v="TOTTUS SAN MIGUEL"/>
        <s v="METRO CANADA"/>
        <s v="PLAZA VEA HIGUERETA"/>
        <s v="METRO PLAZA NORTE"/>
        <s v="TOTTUS MEGA PLAZA"/>
        <s v="METRO LIMATAMBO"/>
        <s v="WONG CHACARILLA"/>
        <s v="TOTTUS PLOVORA"/>
        <s v="PLAZA VEA SANTA CLARA"/>
        <s v="METRO COMAS"/>
        <s v="PLAZA VEA PRO"/>
      </sharedItems>
    </cacheField>
    <cacheField name="CATEGORIA" numFmtId="0">
      <sharedItems count="6">
        <s v="BCC"/>
        <s v="POME"/>
        <s v="FAM"/>
        <s v="FEM"/>
        <s v="WIPES"/>
        <s v="ADULT"/>
      </sharedItems>
    </cacheField>
    <cacheField name="MARCA" numFmtId="0">
      <sharedItems/>
    </cacheField>
    <cacheField name="DESCRIPCION" numFmtId="0">
      <sharedItems count="78">
        <s v="PAÑ HU ACTIVESEC DISNEY XG 2X52 HIPER"/>
        <s v="PAÑ HUG ACTIVESEC DISNEY XG 4X36"/>
        <s v="PAÑ HUG NATURAL CARE XG 4X44 NIÑO"/>
        <s v="PAÑ HUG NATURAL CARE XG 4X30 NIÑO"/>
        <s v="PAÑ HUG MULAN RN 10X20 UNISEX"/>
        <s v="BABYSEC PREMIUM SUPERPACK  XG x52"/>
        <s v="BABYSEC PREMIUM MEGAPACK  XG X40"/>
        <s v="BABYSEC CUIDADO TOTAL  XG x40"/>
        <s v="Babysec RN x20 ( IP 95)"/>
        <s v="PAMPERS J&amp;S HIPER XGx54"/>
        <s v="PAMPERS PREMIUM CARE    XG x44"/>
        <s v="Pampers RNx20 (IP 90)"/>
        <s v="Pampers RN x40  (IP 90)"/>
        <s v="PAP HIG SUAVE EV EXTRA DH 2X24 SC"/>
        <s v="PH SUAVE DOBLE HOJA 2PLY 2X24 HIBRIDO SC"/>
        <s v="PAP. HIG. SUAVE GENTLE CARE 2PLY 2X24"/>
        <s v="PAP HIG SUAVE SUPREME CARE 3PLY 3X16"/>
        <s v="PAP HIG KLEENEX 3X16 3PLY"/>
        <s v="ELITE ECONÓMICO x24"/>
        <s v="ELITE DOBLE HOJA x24"/>
        <s v="ELITE PLUS x24"/>
        <s v="ELITE ULTRA DOBLE HOJA"/>
        <s v="ELITE PREMIUM TRIPLE HOJA x16"/>
        <s v="NOBLE x24"/>
        <s v="PARACAS x24"/>
        <s v="TOA FEM KOTEX NORMAL PE QUIN 12X30"/>
        <s v="TOA FEM KOT UF TELA C/A 12X30 MISSONI."/>
        <s v="TOA FEM KOT EVO UF DC 12X8 TRAD"/>
        <s v="TOA KOTEX EVO DUAL NOC TRAV TRAD 12X8"/>
        <s v="TOA FEM KOT NOCT TELA C/A 12X30 TRV LITE"/>
        <s v="TOA FEM KOT NOCT DUAL C/A 12X16 PROM"/>
        <s v="PRO DIA KOT CTRL OLOR DUOP 12X150"/>
        <s v="FEM LIN KOT DAYS CTRL OLOR 12X120"/>
        <s v=" ALWAYS NOCTURNA X8"/>
        <s v="CAREFREE DISPENSADOR X120"/>
        <s v="CAREFREE DISPENSADOR X150"/>
        <s v="LADYSOFT DISPENSADOR X42 "/>
        <s v="NOSOTRAS DISPENSADOR x30"/>
        <s v="NOSOTRAS INVISIBLE CLASICA X30"/>
        <s v="NOSOTRAS ULTRAINVISIBLE RAPIGEL X10"/>
        <s v="NOSOTRAS BUENAS NOCHES X10"/>
        <s v="NOSOTRAS BUENAS NOCHES X24"/>
        <s v="NOSOTRAS PROTECTORES x150"/>
        <s v="NOSOTRAS PROTECTORES x120"/>
        <s v="TOA HUM HUG ACTFRSH REF DIS ZAS 6X160"/>
        <s v="HAF X48"/>
        <s v="BW HUG ONE&amp;DONE REFLL 3X184 REFRESH"/>
        <s v="BABYSEC ULTRA 3x50 (Tripack)"/>
        <s v="BABYSEC ULTRA x 50"/>
        <s v="BABYSEC PREMIUM 3x50 (Tripack)"/>
        <s v="J&amp;J BABY X70+ X70"/>
        <s v="TOTTUS x192"/>
        <s v="PAÑ ADUL PLENITUD G/XG NEUTRAZONE 10X8"/>
        <s v="PLENITUD MED NEUTRAZONE 10X8"/>
        <s v="PAÑ ADUL PLENITUD G/XG NEUTRAZONE 3X20"/>
        <s v="PLENITUD MED NEUTRAZONE 3X20"/>
        <s v="ROPA PLENITUD ACT PLUS G/XG 4X8"/>
        <s v="ROPA PLENITUD ACT PLUS P/M 4X8"/>
        <s v="TOA ADU PLE PLENIT ULTRA 20X8"/>
        <s v="TOA ADU PLE PLENIT UF 6X14"/>
        <s v="PRO ADU PLE PLENIT 8X24"/>
        <s v="TOA ADU PLE PLENIT NOCT 6X8"/>
        <s v="PLEN PRACTIPAÑAL GEL 12X20"/>
        <s v="COTIDIAN PREMIUM Gx8"/>
        <s v="COTIDIAN PREMIUM Mx8"/>
        <s v="ROPA ADUL COTIDIAN PANTS Gx18"/>
        <s v="ROPA ADUL COTIDIAN PANTS Mx20"/>
        <s v="Tena Medium x10"/>
        <s v="Cotidian Aposito"/>
        <s v="TENA SLIP Lx9"/>
        <s v="TENA  SLIP Mx9"/>
        <s v="TENA SLIP Lx21"/>
        <s v="TENA SLIP Mx21"/>
        <s v="ROPA ADUL TENA PANTS M x10"/>
        <s v="ROPA ADUL TENA PANTS G x10"/>
        <s v="Tena Maxi x10"/>
        <s v="Tena Mini x10"/>
        <s v="Tena Ultramini x30"/>
      </sharedItems>
    </cacheField>
    <cacheField name="PRECIO" numFmtId="170">
      <sharedItems containsMixedTypes="1" containsNumber="1" minValue="2.8" maxValue="106.7" count="197">
        <n v="44.99"/>
        <s v="-"/>
        <n v="37.49"/>
        <n v="10.3"/>
        <n v="39.200000000000003"/>
        <n v="50.4"/>
        <n v="27.75"/>
        <n v="10.1"/>
        <n v="46.49"/>
        <n v="47.5"/>
        <n v="9.3000000000000007"/>
        <n v="20.9"/>
        <n v="51.99"/>
        <n v="32.9"/>
        <n v="9.99"/>
        <n v="30.2"/>
        <n v="33.299999999999997"/>
        <n v="8.99"/>
        <n v="44.9"/>
        <s v="NSV"/>
        <n v="19.989999999999998"/>
        <n v="38.049999999999997"/>
        <n v="19.23"/>
        <n v="19.62"/>
        <n v="24.73"/>
        <n v="18.850000000000001"/>
        <n v="15.99"/>
        <n v="24.7"/>
        <n v="29.6"/>
        <n v="19.2"/>
        <n v="15.49"/>
        <n v="19.600000000000001"/>
        <n v="29.59"/>
        <n v="14.29"/>
        <n v="21.25"/>
        <n v="10.99"/>
        <s v="."/>
        <n v="29.58"/>
        <n v="19.22"/>
        <n v="15.29"/>
        <n v="32.35"/>
        <n v="29"/>
        <n v="6.99"/>
        <n v="3.64"/>
        <n v="4.97"/>
        <n v="19.899999999999999"/>
        <n v="9.0399999999999991"/>
        <n v="23.35"/>
        <n v="13.99"/>
        <n v="7.9"/>
        <n v="22.3"/>
        <n v="9.1999999999999993"/>
        <n v="10.5"/>
        <n v="4.3"/>
        <n v="8.3000000000000007"/>
        <n v="18.399999999999999"/>
        <n v="15.64"/>
        <n v="14.97"/>
        <s v="AGOTADO"/>
        <n v="6.62"/>
        <n v="22.4"/>
        <n v="12.9"/>
        <n v="11.9"/>
        <n v="5.6"/>
        <n v="7.65"/>
        <n v="13.9"/>
        <n v="23.32"/>
        <n v="21.3"/>
        <n v="5.5"/>
        <n v="21.1"/>
        <n v="9.25"/>
        <n v="7.95"/>
        <n v="11.95"/>
        <n v="21.75"/>
        <n v="21.4"/>
        <n v="10"/>
        <n v="21.9"/>
        <n v="16.25"/>
        <n v="14.95"/>
        <n v="12.94"/>
        <n v="15.18"/>
        <n v="21.55"/>
        <n v="22.2"/>
        <n v="21.39"/>
        <n v="3.65"/>
        <n v="4.99"/>
        <n v="12.99"/>
        <n v="9.0500000000000007"/>
        <n v="15.19"/>
        <n v="16.8"/>
        <n v="9.19"/>
        <n v="4.2"/>
        <n v="7.99"/>
        <n v="13.8"/>
        <n v="22.1"/>
        <n v="55.5"/>
        <n v="22.5"/>
        <n v="56.8"/>
        <n v="35.9"/>
        <n v="30.24"/>
        <n v="43.88"/>
        <n v="44"/>
        <n v="28.49"/>
        <n v="25.69"/>
        <n v="62.99"/>
        <n v="56.5"/>
        <n v="42.85"/>
        <n v="38.35"/>
        <n v="7"/>
        <n v="7.4"/>
        <n v="8.6"/>
        <n v="13.5"/>
        <n v="5.68"/>
        <n v="22.36"/>
        <n v="19.95"/>
        <n v="42.38"/>
        <n v="45.7"/>
        <n v="52.1"/>
        <n v="106.7"/>
        <n v="94.8"/>
        <n v="47.2"/>
        <n v="10.199999999999999"/>
        <n v="5.7"/>
        <n v="15.4"/>
        <n v="4.6899999999999995"/>
        <n v="5.76"/>
        <n v="19.96"/>
        <n v="44.72"/>
        <n v="36.47"/>
        <n v="31.99"/>
        <n v="74.69"/>
        <n v="66.36"/>
        <n v="30.68"/>
        <n v="6.63"/>
        <n v="3.71"/>
        <n v="10.01"/>
        <n v="43.9"/>
        <n v="39.6"/>
        <n v="96.4"/>
        <n v="86.2"/>
        <n v="45"/>
        <n v="40.299999999999997"/>
        <n v="8.75"/>
        <n v="34.4"/>
        <n v="20.59"/>
        <n v="68.8"/>
        <n v="65.2"/>
        <n v="9.9"/>
        <n v="5.3"/>
        <n v="10.9"/>
        <s v="Código Bloqueado"/>
        <n v="39.65"/>
        <n v="40.29"/>
        <n v="4.9000000000000004"/>
        <n v="5.99"/>
        <n v="9.4499999999999993"/>
        <n v="5.9"/>
        <n v="22.95"/>
        <n v="43.7"/>
        <n v="46.1"/>
        <n v="48.5"/>
        <n v="42.5"/>
        <n v="99.2"/>
        <n v="88.2"/>
        <n v="7.8"/>
        <n v="3.36"/>
        <n v="6.6"/>
        <n v="3.35"/>
        <n v="12.8"/>
        <n v="5.69"/>
        <n v="24.75"/>
        <n v="17.399999999999999"/>
        <n v="27.4"/>
        <n v="27.15"/>
        <n v="5.81"/>
        <n v="12.88"/>
        <n v="13"/>
        <n v="16.95"/>
        <n v="2.8"/>
        <n v="8.4"/>
        <n v="14.8"/>
        <n v="14.2"/>
        <n v="40.590000000000003"/>
        <n v="65.33"/>
        <n v="64.8"/>
        <n v="70.8"/>
        <n v="22.05"/>
        <n v="25.6"/>
        <n v="4.67"/>
        <n v="5.73"/>
        <n v="30.7"/>
        <n v="4.6900000000000004"/>
        <n v="8.5"/>
        <n v="6.79"/>
        <n v="8.66"/>
        <n v="3.73"/>
        <n v="14.33"/>
      </sharedItems>
    </cacheField>
    <cacheField name="FECHA" numFmtId="14">
      <sharedItems containsSemiMixedTypes="0" containsNonDate="0" containsDate="1" containsString="0" minDate="2017-03-27T00:00:00" maxDate="2017-03-31T00:00:00" count="4">
        <d v="2017-03-27T00:00:00"/>
        <d v="2017-03-28T00:00:00"/>
        <d v="2017-03-29T00:00:00"/>
        <d v="2017-03-30T00:00:00"/>
      </sharedItems>
    </cacheField>
    <cacheField name="DIA" numFmtId="0">
      <sharedItems count="4">
        <s v="Lunes"/>
        <s v="Martes"/>
        <s v="Miércoles"/>
        <s v="Juev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8">
  <r>
    <x v="0"/>
    <x v="0"/>
    <x v="0"/>
    <x v="0"/>
    <s v="Huggies"/>
    <x v="0"/>
    <x v="0"/>
    <x v="0"/>
    <x v="0"/>
  </r>
  <r>
    <x v="0"/>
    <x v="0"/>
    <x v="0"/>
    <x v="0"/>
    <s v="Huggies"/>
    <x v="1"/>
    <x v="1"/>
    <x v="0"/>
    <x v="0"/>
  </r>
  <r>
    <x v="0"/>
    <x v="0"/>
    <x v="0"/>
    <x v="0"/>
    <s v="Huggies"/>
    <x v="2"/>
    <x v="0"/>
    <x v="0"/>
    <x v="0"/>
  </r>
  <r>
    <x v="0"/>
    <x v="0"/>
    <x v="0"/>
    <x v="0"/>
    <s v="Huggies"/>
    <x v="3"/>
    <x v="2"/>
    <x v="0"/>
    <x v="0"/>
  </r>
  <r>
    <x v="0"/>
    <x v="0"/>
    <x v="0"/>
    <x v="1"/>
    <s v="Huggies"/>
    <x v="4"/>
    <x v="3"/>
    <x v="0"/>
    <x v="0"/>
  </r>
  <r>
    <x v="0"/>
    <x v="0"/>
    <x v="0"/>
    <x v="0"/>
    <s v="Babysec"/>
    <x v="5"/>
    <x v="4"/>
    <x v="0"/>
    <x v="0"/>
  </r>
  <r>
    <x v="0"/>
    <x v="0"/>
    <x v="0"/>
    <x v="0"/>
    <s v="Babysec"/>
    <x v="6"/>
    <x v="5"/>
    <x v="0"/>
    <x v="0"/>
  </r>
  <r>
    <x v="0"/>
    <x v="0"/>
    <x v="0"/>
    <x v="0"/>
    <s v="Babysec"/>
    <x v="7"/>
    <x v="6"/>
    <x v="0"/>
    <x v="0"/>
  </r>
  <r>
    <x v="0"/>
    <x v="0"/>
    <x v="0"/>
    <x v="1"/>
    <s v="Babysec"/>
    <x v="8"/>
    <x v="7"/>
    <x v="0"/>
    <x v="0"/>
  </r>
  <r>
    <x v="0"/>
    <x v="0"/>
    <x v="0"/>
    <x v="0"/>
    <s v="Pampers"/>
    <x v="9"/>
    <x v="8"/>
    <x v="0"/>
    <x v="0"/>
  </r>
  <r>
    <x v="0"/>
    <x v="0"/>
    <x v="0"/>
    <x v="0"/>
    <s v="Pampers"/>
    <x v="10"/>
    <x v="9"/>
    <x v="0"/>
    <x v="0"/>
  </r>
  <r>
    <x v="0"/>
    <x v="0"/>
    <x v="0"/>
    <x v="1"/>
    <s v="Pampers"/>
    <x v="11"/>
    <x v="10"/>
    <x v="0"/>
    <x v="0"/>
  </r>
  <r>
    <x v="0"/>
    <x v="0"/>
    <x v="0"/>
    <x v="1"/>
    <s v="Pampers"/>
    <x v="12"/>
    <x v="11"/>
    <x v="0"/>
    <x v="0"/>
  </r>
  <r>
    <x v="0"/>
    <x v="1"/>
    <x v="1"/>
    <x v="0"/>
    <s v="Huggies"/>
    <x v="0"/>
    <x v="12"/>
    <x v="0"/>
    <x v="0"/>
  </r>
  <r>
    <x v="0"/>
    <x v="1"/>
    <x v="1"/>
    <x v="0"/>
    <s v="Huggies"/>
    <x v="1"/>
    <x v="13"/>
    <x v="0"/>
    <x v="0"/>
  </r>
  <r>
    <x v="0"/>
    <x v="1"/>
    <x v="1"/>
    <x v="0"/>
    <s v="Huggies"/>
    <x v="2"/>
    <x v="12"/>
    <x v="0"/>
    <x v="0"/>
  </r>
  <r>
    <x v="0"/>
    <x v="1"/>
    <x v="1"/>
    <x v="0"/>
    <s v="Huggies"/>
    <x v="3"/>
    <x v="13"/>
    <x v="0"/>
    <x v="0"/>
  </r>
  <r>
    <x v="0"/>
    <x v="1"/>
    <x v="1"/>
    <x v="1"/>
    <s v="Huggies"/>
    <x v="4"/>
    <x v="14"/>
    <x v="0"/>
    <x v="0"/>
  </r>
  <r>
    <x v="0"/>
    <x v="1"/>
    <x v="1"/>
    <x v="0"/>
    <s v="Babysec"/>
    <x v="5"/>
    <x v="4"/>
    <x v="0"/>
    <x v="0"/>
  </r>
  <r>
    <x v="0"/>
    <x v="1"/>
    <x v="1"/>
    <x v="0"/>
    <s v="Babysec"/>
    <x v="6"/>
    <x v="15"/>
    <x v="0"/>
    <x v="0"/>
  </r>
  <r>
    <x v="0"/>
    <x v="1"/>
    <x v="1"/>
    <x v="0"/>
    <s v="Babysec"/>
    <x v="7"/>
    <x v="16"/>
    <x v="0"/>
    <x v="0"/>
  </r>
  <r>
    <x v="0"/>
    <x v="1"/>
    <x v="1"/>
    <x v="1"/>
    <s v="Babysec"/>
    <x v="8"/>
    <x v="17"/>
    <x v="0"/>
    <x v="0"/>
  </r>
  <r>
    <x v="0"/>
    <x v="1"/>
    <x v="1"/>
    <x v="0"/>
    <s v="Pampers"/>
    <x v="9"/>
    <x v="18"/>
    <x v="0"/>
    <x v="0"/>
  </r>
  <r>
    <x v="0"/>
    <x v="1"/>
    <x v="1"/>
    <x v="0"/>
    <s v="Pampers"/>
    <x v="10"/>
    <x v="18"/>
    <x v="0"/>
    <x v="0"/>
  </r>
  <r>
    <x v="0"/>
    <x v="1"/>
    <x v="1"/>
    <x v="1"/>
    <s v="Pampers"/>
    <x v="11"/>
    <x v="10"/>
    <x v="0"/>
    <x v="0"/>
  </r>
  <r>
    <x v="0"/>
    <x v="1"/>
    <x v="1"/>
    <x v="1"/>
    <s v="Pampers"/>
    <x v="12"/>
    <x v="11"/>
    <x v="0"/>
    <x v="0"/>
  </r>
  <r>
    <x v="1"/>
    <x v="0"/>
    <x v="2"/>
    <x v="2"/>
    <s v="Suave"/>
    <x v="13"/>
    <x v="19"/>
    <x v="0"/>
    <x v="0"/>
  </r>
  <r>
    <x v="1"/>
    <x v="0"/>
    <x v="2"/>
    <x v="2"/>
    <s v="Suave"/>
    <x v="14"/>
    <x v="20"/>
    <x v="0"/>
    <x v="0"/>
  </r>
  <r>
    <x v="1"/>
    <x v="0"/>
    <x v="2"/>
    <x v="2"/>
    <s v="Suave"/>
    <x v="15"/>
    <x v="21"/>
    <x v="0"/>
    <x v="0"/>
  </r>
  <r>
    <x v="1"/>
    <x v="0"/>
    <x v="2"/>
    <x v="2"/>
    <s v="Suave"/>
    <x v="16"/>
    <x v="22"/>
    <x v="0"/>
    <x v="0"/>
  </r>
  <r>
    <x v="1"/>
    <x v="0"/>
    <x v="2"/>
    <x v="2"/>
    <s v="Kleenex"/>
    <x v="17"/>
    <x v="22"/>
    <x v="0"/>
    <x v="0"/>
  </r>
  <r>
    <x v="1"/>
    <x v="0"/>
    <x v="2"/>
    <x v="2"/>
    <s v="Elite"/>
    <x v="18"/>
    <x v="19"/>
    <x v="0"/>
    <x v="0"/>
  </r>
  <r>
    <x v="1"/>
    <x v="0"/>
    <x v="2"/>
    <x v="2"/>
    <s v="Elite"/>
    <x v="19"/>
    <x v="23"/>
    <x v="0"/>
    <x v="0"/>
  </r>
  <r>
    <x v="1"/>
    <x v="0"/>
    <x v="2"/>
    <x v="2"/>
    <s v="Elite"/>
    <x v="20"/>
    <x v="23"/>
    <x v="0"/>
    <x v="0"/>
  </r>
  <r>
    <x v="1"/>
    <x v="0"/>
    <x v="2"/>
    <x v="2"/>
    <s v="Elite"/>
    <x v="21"/>
    <x v="24"/>
    <x v="0"/>
    <x v="0"/>
  </r>
  <r>
    <x v="1"/>
    <x v="0"/>
    <x v="2"/>
    <x v="2"/>
    <s v="Elite"/>
    <x v="22"/>
    <x v="25"/>
    <x v="0"/>
    <x v="0"/>
  </r>
  <r>
    <x v="1"/>
    <x v="0"/>
    <x v="2"/>
    <x v="2"/>
    <s v="Noble"/>
    <x v="23"/>
    <x v="19"/>
    <x v="0"/>
    <x v="0"/>
  </r>
  <r>
    <x v="1"/>
    <x v="0"/>
    <x v="2"/>
    <x v="2"/>
    <s v="Paracas"/>
    <x v="24"/>
    <x v="19"/>
    <x v="0"/>
    <x v="0"/>
  </r>
  <r>
    <x v="1"/>
    <x v="1"/>
    <x v="3"/>
    <x v="2"/>
    <s v="Suave"/>
    <x v="13"/>
    <x v="26"/>
    <x v="0"/>
    <x v="0"/>
  </r>
  <r>
    <x v="1"/>
    <x v="1"/>
    <x v="3"/>
    <x v="2"/>
    <s v="Suave"/>
    <x v="14"/>
    <x v="20"/>
    <x v="0"/>
    <x v="0"/>
  </r>
  <r>
    <x v="1"/>
    <x v="1"/>
    <x v="3"/>
    <x v="2"/>
    <s v="Suave"/>
    <x v="15"/>
    <x v="27"/>
    <x v="0"/>
    <x v="0"/>
  </r>
  <r>
    <x v="1"/>
    <x v="1"/>
    <x v="3"/>
    <x v="2"/>
    <s v="Suave"/>
    <x v="16"/>
    <x v="28"/>
    <x v="0"/>
    <x v="0"/>
  </r>
  <r>
    <x v="1"/>
    <x v="1"/>
    <x v="3"/>
    <x v="2"/>
    <s v="Kleenex"/>
    <x v="17"/>
    <x v="29"/>
    <x v="0"/>
    <x v="0"/>
  </r>
  <r>
    <x v="1"/>
    <x v="1"/>
    <x v="3"/>
    <x v="2"/>
    <s v="Elite"/>
    <x v="18"/>
    <x v="30"/>
    <x v="0"/>
    <x v="0"/>
  </r>
  <r>
    <x v="1"/>
    <x v="1"/>
    <x v="3"/>
    <x v="2"/>
    <s v="Elite"/>
    <x v="19"/>
    <x v="31"/>
    <x v="0"/>
    <x v="0"/>
  </r>
  <r>
    <x v="1"/>
    <x v="1"/>
    <x v="3"/>
    <x v="2"/>
    <s v="Elite"/>
    <x v="20"/>
    <x v="31"/>
    <x v="0"/>
    <x v="0"/>
  </r>
  <r>
    <x v="1"/>
    <x v="1"/>
    <x v="3"/>
    <x v="2"/>
    <s v="Elite"/>
    <x v="21"/>
    <x v="24"/>
    <x v="0"/>
    <x v="0"/>
  </r>
  <r>
    <x v="1"/>
    <x v="1"/>
    <x v="3"/>
    <x v="2"/>
    <s v="Elite"/>
    <x v="22"/>
    <x v="25"/>
    <x v="0"/>
    <x v="0"/>
  </r>
  <r>
    <x v="1"/>
    <x v="1"/>
    <x v="3"/>
    <x v="2"/>
    <s v="Noble"/>
    <x v="23"/>
    <x v="19"/>
    <x v="0"/>
    <x v="0"/>
  </r>
  <r>
    <x v="1"/>
    <x v="1"/>
    <x v="3"/>
    <x v="2"/>
    <s v="Paracas"/>
    <x v="24"/>
    <x v="30"/>
    <x v="0"/>
    <x v="0"/>
  </r>
  <r>
    <x v="2"/>
    <x v="2"/>
    <x v="4"/>
    <x v="2"/>
    <s v="Suave"/>
    <x v="13"/>
    <x v="26"/>
    <x v="0"/>
    <x v="0"/>
  </r>
  <r>
    <x v="2"/>
    <x v="2"/>
    <x v="4"/>
    <x v="2"/>
    <s v="Suave"/>
    <x v="14"/>
    <x v="20"/>
    <x v="0"/>
    <x v="0"/>
  </r>
  <r>
    <x v="2"/>
    <x v="2"/>
    <x v="4"/>
    <x v="2"/>
    <s v="Suave"/>
    <x v="15"/>
    <x v="21"/>
    <x v="0"/>
    <x v="0"/>
  </r>
  <r>
    <x v="2"/>
    <x v="2"/>
    <x v="4"/>
    <x v="2"/>
    <s v="Suave"/>
    <x v="16"/>
    <x v="32"/>
    <x v="0"/>
    <x v="0"/>
  </r>
  <r>
    <x v="2"/>
    <x v="2"/>
    <x v="4"/>
    <x v="2"/>
    <s v="Kleenex"/>
    <x v="17"/>
    <x v="32"/>
    <x v="0"/>
    <x v="0"/>
  </r>
  <r>
    <x v="2"/>
    <x v="2"/>
    <x v="4"/>
    <x v="2"/>
    <s v="Elite"/>
    <x v="18"/>
    <x v="33"/>
    <x v="0"/>
    <x v="0"/>
  </r>
  <r>
    <x v="2"/>
    <x v="2"/>
    <x v="4"/>
    <x v="2"/>
    <s v="Elite"/>
    <x v="19"/>
    <x v="34"/>
    <x v="0"/>
    <x v="0"/>
  </r>
  <r>
    <x v="2"/>
    <x v="2"/>
    <x v="4"/>
    <x v="2"/>
    <s v="Elite"/>
    <x v="20"/>
    <x v="34"/>
    <x v="0"/>
    <x v="0"/>
  </r>
  <r>
    <x v="2"/>
    <x v="2"/>
    <x v="4"/>
    <x v="2"/>
    <s v="Elite"/>
    <x v="21"/>
    <x v="24"/>
    <x v="0"/>
    <x v="0"/>
  </r>
  <r>
    <x v="2"/>
    <x v="2"/>
    <x v="4"/>
    <x v="2"/>
    <s v="Elite"/>
    <x v="22"/>
    <x v="25"/>
    <x v="0"/>
    <x v="0"/>
  </r>
  <r>
    <x v="2"/>
    <x v="2"/>
    <x v="4"/>
    <x v="2"/>
    <s v="Noble"/>
    <x v="23"/>
    <x v="35"/>
    <x v="0"/>
    <x v="0"/>
  </r>
  <r>
    <x v="2"/>
    <x v="2"/>
    <x v="4"/>
    <x v="2"/>
    <s v="Paracas"/>
    <x v="24"/>
    <x v="36"/>
    <x v="0"/>
    <x v="0"/>
  </r>
  <r>
    <x v="2"/>
    <x v="3"/>
    <x v="5"/>
    <x v="2"/>
    <s v="Suave"/>
    <x v="13"/>
    <x v="26"/>
    <x v="0"/>
    <x v="0"/>
  </r>
  <r>
    <x v="2"/>
    <x v="3"/>
    <x v="5"/>
    <x v="2"/>
    <s v="Suave"/>
    <x v="14"/>
    <x v="20"/>
    <x v="0"/>
    <x v="0"/>
  </r>
  <r>
    <x v="2"/>
    <x v="3"/>
    <x v="5"/>
    <x v="2"/>
    <s v="Suave"/>
    <x v="15"/>
    <x v="21"/>
    <x v="0"/>
    <x v="0"/>
  </r>
  <r>
    <x v="2"/>
    <x v="3"/>
    <x v="5"/>
    <x v="2"/>
    <s v="Suave"/>
    <x v="16"/>
    <x v="37"/>
    <x v="0"/>
    <x v="0"/>
  </r>
  <r>
    <x v="2"/>
    <x v="3"/>
    <x v="5"/>
    <x v="2"/>
    <s v="Kleenex"/>
    <x v="17"/>
    <x v="38"/>
    <x v="0"/>
    <x v="0"/>
  </r>
  <r>
    <x v="2"/>
    <x v="3"/>
    <x v="5"/>
    <x v="2"/>
    <s v="Elite"/>
    <x v="18"/>
    <x v="39"/>
    <x v="0"/>
    <x v="0"/>
  </r>
  <r>
    <x v="2"/>
    <x v="3"/>
    <x v="5"/>
    <x v="2"/>
    <s v="Elite"/>
    <x v="19"/>
    <x v="20"/>
    <x v="0"/>
    <x v="0"/>
  </r>
  <r>
    <x v="2"/>
    <x v="3"/>
    <x v="5"/>
    <x v="2"/>
    <s v="Elite"/>
    <x v="20"/>
    <x v="20"/>
    <x v="0"/>
    <x v="0"/>
  </r>
  <r>
    <x v="2"/>
    <x v="3"/>
    <x v="5"/>
    <x v="2"/>
    <s v="Elite"/>
    <x v="21"/>
    <x v="40"/>
    <x v="0"/>
    <x v="0"/>
  </r>
  <r>
    <x v="2"/>
    <x v="3"/>
    <x v="5"/>
    <x v="2"/>
    <s v="Elite"/>
    <x v="22"/>
    <x v="41"/>
    <x v="0"/>
    <x v="0"/>
  </r>
  <r>
    <x v="2"/>
    <x v="3"/>
    <x v="5"/>
    <x v="2"/>
    <s v="Noble"/>
    <x v="23"/>
    <x v="1"/>
    <x v="0"/>
    <x v="0"/>
  </r>
  <r>
    <x v="2"/>
    <x v="3"/>
    <x v="5"/>
    <x v="2"/>
    <s v="Paracas"/>
    <x v="24"/>
    <x v="1"/>
    <x v="0"/>
    <x v="0"/>
  </r>
  <r>
    <x v="3"/>
    <x v="0"/>
    <x v="6"/>
    <x v="3"/>
    <s v="Kotex"/>
    <x v="25"/>
    <x v="42"/>
    <x v="0"/>
    <x v="0"/>
  </r>
  <r>
    <x v="3"/>
    <x v="0"/>
    <x v="6"/>
    <x v="3"/>
    <s v="Kotex"/>
    <x v="26"/>
    <x v="42"/>
    <x v="0"/>
    <x v="0"/>
  </r>
  <r>
    <x v="3"/>
    <x v="0"/>
    <x v="6"/>
    <x v="3"/>
    <s v="Kotex"/>
    <x v="27"/>
    <x v="43"/>
    <x v="0"/>
    <x v="0"/>
  </r>
  <r>
    <x v="3"/>
    <x v="0"/>
    <x v="6"/>
    <x v="3"/>
    <s v="Kotex"/>
    <x v="28"/>
    <x v="44"/>
    <x v="0"/>
    <x v="0"/>
  </r>
  <r>
    <x v="3"/>
    <x v="0"/>
    <x v="6"/>
    <x v="3"/>
    <s v="Kotex"/>
    <x v="29"/>
    <x v="45"/>
    <x v="0"/>
    <x v="0"/>
  </r>
  <r>
    <x v="3"/>
    <x v="0"/>
    <x v="6"/>
    <x v="3"/>
    <s v="Kotex"/>
    <x v="30"/>
    <x v="46"/>
    <x v="0"/>
    <x v="0"/>
  </r>
  <r>
    <x v="3"/>
    <x v="0"/>
    <x v="6"/>
    <x v="3"/>
    <s v="Kotex"/>
    <x v="31"/>
    <x v="47"/>
    <x v="0"/>
    <x v="0"/>
  </r>
  <r>
    <x v="3"/>
    <x v="0"/>
    <x v="6"/>
    <x v="3"/>
    <s v="Kotex"/>
    <x v="32"/>
    <x v="48"/>
    <x v="0"/>
    <x v="0"/>
  </r>
  <r>
    <x v="3"/>
    <x v="0"/>
    <x v="6"/>
    <x v="3"/>
    <s v="Always"/>
    <x v="33"/>
    <x v="49"/>
    <x v="0"/>
    <x v="0"/>
  </r>
  <r>
    <x v="3"/>
    <x v="0"/>
    <x v="6"/>
    <x v="3"/>
    <s v="Carefree"/>
    <x v="34"/>
    <x v="45"/>
    <x v="0"/>
    <x v="0"/>
  </r>
  <r>
    <x v="3"/>
    <x v="0"/>
    <x v="6"/>
    <x v="3"/>
    <s v="Carefree"/>
    <x v="35"/>
    <x v="50"/>
    <x v="0"/>
    <x v="0"/>
  </r>
  <r>
    <x v="3"/>
    <x v="0"/>
    <x v="6"/>
    <x v="3"/>
    <s v="Ladysoft"/>
    <x v="36"/>
    <x v="51"/>
    <x v="0"/>
    <x v="0"/>
  </r>
  <r>
    <x v="3"/>
    <x v="0"/>
    <x v="6"/>
    <x v="3"/>
    <s v="Nosotras"/>
    <x v="37"/>
    <x v="52"/>
    <x v="0"/>
    <x v="0"/>
  </r>
  <r>
    <x v="3"/>
    <x v="0"/>
    <x v="6"/>
    <x v="3"/>
    <s v="Nosotras"/>
    <x v="38"/>
    <x v="52"/>
    <x v="0"/>
    <x v="0"/>
  </r>
  <r>
    <x v="3"/>
    <x v="0"/>
    <x v="6"/>
    <x v="3"/>
    <s v="Nosotras"/>
    <x v="39"/>
    <x v="53"/>
    <x v="0"/>
    <x v="0"/>
  </r>
  <r>
    <x v="3"/>
    <x v="0"/>
    <x v="6"/>
    <x v="3"/>
    <s v="Nosotras"/>
    <x v="40"/>
    <x v="54"/>
    <x v="0"/>
    <x v="0"/>
  </r>
  <r>
    <x v="3"/>
    <x v="0"/>
    <x v="6"/>
    <x v="3"/>
    <s v="Nosotras"/>
    <x v="41"/>
    <x v="55"/>
    <x v="0"/>
    <x v="0"/>
  </r>
  <r>
    <x v="3"/>
    <x v="0"/>
    <x v="6"/>
    <x v="3"/>
    <s v="Nosotras"/>
    <x v="42"/>
    <x v="56"/>
    <x v="0"/>
    <x v="0"/>
  </r>
  <r>
    <x v="3"/>
    <x v="0"/>
    <x v="6"/>
    <x v="3"/>
    <s v="Nosotras"/>
    <x v="43"/>
    <x v="57"/>
    <x v="0"/>
    <x v="0"/>
  </r>
  <r>
    <x v="3"/>
    <x v="0"/>
    <x v="6"/>
    <x v="4"/>
    <s v="Huggies"/>
    <x v="44"/>
    <x v="58"/>
    <x v="0"/>
    <x v="0"/>
  </r>
  <r>
    <x v="3"/>
    <x v="0"/>
    <x v="6"/>
    <x v="4"/>
    <s v="Huggies"/>
    <x v="45"/>
    <x v="59"/>
    <x v="0"/>
    <x v="0"/>
  </r>
  <r>
    <x v="3"/>
    <x v="0"/>
    <x v="6"/>
    <x v="4"/>
    <s v="Huggies"/>
    <x v="46"/>
    <x v="60"/>
    <x v="0"/>
    <x v="0"/>
  </r>
  <r>
    <x v="3"/>
    <x v="0"/>
    <x v="6"/>
    <x v="4"/>
    <s v="Babysec"/>
    <x v="47"/>
    <x v="19"/>
    <x v="0"/>
    <x v="0"/>
  </r>
  <r>
    <x v="3"/>
    <x v="0"/>
    <x v="6"/>
    <x v="4"/>
    <s v="Babysec"/>
    <x v="48"/>
    <x v="19"/>
    <x v="0"/>
    <x v="0"/>
  </r>
  <r>
    <x v="3"/>
    <x v="0"/>
    <x v="6"/>
    <x v="4"/>
    <s v="Babysec"/>
    <x v="49"/>
    <x v="61"/>
    <x v="0"/>
    <x v="0"/>
  </r>
  <r>
    <x v="3"/>
    <x v="0"/>
    <x v="6"/>
    <x v="4"/>
    <s v="Johnson´s Baby"/>
    <x v="50"/>
    <x v="62"/>
    <x v="0"/>
    <x v="0"/>
  </r>
  <r>
    <x v="3"/>
    <x v="0"/>
    <x v="6"/>
    <x v="4"/>
    <s v="Tottus"/>
    <x v="51"/>
    <x v="19"/>
    <x v="0"/>
    <x v="0"/>
  </r>
  <r>
    <x v="3"/>
    <x v="3"/>
    <x v="7"/>
    <x v="3"/>
    <s v="Kotex"/>
    <x v="25"/>
    <x v="42"/>
    <x v="0"/>
    <x v="0"/>
  </r>
  <r>
    <x v="3"/>
    <x v="3"/>
    <x v="7"/>
    <x v="3"/>
    <s v="Kotex"/>
    <x v="26"/>
    <x v="42"/>
    <x v="0"/>
    <x v="0"/>
  </r>
  <r>
    <x v="3"/>
    <x v="3"/>
    <x v="7"/>
    <x v="3"/>
    <s v="Kotex"/>
    <x v="27"/>
    <x v="63"/>
    <x v="0"/>
    <x v="0"/>
  </r>
  <r>
    <x v="3"/>
    <x v="3"/>
    <x v="7"/>
    <x v="3"/>
    <s v="Kotex"/>
    <x v="28"/>
    <x v="64"/>
    <x v="0"/>
    <x v="0"/>
  </r>
  <r>
    <x v="3"/>
    <x v="3"/>
    <x v="7"/>
    <x v="3"/>
    <s v="Kotex"/>
    <x v="29"/>
    <x v="45"/>
    <x v="0"/>
    <x v="0"/>
  </r>
  <r>
    <x v="3"/>
    <x v="3"/>
    <x v="7"/>
    <x v="3"/>
    <s v="Kotex"/>
    <x v="30"/>
    <x v="65"/>
    <x v="0"/>
    <x v="0"/>
  </r>
  <r>
    <x v="3"/>
    <x v="3"/>
    <x v="7"/>
    <x v="3"/>
    <s v="Kotex"/>
    <x v="31"/>
    <x v="66"/>
    <x v="0"/>
    <x v="0"/>
  </r>
  <r>
    <x v="3"/>
    <x v="3"/>
    <x v="7"/>
    <x v="3"/>
    <s v="Kotex"/>
    <x v="32"/>
    <x v="67"/>
    <x v="0"/>
    <x v="0"/>
  </r>
  <r>
    <x v="3"/>
    <x v="3"/>
    <x v="7"/>
    <x v="3"/>
    <s v="Always"/>
    <x v="33"/>
    <x v="68"/>
    <x v="0"/>
    <x v="0"/>
  </r>
  <r>
    <x v="3"/>
    <x v="3"/>
    <x v="7"/>
    <x v="3"/>
    <s v="Carefree"/>
    <x v="34"/>
    <x v="19"/>
    <x v="0"/>
    <x v="0"/>
  </r>
  <r>
    <x v="3"/>
    <x v="3"/>
    <x v="7"/>
    <x v="3"/>
    <s v="Carefree"/>
    <x v="35"/>
    <x v="69"/>
    <x v="0"/>
    <x v="0"/>
  </r>
  <r>
    <x v="3"/>
    <x v="3"/>
    <x v="7"/>
    <x v="3"/>
    <s v="Ladysoft"/>
    <x v="36"/>
    <x v="51"/>
    <x v="0"/>
    <x v="0"/>
  </r>
  <r>
    <x v="3"/>
    <x v="3"/>
    <x v="7"/>
    <x v="3"/>
    <s v="Nosotras"/>
    <x v="37"/>
    <x v="70"/>
    <x v="0"/>
    <x v="0"/>
  </r>
  <r>
    <x v="3"/>
    <x v="3"/>
    <x v="7"/>
    <x v="3"/>
    <s v="Nosotras"/>
    <x v="38"/>
    <x v="70"/>
    <x v="0"/>
    <x v="0"/>
  </r>
  <r>
    <x v="3"/>
    <x v="3"/>
    <x v="7"/>
    <x v="3"/>
    <s v="Nosotras"/>
    <x v="39"/>
    <x v="53"/>
    <x v="0"/>
    <x v="0"/>
  </r>
  <r>
    <x v="3"/>
    <x v="3"/>
    <x v="7"/>
    <x v="3"/>
    <s v="Nosotras"/>
    <x v="40"/>
    <x v="71"/>
    <x v="0"/>
    <x v="0"/>
  </r>
  <r>
    <x v="3"/>
    <x v="3"/>
    <x v="7"/>
    <x v="3"/>
    <s v="Nosotras"/>
    <x v="41"/>
    <x v="72"/>
    <x v="0"/>
    <x v="0"/>
  </r>
  <r>
    <x v="3"/>
    <x v="3"/>
    <x v="7"/>
    <x v="3"/>
    <s v="Nosotras"/>
    <x v="42"/>
    <x v="73"/>
    <x v="0"/>
    <x v="0"/>
  </r>
  <r>
    <x v="3"/>
    <x v="3"/>
    <x v="7"/>
    <x v="3"/>
    <s v="Nosotras"/>
    <x v="43"/>
    <x v="74"/>
    <x v="0"/>
    <x v="0"/>
  </r>
  <r>
    <x v="3"/>
    <x v="3"/>
    <x v="7"/>
    <x v="4"/>
    <s v="Huggies"/>
    <x v="44"/>
    <x v="58"/>
    <x v="0"/>
    <x v="0"/>
  </r>
  <r>
    <x v="3"/>
    <x v="3"/>
    <x v="7"/>
    <x v="4"/>
    <s v="Huggies"/>
    <x v="45"/>
    <x v="75"/>
    <x v="0"/>
    <x v="0"/>
  </r>
  <r>
    <x v="3"/>
    <x v="3"/>
    <x v="7"/>
    <x v="4"/>
    <s v="Huggies"/>
    <x v="46"/>
    <x v="76"/>
    <x v="0"/>
    <x v="0"/>
  </r>
  <r>
    <x v="3"/>
    <x v="3"/>
    <x v="7"/>
    <x v="4"/>
    <s v="Babysec"/>
    <x v="47"/>
    <x v="19"/>
    <x v="0"/>
    <x v="0"/>
  </r>
  <r>
    <x v="3"/>
    <x v="3"/>
    <x v="7"/>
    <x v="4"/>
    <s v="Babysec"/>
    <x v="48"/>
    <x v="19"/>
    <x v="0"/>
    <x v="0"/>
  </r>
  <r>
    <x v="3"/>
    <x v="3"/>
    <x v="7"/>
    <x v="4"/>
    <s v="Babysec"/>
    <x v="49"/>
    <x v="19"/>
    <x v="0"/>
    <x v="0"/>
  </r>
  <r>
    <x v="3"/>
    <x v="3"/>
    <x v="7"/>
    <x v="4"/>
    <s v="Johnson´s Baby"/>
    <x v="50"/>
    <x v="77"/>
    <x v="0"/>
    <x v="0"/>
  </r>
  <r>
    <x v="3"/>
    <x v="3"/>
    <x v="7"/>
    <x v="4"/>
    <s v="Tottus"/>
    <x v="51"/>
    <x v="78"/>
    <x v="0"/>
    <x v="0"/>
  </r>
  <r>
    <x v="4"/>
    <x v="2"/>
    <x v="8"/>
    <x v="3"/>
    <s v="Kotex"/>
    <x v="25"/>
    <x v="42"/>
    <x v="0"/>
    <x v="0"/>
  </r>
  <r>
    <x v="4"/>
    <x v="2"/>
    <x v="8"/>
    <x v="3"/>
    <s v="Kotex"/>
    <x v="26"/>
    <x v="42"/>
    <x v="0"/>
    <x v="0"/>
  </r>
  <r>
    <x v="4"/>
    <x v="2"/>
    <x v="8"/>
    <x v="3"/>
    <s v="Kotex"/>
    <x v="27"/>
    <x v="43"/>
    <x v="0"/>
    <x v="0"/>
  </r>
  <r>
    <x v="4"/>
    <x v="2"/>
    <x v="8"/>
    <x v="3"/>
    <s v="Kotex"/>
    <x v="28"/>
    <x v="44"/>
    <x v="0"/>
    <x v="0"/>
  </r>
  <r>
    <x v="4"/>
    <x v="2"/>
    <x v="8"/>
    <x v="3"/>
    <s v="Kotex"/>
    <x v="29"/>
    <x v="79"/>
    <x v="0"/>
    <x v="0"/>
  </r>
  <r>
    <x v="4"/>
    <x v="2"/>
    <x v="8"/>
    <x v="3"/>
    <s v="Kotex"/>
    <x v="30"/>
    <x v="46"/>
    <x v="0"/>
    <x v="0"/>
  </r>
  <r>
    <x v="4"/>
    <x v="2"/>
    <x v="8"/>
    <x v="3"/>
    <s v="Kotex"/>
    <x v="31"/>
    <x v="80"/>
    <x v="0"/>
    <x v="0"/>
  </r>
  <r>
    <x v="4"/>
    <x v="2"/>
    <x v="8"/>
    <x v="3"/>
    <s v="Kotex"/>
    <x v="32"/>
    <x v="48"/>
    <x v="0"/>
    <x v="0"/>
  </r>
  <r>
    <x v="4"/>
    <x v="2"/>
    <x v="8"/>
    <x v="3"/>
    <s v="Always"/>
    <x v="33"/>
    <x v="49"/>
    <x v="0"/>
    <x v="0"/>
  </r>
  <r>
    <x v="4"/>
    <x v="2"/>
    <x v="8"/>
    <x v="3"/>
    <s v="Carefree"/>
    <x v="34"/>
    <x v="45"/>
    <x v="0"/>
    <x v="0"/>
  </r>
  <r>
    <x v="4"/>
    <x v="2"/>
    <x v="8"/>
    <x v="3"/>
    <s v="Carefree"/>
    <x v="35"/>
    <x v="81"/>
    <x v="0"/>
    <x v="0"/>
  </r>
  <r>
    <x v="4"/>
    <x v="2"/>
    <x v="8"/>
    <x v="3"/>
    <s v="Ladysoft"/>
    <x v="36"/>
    <x v="51"/>
    <x v="0"/>
    <x v="0"/>
  </r>
  <r>
    <x v="4"/>
    <x v="2"/>
    <x v="8"/>
    <x v="3"/>
    <s v="Nosotras"/>
    <x v="37"/>
    <x v="52"/>
    <x v="0"/>
    <x v="0"/>
  </r>
  <r>
    <x v="4"/>
    <x v="2"/>
    <x v="8"/>
    <x v="3"/>
    <s v="Nosotras"/>
    <x v="38"/>
    <x v="52"/>
    <x v="0"/>
    <x v="0"/>
  </r>
  <r>
    <x v="4"/>
    <x v="2"/>
    <x v="8"/>
    <x v="3"/>
    <s v="Nosotras"/>
    <x v="39"/>
    <x v="53"/>
    <x v="0"/>
    <x v="0"/>
  </r>
  <r>
    <x v="4"/>
    <x v="2"/>
    <x v="8"/>
    <x v="3"/>
    <s v="Nosotras"/>
    <x v="40"/>
    <x v="49"/>
    <x v="0"/>
    <x v="0"/>
  </r>
  <r>
    <x v="4"/>
    <x v="2"/>
    <x v="8"/>
    <x v="3"/>
    <s v="Nosotras"/>
    <x v="41"/>
    <x v="55"/>
    <x v="0"/>
    <x v="0"/>
  </r>
  <r>
    <x v="4"/>
    <x v="2"/>
    <x v="8"/>
    <x v="3"/>
    <s v="Nosotras"/>
    <x v="42"/>
    <x v="82"/>
    <x v="0"/>
    <x v="0"/>
  </r>
  <r>
    <x v="4"/>
    <x v="2"/>
    <x v="8"/>
    <x v="3"/>
    <s v="Nosotras"/>
    <x v="43"/>
    <x v="83"/>
    <x v="0"/>
    <x v="0"/>
  </r>
  <r>
    <x v="4"/>
    <x v="1"/>
    <x v="9"/>
    <x v="3"/>
    <s v="Kotex"/>
    <x v="25"/>
    <x v="42"/>
    <x v="0"/>
    <x v="0"/>
  </r>
  <r>
    <x v="4"/>
    <x v="1"/>
    <x v="9"/>
    <x v="3"/>
    <s v="Kotex"/>
    <x v="26"/>
    <x v="42"/>
    <x v="0"/>
    <x v="0"/>
  </r>
  <r>
    <x v="4"/>
    <x v="1"/>
    <x v="9"/>
    <x v="3"/>
    <s v="Kotex"/>
    <x v="27"/>
    <x v="84"/>
    <x v="0"/>
    <x v="0"/>
  </r>
  <r>
    <x v="4"/>
    <x v="1"/>
    <x v="9"/>
    <x v="3"/>
    <s v="Kotex"/>
    <x v="28"/>
    <x v="85"/>
    <x v="0"/>
    <x v="0"/>
  </r>
  <r>
    <x v="4"/>
    <x v="1"/>
    <x v="9"/>
    <x v="3"/>
    <s v="Kotex"/>
    <x v="29"/>
    <x v="86"/>
    <x v="0"/>
    <x v="0"/>
  </r>
  <r>
    <x v="4"/>
    <x v="1"/>
    <x v="9"/>
    <x v="3"/>
    <s v="Kotex"/>
    <x v="30"/>
    <x v="87"/>
    <x v="0"/>
    <x v="0"/>
  </r>
  <r>
    <x v="4"/>
    <x v="1"/>
    <x v="9"/>
    <x v="3"/>
    <s v="Kotex"/>
    <x v="31"/>
    <x v="88"/>
    <x v="0"/>
    <x v="0"/>
  </r>
  <r>
    <x v="4"/>
    <x v="1"/>
    <x v="9"/>
    <x v="3"/>
    <s v="Kotex"/>
    <x v="32"/>
    <x v="48"/>
    <x v="0"/>
    <x v="0"/>
  </r>
  <r>
    <x v="4"/>
    <x v="1"/>
    <x v="9"/>
    <x v="3"/>
    <s v="Always"/>
    <x v="33"/>
    <x v="49"/>
    <x v="0"/>
    <x v="0"/>
  </r>
  <r>
    <x v="4"/>
    <x v="1"/>
    <x v="9"/>
    <x v="3"/>
    <s v="Carefree"/>
    <x v="34"/>
    <x v="45"/>
    <x v="0"/>
    <x v="0"/>
  </r>
  <r>
    <x v="4"/>
    <x v="1"/>
    <x v="9"/>
    <x v="3"/>
    <s v="Carefree"/>
    <x v="35"/>
    <x v="89"/>
    <x v="0"/>
    <x v="0"/>
  </r>
  <r>
    <x v="4"/>
    <x v="1"/>
    <x v="9"/>
    <x v="3"/>
    <s v="Ladysoft"/>
    <x v="36"/>
    <x v="90"/>
    <x v="0"/>
    <x v="0"/>
  </r>
  <r>
    <x v="4"/>
    <x v="1"/>
    <x v="9"/>
    <x v="3"/>
    <s v="Nosotras"/>
    <x v="37"/>
    <x v="52"/>
    <x v="0"/>
    <x v="0"/>
  </r>
  <r>
    <x v="4"/>
    <x v="1"/>
    <x v="9"/>
    <x v="3"/>
    <s v="Nosotras"/>
    <x v="38"/>
    <x v="52"/>
    <x v="0"/>
    <x v="0"/>
  </r>
  <r>
    <x v="4"/>
    <x v="1"/>
    <x v="9"/>
    <x v="3"/>
    <s v="Nosotras"/>
    <x v="39"/>
    <x v="91"/>
    <x v="0"/>
    <x v="0"/>
  </r>
  <r>
    <x v="4"/>
    <x v="1"/>
    <x v="9"/>
    <x v="3"/>
    <s v="Nosotras"/>
    <x v="40"/>
    <x v="92"/>
    <x v="0"/>
    <x v="0"/>
  </r>
  <r>
    <x v="4"/>
    <x v="1"/>
    <x v="9"/>
    <x v="3"/>
    <s v="Nosotras"/>
    <x v="41"/>
    <x v="93"/>
    <x v="0"/>
    <x v="0"/>
  </r>
  <r>
    <x v="4"/>
    <x v="1"/>
    <x v="9"/>
    <x v="3"/>
    <s v="Nosotras"/>
    <x v="42"/>
    <x v="94"/>
    <x v="0"/>
    <x v="0"/>
  </r>
  <r>
    <x v="4"/>
    <x v="1"/>
    <x v="9"/>
    <x v="3"/>
    <s v="Nosotras"/>
    <x v="43"/>
    <x v="67"/>
    <x v="0"/>
    <x v="0"/>
  </r>
  <r>
    <x v="5"/>
    <x v="2"/>
    <x v="10"/>
    <x v="0"/>
    <s v="Huggies"/>
    <x v="0"/>
    <x v="0"/>
    <x v="0"/>
    <x v="0"/>
  </r>
  <r>
    <x v="5"/>
    <x v="2"/>
    <x v="10"/>
    <x v="0"/>
    <s v="Huggies"/>
    <x v="1"/>
    <x v="2"/>
    <x v="0"/>
    <x v="0"/>
  </r>
  <r>
    <x v="5"/>
    <x v="2"/>
    <x v="10"/>
    <x v="0"/>
    <s v="Huggies"/>
    <x v="2"/>
    <x v="0"/>
    <x v="0"/>
    <x v="0"/>
  </r>
  <r>
    <x v="5"/>
    <x v="2"/>
    <x v="10"/>
    <x v="0"/>
    <s v="Huggies"/>
    <x v="3"/>
    <x v="2"/>
    <x v="0"/>
    <x v="0"/>
  </r>
  <r>
    <x v="5"/>
    <x v="2"/>
    <x v="10"/>
    <x v="1"/>
    <s v="Huggies"/>
    <x v="4"/>
    <x v="3"/>
    <x v="0"/>
    <x v="0"/>
  </r>
  <r>
    <x v="5"/>
    <x v="2"/>
    <x v="10"/>
    <x v="0"/>
    <s v="Babysec"/>
    <x v="5"/>
    <x v="5"/>
    <x v="0"/>
    <x v="0"/>
  </r>
  <r>
    <x v="5"/>
    <x v="2"/>
    <x v="10"/>
    <x v="0"/>
    <s v="Babysec"/>
    <x v="6"/>
    <x v="4"/>
    <x v="0"/>
    <x v="0"/>
  </r>
  <r>
    <x v="5"/>
    <x v="2"/>
    <x v="10"/>
    <x v="0"/>
    <s v="Babysec"/>
    <x v="7"/>
    <x v="95"/>
    <x v="0"/>
    <x v="0"/>
  </r>
  <r>
    <x v="5"/>
    <x v="2"/>
    <x v="10"/>
    <x v="1"/>
    <s v="Babysec"/>
    <x v="8"/>
    <x v="7"/>
    <x v="0"/>
    <x v="0"/>
  </r>
  <r>
    <x v="5"/>
    <x v="2"/>
    <x v="10"/>
    <x v="0"/>
    <s v="Pampers"/>
    <x v="9"/>
    <x v="8"/>
    <x v="0"/>
    <x v="0"/>
  </r>
  <r>
    <x v="5"/>
    <x v="2"/>
    <x v="10"/>
    <x v="0"/>
    <s v="Pampers"/>
    <x v="10"/>
    <x v="18"/>
    <x v="0"/>
    <x v="0"/>
  </r>
  <r>
    <x v="5"/>
    <x v="2"/>
    <x v="10"/>
    <x v="1"/>
    <s v="Pampers"/>
    <x v="11"/>
    <x v="10"/>
    <x v="0"/>
    <x v="0"/>
  </r>
  <r>
    <x v="5"/>
    <x v="2"/>
    <x v="10"/>
    <x v="1"/>
    <s v="Pampers"/>
    <x v="12"/>
    <x v="96"/>
    <x v="0"/>
    <x v="0"/>
  </r>
  <r>
    <x v="5"/>
    <x v="3"/>
    <x v="11"/>
    <x v="0"/>
    <s v="Huggies"/>
    <x v="0"/>
    <x v="12"/>
    <x v="0"/>
    <x v="0"/>
  </r>
  <r>
    <x v="5"/>
    <x v="3"/>
    <x v="11"/>
    <x v="0"/>
    <s v="Huggies"/>
    <x v="1"/>
    <x v="97"/>
    <x v="0"/>
    <x v="0"/>
  </r>
  <r>
    <x v="5"/>
    <x v="3"/>
    <x v="11"/>
    <x v="0"/>
    <s v="Huggies"/>
    <x v="2"/>
    <x v="12"/>
    <x v="0"/>
    <x v="0"/>
  </r>
  <r>
    <x v="5"/>
    <x v="3"/>
    <x v="11"/>
    <x v="0"/>
    <s v="Huggies"/>
    <x v="3"/>
    <x v="1"/>
    <x v="0"/>
    <x v="0"/>
  </r>
  <r>
    <x v="5"/>
    <x v="3"/>
    <x v="11"/>
    <x v="1"/>
    <s v="Huggies"/>
    <x v="4"/>
    <x v="52"/>
    <x v="0"/>
    <x v="0"/>
  </r>
  <r>
    <x v="5"/>
    <x v="3"/>
    <x v="11"/>
    <x v="0"/>
    <s v="Babysec"/>
    <x v="5"/>
    <x v="98"/>
    <x v="0"/>
    <x v="0"/>
  </r>
  <r>
    <x v="5"/>
    <x v="3"/>
    <x v="11"/>
    <x v="0"/>
    <s v="Babysec"/>
    <x v="6"/>
    <x v="99"/>
    <x v="0"/>
    <x v="0"/>
  </r>
  <r>
    <x v="5"/>
    <x v="3"/>
    <x v="11"/>
    <x v="0"/>
    <s v="Babysec"/>
    <x v="7"/>
    <x v="6"/>
    <x v="0"/>
    <x v="0"/>
  </r>
  <r>
    <x v="5"/>
    <x v="3"/>
    <x v="11"/>
    <x v="1"/>
    <s v="Babysec"/>
    <x v="8"/>
    <x v="7"/>
    <x v="0"/>
    <x v="0"/>
  </r>
  <r>
    <x v="5"/>
    <x v="3"/>
    <x v="11"/>
    <x v="0"/>
    <s v="Pampers"/>
    <x v="9"/>
    <x v="100"/>
    <x v="0"/>
    <x v="0"/>
  </r>
  <r>
    <x v="5"/>
    <x v="3"/>
    <x v="11"/>
    <x v="0"/>
    <s v="Pampers"/>
    <x v="10"/>
    <x v="101"/>
    <x v="0"/>
    <x v="0"/>
  </r>
  <r>
    <x v="5"/>
    <x v="3"/>
    <x v="11"/>
    <x v="1"/>
    <s v="Pampers"/>
    <x v="11"/>
    <x v="62"/>
    <x v="0"/>
    <x v="0"/>
  </r>
  <r>
    <x v="5"/>
    <x v="3"/>
    <x v="11"/>
    <x v="1"/>
    <s v="Pampers"/>
    <x v="12"/>
    <x v="11"/>
    <x v="0"/>
    <x v="0"/>
  </r>
  <r>
    <x v="6"/>
    <x v="2"/>
    <x v="12"/>
    <x v="5"/>
    <s v="Plenitud"/>
    <x v="52"/>
    <x v="102"/>
    <x v="0"/>
    <x v="0"/>
  </r>
  <r>
    <x v="6"/>
    <x v="2"/>
    <x v="12"/>
    <x v="5"/>
    <s v="Plenitud"/>
    <x v="53"/>
    <x v="103"/>
    <x v="0"/>
    <x v="0"/>
  </r>
  <r>
    <x v="6"/>
    <x v="2"/>
    <x v="12"/>
    <x v="5"/>
    <s v="Plenitud"/>
    <x v="54"/>
    <x v="104"/>
    <x v="0"/>
    <x v="0"/>
  </r>
  <r>
    <x v="6"/>
    <x v="2"/>
    <x v="12"/>
    <x v="5"/>
    <s v="Plenitud"/>
    <x v="55"/>
    <x v="105"/>
    <x v="0"/>
    <x v="0"/>
  </r>
  <r>
    <x v="6"/>
    <x v="2"/>
    <x v="12"/>
    <x v="5"/>
    <s v="Plenitud"/>
    <x v="56"/>
    <x v="106"/>
    <x v="0"/>
    <x v="0"/>
  </r>
  <r>
    <x v="6"/>
    <x v="2"/>
    <x v="12"/>
    <x v="5"/>
    <s v="Plenitud"/>
    <x v="57"/>
    <x v="107"/>
    <x v="0"/>
    <x v="0"/>
  </r>
  <r>
    <x v="6"/>
    <x v="2"/>
    <x v="12"/>
    <x v="5"/>
    <s v="Plenitud"/>
    <x v="58"/>
    <x v="108"/>
    <x v="0"/>
    <x v="0"/>
  </r>
  <r>
    <x v="6"/>
    <x v="2"/>
    <x v="12"/>
    <x v="5"/>
    <s v="Plenitud"/>
    <x v="59"/>
    <x v="109"/>
    <x v="0"/>
    <x v="0"/>
  </r>
  <r>
    <x v="6"/>
    <x v="2"/>
    <x v="12"/>
    <x v="5"/>
    <s v="Plenitud"/>
    <x v="60"/>
    <x v="110"/>
    <x v="0"/>
    <x v="0"/>
  </r>
  <r>
    <x v="6"/>
    <x v="2"/>
    <x v="12"/>
    <x v="5"/>
    <s v="Plenitud"/>
    <x v="61"/>
    <x v="111"/>
    <x v="0"/>
    <x v="0"/>
  </r>
  <r>
    <x v="6"/>
    <x v="2"/>
    <x v="12"/>
    <x v="5"/>
    <s v="Plenitud"/>
    <x v="62"/>
    <x v="112"/>
    <x v="0"/>
    <x v="0"/>
  </r>
  <r>
    <x v="6"/>
    <x v="2"/>
    <x v="12"/>
    <x v="5"/>
    <s v="Cotidian"/>
    <x v="63"/>
    <x v="113"/>
    <x v="0"/>
    <x v="0"/>
  </r>
  <r>
    <x v="6"/>
    <x v="2"/>
    <x v="12"/>
    <x v="5"/>
    <s v="Cotidian"/>
    <x v="64"/>
    <x v="114"/>
    <x v="0"/>
    <x v="0"/>
  </r>
  <r>
    <x v="6"/>
    <x v="2"/>
    <x v="12"/>
    <x v="5"/>
    <s v="Cotidian"/>
    <x v="65"/>
    <x v="115"/>
    <x v="0"/>
    <x v="0"/>
  </r>
  <r>
    <x v="6"/>
    <x v="2"/>
    <x v="12"/>
    <x v="5"/>
    <s v="Cotidian"/>
    <x v="66"/>
    <x v="115"/>
    <x v="0"/>
    <x v="0"/>
  </r>
  <r>
    <x v="6"/>
    <x v="2"/>
    <x v="12"/>
    <x v="5"/>
    <s v="Cotidian"/>
    <x v="67"/>
    <x v="49"/>
    <x v="0"/>
    <x v="0"/>
  </r>
  <r>
    <x v="6"/>
    <x v="2"/>
    <x v="12"/>
    <x v="5"/>
    <s v="Cotidian"/>
    <x v="68"/>
    <x v="1"/>
    <x v="0"/>
    <x v="0"/>
  </r>
  <r>
    <x v="6"/>
    <x v="2"/>
    <x v="12"/>
    <x v="5"/>
    <s v="Tena"/>
    <x v="69"/>
    <x v="116"/>
    <x v="0"/>
    <x v="0"/>
  </r>
  <r>
    <x v="6"/>
    <x v="2"/>
    <x v="12"/>
    <x v="5"/>
    <s v="Tena"/>
    <x v="70"/>
    <x v="117"/>
    <x v="0"/>
    <x v="0"/>
  </r>
  <r>
    <x v="6"/>
    <x v="2"/>
    <x v="12"/>
    <x v="5"/>
    <s v="Tena"/>
    <x v="71"/>
    <x v="118"/>
    <x v="0"/>
    <x v="0"/>
  </r>
  <r>
    <x v="6"/>
    <x v="2"/>
    <x v="12"/>
    <x v="5"/>
    <s v="Tena"/>
    <x v="72"/>
    <x v="119"/>
    <x v="0"/>
    <x v="0"/>
  </r>
  <r>
    <x v="6"/>
    <x v="2"/>
    <x v="12"/>
    <x v="5"/>
    <s v="Tena"/>
    <x v="73"/>
    <x v="120"/>
    <x v="0"/>
    <x v="0"/>
  </r>
  <r>
    <x v="6"/>
    <x v="2"/>
    <x v="12"/>
    <x v="5"/>
    <s v="Tena"/>
    <x v="74"/>
    <x v="1"/>
    <x v="0"/>
    <x v="0"/>
  </r>
  <r>
    <x v="6"/>
    <x v="2"/>
    <x v="12"/>
    <x v="5"/>
    <s v="Tena"/>
    <x v="75"/>
    <x v="121"/>
    <x v="0"/>
    <x v="0"/>
  </r>
  <r>
    <x v="6"/>
    <x v="2"/>
    <x v="12"/>
    <x v="5"/>
    <s v="Tena"/>
    <x v="76"/>
    <x v="122"/>
    <x v="0"/>
    <x v="0"/>
  </r>
  <r>
    <x v="6"/>
    <x v="2"/>
    <x v="12"/>
    <x v="5"/>
    <s v="Tena"/>
    <x v="77"/>
    <x v="123"/>
    <x v="0"/>
    <x v="0"/>
  </r>
  <r>
    <x v="6"/>
    <x v="0"/>
    <x v="13"/>
    <x v="5"/>
    <s v="Plenitud"/>
    <x v="52"/>
    <x v="102"/>
    <x v="0"/>
    <x v="0"/>
  </r>
  <r>
    <x v="6"/>
    <x v="0"/>
    <x v="13"/>
    <x v="5"/>
    <s v="Plenitud"/>
    <x v="53"/>
    <x v="103"/>
    <x v="0"/>
    <x v="0"/>
  </r>
  <r>
    <x v="6"/>
    <x v="0"/>
    <x v="13"/>
    <x v="5"/>
    <s v="Plenitud"/>
    <x v="54"/>
    <x v="104"/>
    <x v="0"/>
    <x v="0"/>
  </r>
  <r>
    <x v="6"/>
    <x v="0"/>
    <x v="13"/>
    <x v="5"/>
    <s v="Plenitud"/>
    <x v="55"/>
    <x v="105"/>
    <x v="0"/>
    <x v="0"/>
  </r>
  <r>
    <x v="6"/>
    <x v="0"/>
    <x v="13"/>
    <x v="5"/>
    <s v="Plenitud"/>
    <x v="56"/>
    <x v="106"/>
    <x v="0"/>
    <x v="0"/>
  </r>
  <r>
    <x v="6"/>
    <x v="0"/>
    <x v="13"/>
    <x v="5"/>
    <s v="Plenitud"/>
    <x v="57"/>
    <x v="107"/>
    <x v="0"/>
    <x v="0"/>
  </r>
  <r>
    <x v="6"/>
    <x v="0"/>
    <x v="13"/>
    <x v="5"/>
    <s v="Plenitud"/>
    <x v="58"/>
    <x v="124"/>
    <x v="0"/>
    <x v="0"/>
  </r>
  <r>
    <x v="6"/>
    <x v="0"/>
    <x v="13"/>
    <x v="5"/>
    <s v="Plenitud"/>
    <x v="59"/>
    <x v="109"/>
    <x v="0"/>
    <x v="0"/>
  </r>
  <r>
    <x v="6"/>
    <x v="0"/>
    <x v="13"/>
    <x v="5"/>
    <s v="Plenitud"/>
    <x v="60"/>
    <x v="125"/>
    <x v="0"/>
    <x v="0"/>
  </r>
  <r>
    <x v="6"/>
    <x v="0"/>
    <x v="13"/>
    <x v="5"/>
    <s v="Plenitud"/>
    <x v="61"/>
    <x v="93"/>
    <x v="0"/>
    <x v="0"/>
  </r>
  <r>
    <x v="6"/>
    <x v="0"/>
    <x v="13"/>
    <x v="5"/>
    <s v="Plenitud"/>
    <x v="62"/>
    <x v="112"/>
    <x v="0"/>
    <x v="0"/>
  </r>
  <r>
    <x v="6"/>
    <x v="0"/>
    <x v="13"/>
    <x v="5"/>
    <s v="Cotidian"/>
    <x v="63"/>
    <x v="113"/>
    <x v="0"/>
    <x v="0"/>
  </r>
  <r>
    <x v="6"/>
    <x v="0"/>
    <x v="13"/>
    <x v="5"/>
    <s v="Cotidian"/>
    <x v="64"/>
    <x v="126"/>
    <x v="0"/>
    <x v="0"/>
  </r>
  <r>
    <x v="6"/>
    <x v="0"/>
    <x v="13"/>
    <x v="5"/>
    <s v="Cotidian"/>
    <x v="65"/>
    <x v="127"/>
    <x v="0"/>
    <x v="0"/>
  </r>
  <r>
    <x v="6"/>
    <x v="0"/>
    <x v="13"/>
    <x v="5"/>
    <s v="Cotidian"/>
    <x v="66"/>
    <x v="115"/>
    <x v="0"/>
    <x v="0"/>
  </r>
  <r>
    <x v="6"/>
    <x v="0"/>
    <x v="13"/>
    <x v="5"/>
    <s v="Cotidian"/>
    <x v="67"/>
    <x v="49"/>
    <x v="0"/>
    <x v="0"/>
  </r>
  <r>
    <x v="6"/>
    <x v="0"/>
    <x v="13"/>
    <x v="5"/>
    <s v="Cotidian"/>
    <x v="68"/>
    <x v="1"/>
    <x v="0"/>
    <x v="0"/>
  </r>
  <r>
    <x v="6"/>
    <x v="0"/>
    <x v="13"/>
    <x v="5"/>
    <s v="Tena"/>
    <x v="69"/>
    <x v="128"/>
    <x v="0"/>
    <x v="0"/>
  </r>
  <r>
    <x v="6"/>
    <x v="0"/>
    <x v="13"/>
    <x v="5"/>
    <s v="Tena"/>
    <x v="70"/>
    <x v="129"/>
    <x v="0"/>
    <x v="0"/>
  </r>
  <r>
    <x v="6"/>
    <x v="0"/>
    <x v="13"/>
    <x v="5"/>
    <s v="Tena"/>
    <x v="71"/>
    <x v="130"/>
    <x v="0"/>
    <x v="0"/>
  </r>
  <r>
    <x v="6"/>
    <x v="0"/>
    <x v="13"/>
    <x v="5"/>
    <s v="Tena"/>
    <x v="72"/>
    <x v="131"/>
    <x v="0"/>
    <x v="0"/>
  </r>
  <r>
    <x v="6"/>
    <x v="0"/>
    <x v="13"/>
    <x v="5"/>
    <s v="Tena"/>
    <x v="73"/>
    <x v="132"/>
    <x v="0"/>
    <x v="0"/>
  </r>
  <r>
    <x v="6"/>
    <x v="0"/>
    <x v="13"/>
    <x v="5"/>
    <s v="Tena"/>
    <x v="74"/>
    <x v="1"/>
    <x v="0"/>
    <x v="0"/>
  </r>
  <r>
    <x v="6"/>
    <x v="0"/>
    <x v="13"/>
    <x v="5"/>
    <s v="Tena"/>
    <x v="75"/>
    <x v="133"/>
    <x v="0"/>
    <x v="0"/>
  </r>
  <r>
    <x v="6"/>
    <x v="0"/>
    <x v="13"/>
    <x v="5"/>
    <s v="Tena"/>
    <x v="76"/>
    <x v="134"/>
    <x v="0"/>
    <x v="0"/>
  </r>
  <r>
    <x v="6"/>
    <x v="0"/>
    <x v="13"/>
    <x v="5"/>
    <s v="Tena"/>
    <x v="77"/>
    <x v="135"/>
    <x v="0"/>
    <x v="0"/>
  </r>
  <r>
    <x v="7"/>
    <x v="3"/>
    <x v="14"/>
    <x v="5"/>
    <s v="Plenitud"/>
    <x v="52"/>
    <x v="136"/>
    <x v="0"/>
    <x v="0"/>
  </r>
  <r>
    <x v="7"/>
    <x v="3"/>
    <x v="14"/>
    <x v="5"/>
    <s v="Plenitud"/>
    <x v="53"/>
    <x v="137"/>
    <x v="0"/>
    <x v="0"/>
  </r>
  <r>
    <x v="7"/>
    <x v="3"/>
    <x v="14"/>
    <x v="5"/>
    <s v="Plenitud"/>
    <x v="54"/>
    <x v="138"/>
    <x v="0"/>
    <x v="0"/>
  </r>
  <r>
    <x v="7"/>
    <x v="3"/>
    <x v="14"/>
    <x v="5"/>
    <s v="Plenitud"/>
    <x v="55"/>
    <x v="139"/>
    <x v="0"/>
    <x v="0"/>
  </r>
  <r>
    <x v="7"/>
    <x v="3"/>
    <x v="14"/>
    <x v="5"/>
    <s v="Plenitud"/>
    <x v="56"/>
    <x v="140"/>
    <x v="0"/>
    <x v="0"/>
  </r>
  <r>
    <x v="7"/>
    <x v="3"/>
    <x v="14"/>
    <x v="5"/>
    <s v="Plenitud"/>
    <x v="57"/>
    <x v="141"/>
    <x v="0"/>
    <x v="0"/>
  </r>
  <r>
    <x v="7"/>
    <x v="3"/>
    <x v="14"/>
    <x v="5"/>
    <s v="Plenitud"/>
    <x v="58"/>
    <x v="108"/>
    <x v="0"/>
    <x v="0"/>
  </r>
  <r>
    <x v="7"/>
    <x v="3"/>
    <x v="14"/>
    <x v="5"/>
    <s v="Plenitud"/>
    <x v="59"/>
    <x v="109"/>
    <x v="0"/>
    <x v="0"/>
  </r>
  <r>
    <x v="7"/>
    <x v="3"/>
    <x v="14"/>
    <x v="5"/>
    <s v="Plenitud"/>
    <x v="60"/>
    <x v="110"/>
    <x v="0"/>
    <x v="0"/>
  </r>
  <r>
    <x v="7"/>
    <x v="3"/>
    <x v="14"/>
    <x v="5"/>
    <s v="Plenitud"/>
    <x v="61"/>
    <x v="111"/>
    <x v="0"/>
    <x v="0"/>
  </r>
  <r>
    <x v="7"/>
    <x v="3"/>
    <x v="14"/>
    <x v="5"/>
    <s v="Plenitud"/>
    <x v="62"/>
    <x v="142"/>
    <x v="0"/>
    <x v="0"/>
  </r>
  <r>
    <x v="7"/>
    <x v="3"/>
    <x v="14"/>
    <x v="5"/>
    <s v="Cotidian"/>
    <x v="63"/>
    <x v="143"/>
    <x v="0"/>
    <x v="0"/>
  </r>
  <r>
    <x v="7"/>
    <x v="3"/>
    <x v="14"/>
    <x v="5"/>
    <s v="Cotidian"/>
    <x v="64"/>
    <x v="144"/>
    <x v="0"/>
    <x v="0"/>
  </r>
  <r>
    <x v="7"/>
    <x v="3"/>
    <x v="14"/>
    <x v="5"/>
    <s v="Cotidian"/>
    <x v="65"/>
    <x v="145"/>
    <x v="0"/>
    <x v="0"/>
  </r>
  <r>
    <x v="7"/>
    <x v="3"/>
    <x v="14"/>
    <x v="5"/>
    <s v="Cotidian"/>
    <x v="66"/>
    <x v="146"/>
    <x v="0"/>
    <x v="0"/>
  </r>
  <r>
    <x v="7"/>
    <x v="3"/>
    <x v="14"/>
    <x v="5"/>
    <s v="Cotidian"/>
    <x v="67"/>
    <x v="49"/>
    <x v="0"/>
    <x v="0"/>
  </r>
  <r>
    <x v="7"/>
    <x v="3"/>
    <x v="14"/>
    <x v="5"/>
    <s v="Cotidian"/>
    <x v="68"/>
    <x v="19"/>
    <x v="0"/>
    <x v="0"/>
  </r>
  <r>
    <x v="7"/>
    <x v="3"/>
    <x v="14"/>
    <x v="5"/>
    <s v="Tena"/>
    <x v="69"/>
    <x v="19"/>
    <x v="0"/>
    <x v="0"/>
  </r>
  <r>
    <x v="7"/>
    <x v="3"/>
    <x v="14"/>
    <x v="5"/>
    <s v="Tena"/>
    <x v="70"/>
    <x v="19"/>
    <x v="0"/>
    <x v="0"/>
  </r>
  <r>
    <x v="7"/>
    <x v="3"/>
    <x v="14"/>
    <x v="5"/>
    <s v="Tena"/>
    <x v="71"/>
    <x v="19"/>
    <x v="0"/>
    <x v="0"/>
  </r>
  <r>
    <x v="7"/>
    <x v="3"/>
    <x v="14"/>
    <x v="5"/>
    <s v="Tena"/>
    <x v="72"/>
    <x v="19"/>
    <x v="0"/>
    <x v="0"/>
  </r>
  <r>
    <x v="7"/>
    <x v="3"/>
    <x v="14"/>
    <x v="5"/>
    <s v="Tena"/>
    <x v="73"/>
    <x v="19"/>
    <x v="0"/>
    <x v="0"/>
  </r>
  <r>
    <x v="7"/>
    <x v="3"/>
    <x v="14"/>
    <x v="5"/>
    <s v="Tena"/>
    <x v="74"/>
    <x v="19"/>
    <x v="0"/>
    <x v="0"/>
  </r>
  <r>
    <x v="7"/>
    <x v="3"/>
    <x v="14"/>
    <x v="5"/>
    <s v="Tena"/>
    <x v="75"/>
    <x v="147"/>
    <x v="0"/>
    <x v="0"/>
  </r>
  <r>
    <x v="7"/>
    <x v="3"/>
    <x v="14"/>
    <x v="5"/>
    <s v="Tena"/>
    <x v="76"/>
    <x v="148"/>
    <x v="0"/>
    <x v="0"/>
  </r>
  <r>
    <x v="7"/>
    <x v="3"/>
    <x v="14"/>
    <x v="5"/>
    <s v="Tena"/>
    <x v="77"/>
    <x v="149"/>
    <x v="0"/>
    <x v="0"/>
  </r>
  <r>
    <x v="7"/>
    <x v="1"/>
    <x v="15"/>
    <x v="5"/>
    <s v="Plenitud"/>
    <x v="52"/>
    <x v="150"/>
    <x v="0"/>
    <x v="0"/>
  </r>
  <r>
    <x v="7"/>
    <x v="1"/>
    <x v="15"/>
    <x v="5"/>
    <s v="Plenitud"/>
    <x v="53"/>
    <x v="151"/>
    <x v="0"/>
    <x v="0"/>
  </r>
  <r>
    <x v="7"/>
    <x v="1"/>
    <x v="15"/>
    <x v="5"/>
    <s v="Plenitud"/>
    <x v="54"/>
    <x v="104"/>
    <x v="0"/>
    <x v="0"/>
  </r>
  <r>
    <x v="7"/>
    <x v="1"/>
    <x v="15"/>
    <x v="5"/>
    <s v="Plenitud"/>
    <x v="55"/>
    <x v="105"/>
    <x v="0"/>
    <x v="0"/>
  </r>
  <r>
    <x v="7"/>
    <x v="1"/>
    <x v="15"/>
    <x v="5"/>
    <s v="Plenitud"/>
    <x v="56"/>
    <x v="0"/>
    <x v="0"/>
    <x v="0"/>
  </r>
  <r>
    <x v="7"/>
    <x v="1"/>
    <x v="15"/>
    <x v="5"/>
    <s v="Plenitud"/>
    <x v="57"/>
    <x v="152"/>
    <x v="0"/>
    <x v="0"/>
  </r>
  <r>
    <x v="7"/>
    <x v="1"/>
    <x v="15"/>
    <x v="5"/>
    <s v="Plenitud"/>
    <x v="58"/>
    <x v="153"/>
    <x v="0"/>
    <x v="0"/>
  </r>
  <r>
    <x v="7"/>
    <x v="1"/>
    <x v="15"/>
    <x v="5"/>
    <s v="Plenitud"/>
    <x v="59"/>
    <x v="109"/>
    <x v="0"/>
    <x v="0"/>
  </r>
  <r>
    <x v="7"/>
    <x v="1"/>
    <x v="15"/>
    <x v="5"/>
    <s v="Plenitud"/>
    <x v="60"/>
    <x v="154"/>
    <x v="0"/>
    <x v="0"/>
  </r>
  <r>
    <x v="7"/>
    <x v="1"/>
    <x v="15"/>
    <x v="5"/>
    <s v="Plenitud"/>
    <x v="61"/>
    <x v="155"/>
    <x v="0"/>
    <x v="0"/>
  </r>
  <r>
    <x v="7"/>
    <x v="1"/>
    <x v="15"/>
    <x v="5"/>
    <s v="Plenitud"/>
    <x v="62"/>
    <x v="156"/>
    <x v="0"/>
    <x v="0"/>
  </r>
  <r>
    <x v="7"/>
    <x v="1"/>
    <x v="15"/>
    <x v="5"/>
    <s v="Cotidian"/>
    <x v="63"/>
    <x v="157"/>
    <x v="0"/>
    <x v="0"/>
  </r>
  <r>
    <x v="7"/>
    <x v="1"/>
    <x v="15"/>
    <x v="5"/>
    <s v="Cotidian"/>
    <x v="64"/>
    <x v="144"/>
    <x v="0"/>
    <x v="0"/>
  </r>
  <r>
    <x v="7"/>
    <x v="1"/>
    <x v="15"/>
    <x v="5"/>
    <s v="Cotidian"/>
    <x v="65"/>
    <x v="158"/>
    <x v="0"/>
    <x v="0"/>
  </r>
  <r>
    <x v="7"/>
    <x v="1"/>
    <x v="15"/>
    <x v="5"/>
    <s v="Cotidian"/>
    <x v="66"/>
    <x v="159"/>
    <x v="0"/>
    <x v="0"/>
  </r>
  <r>
    <x v="7"/>
    <x v="1"/>
    <x v="15"/>
    <x v="5"/>
    <s v="Cotidian"/>
    <x v="67"/>
    <x v="49"/>
    <x v="0"/>
    <x v="0"/>
  </r>
  <r>
    <x v="7"/>
    <x v="1"/>
    <x v="15"/>
    <x v="5"/>
    <s v="Cotidian"/>
    <x v="68"/>
    <x v="19"/>
    <x v="0"/>
    <x v="0"/>
  </r>
  <r>
    <x v="7"/>
    <x v="1"/>
    <x v="15"/>
    <x v="5"/>
    <s v="Tena"/>
    <x v="69"/>
    <x v="160"/>
    <x v="0"/>
    <x v="0"/>
  </r>
  <r>
    <x v="7"/>
    <x v="1"/>
    <x v="15"/>
    <x v="5"/>
    <s v="Tena"/>
    <x v="70"/>
    <x v="161"/>
    <x v="0"/>
    <x v="0"/>
  </r>
  <r>
    <x v="7"/>
    <x v="1"/>
    <x v="15"/>
    <x v="5"/>
    <s v="Tena"/>
    <x v="71"/>
    <x v="162"/>
    <x v="0"/>
    <x v="0"/>
  </r>
  <r>
    <x v="7"/>
    <x v="1"/>
    <x v="15"/>
    <x v="5"/>
    <s v="Tena"/>
    <x v="72"/>
    <x v="163"/>
    <x v="0"/>
    <x v="0"/>
  </r>
  <r>
    <x v="7"/>
    <x v="1"/>
    <x v="15"/>
    <x v="5"/>
    <s v="Tena"/>
    <x v="73"/>
    <x v="120"/>
    <x v="0"/>
    <x v="0"/>
  </r>
  <r>
    <x v="7"/>
    <x v="1"/>
    <x v="15"/>
    <x v="5"/>
    <s v="Tena"/>
    <x v="74"/>
    <x v="19"/>
    <x v="0"/>
    <x v="0"/>
  </r>
  <r>
    <x v="7"/>
    <x v="1"/>
    <x v="15"/>
    <x v="5"/>
    <s v="Tena"/>
    <x v="75"/>
    <x v="147"/>
    <x v="0"/>
    <x v="0"/>
  </r>
  <r>
    <x v="7"/>
    <x v="1"/>
    <x v="15"/>
    <x v="5"/>
    <s v="Tena"/>
    <x v="76"/>
    <x v="148"/>
    <x v="0"/>
    <x v="0"/>
  </r>
  <r>
    <x v="7"/>
    <x v="1"/>
    <x v="15"/>
    <x v="5"/>
    <s v="Tena"/>
    <x v="77"/>
    <x v="19"/>
    <x v="0"/>
    <x v="0"/>
  </r>
  <r>
    <x v="8"/>
    <x v="2"/>
    <x v="16"/>
    <x v="4"/>
    <s v="Huggies"/>
    <x v="44"/>
    <x v="48"/>
    <x v="0"/>
    <x v="0"/>
  </r>
  <r>
    <x v="8"/>
    <x v="2"/>
    <x v="16"/>
    <x v="4"/>
    <s v="Huggies"/>
    <x v="45"/>
    <x v="59"/>
    <x v="0"/>
    <x v="0"/>
  </r>
  <r>
    <x v="8"/>
    <x v="2"/>
    <x v="16"/>
    <x v="4"/>
    <s v="Huggies"/>
    <x v="46"/>
    <x v="60"/>
    <x v="0"/>
    <x v="0"/>
  </r>
  <r>
    <x v="8"/>
    <x v="2"/>
    <x v="16"/>
    <x v="4"/>
    <s v="Babysec"/>
    <x v="47"/>
    <x v="164"/>
    <x v="0"/>
    <x v="0"/>
  </r>
  <r>
    <x v="8"/>
    <x v="2"/>
    <x v="16"/>
    <x v="4"/>
    <s v="Babysec"/>
    <x v="48"/>
    <x v="165"/>
    <x v="0"/>
    <x v="0"/>
  </r>
  <r>
    <x v="8"/>
    <x v="2"/>
    <x v="16"/>
    <x v="4"/>
    <s v="Babysec"/>
    <x v="49"/>
    <x v="61"/>
    <x v="0"/>
    <x v="0"/>
  </r>
  <r>
    <x v="8"/>
    <x v="2"/>
    <x v="16"/>
    <x v="4"/>
    <s v="Johnson´s Baby"/>
    <x v="50"/>
    <x v="147"/>
    <x v="0"/>
    <x v="0"/>
  </r>
  <r>
    <x v="8"/>
    <x v="2"/>
    <x v="16"/>
    <x v="4"/>
    <s v="Tottus"/>
    <x v="51"/>
    <x v="1"/>
    <x v="0"/>
    <x v="0"/>
  </r>
  <r>
    <x v="8"/>
    <x v="1"/>
    <x v="17"/>
    <x v="4"/>
    <s v="Huggies"/>
    <x v="44"/>
    <x v="48"/>
    <x v="0"/>
    <x v="0"/>
  </r>
  <r>
    <x v="8"/>
    <x v="1"/>
    <x v="17"/>
    <x v="4"/>
    <s v="Huggies"/>
    <x v="45"/>
    <x v="166"/>
    <x v="0"/>
    <x v="0"/>
  </r>
  <r>
    <x v="8"/>
    <x v="1"/>
    <x v="17"/>
    <x v="4"/>
    <s v="Huggies"/>
    <x v="46"/>
    <x v="60"/>
    <x v="0"/>
    <x v="0"/>
  </r>
  <r>
    <x v="8"/>
    <x v="1"/>
    <x v="17"/>
    <x v="4"/>
    <s v="Babysec"/>
    <x v="47"/>
    <x v="164"/>
    <x v="0"/>
    <x v="0"/>
  </r>
  <r>
    <x v="8"/>
    <x v="1"/>
    <x v="17"/>
    <x v="4"/>
    <s v="Babysec"/>
    <x v="48"/>
    <x v="167"/>
    <x v="0"/>
    <x v="0"/>
  </r>
  <r>
    <x v="8"/>
    <x v="1"/>
    <x v="17"/>
    <x v="4"/>
    <s v="Babysec"/>
    <x v="49"/>
    <x v="61"/>
    <x v="0"/>
    <x v="0"/>
  </r>
  <r>
    <x v="8"/>
    <x v="1"/>
    <x v="17"/>
    <x v="4"/>
    <s v="Johnson´s Baby"/>
    <x v="50"/>
    <x v="168"/>
    <x v="0"/>
    <x v="0"/>
  </r>
  <r>
    <x v="8"/>
    <x v="1"/>
    <x v="17"/>
    <x v="4"/>
    <s v="Tottus"/>
    <x v="51"/>
    <x v="1"/>
    <x v="0"/>
    <x v="0"/>
  </r>
  <r>
    <x v="0"/>
    <x v="0"/>
    <x v="0"/>
    <x v="0"/>
    <s v="Huggies"/>
    <x v="0"/>
    <x v="0"/>
    <x v="1"/>
    <x v="1"/>
  </r>
  <r>
    <x v="0"/>
    <x v="0"/>
    <x v="0"/>
    <x v="0"/>
    <s v="Huggies"/>
    <x v="1"/>
    <x v="1"/>
    <x v="1"/>
    <x v="1"/>
  </r>
  <r>
    <x v="0"/>
    <x v="0"/>
    <x v="0"/>
    <x v="0"/>
    <s v="Huggies"/>
    <x v="2"/>
    <x v="0"/>
    <x v="1"/>
    <x v="1"/>
  </r>
  <r>
    <x v="0"/>
    <x v="0"/>
    <x v="0"/>
    <x v="0"/>
    <s v="Huggies"/>
    <x v="3"/>
    <x v="2"/>
    <x v="1"/>
    <x v="1"/>
  </r>
  <r>
    <x v="0"/>
    <x v="0"/>
    <x v="0"/>
    <x v="1"/>
    <s v="Huggies"/>
    <x v="4"/>
    <x v="3"/>
    <x v="1"/>
    <x v="1"/>
  </r>
  <r>
    <x v="0"/>
    <x v="0"/>
    <x v="0"/>
    <x v="0"/>
    <s v="Babysec"/>
    <x v="5"/>
    <x v="4"/>
    <x v="1"/>
    <x v="1"/>
  </r>
  <r>
    <x v="0"/>
    <x v="0"/>
    <x v="0"/>
    <x v="0"/>
    <s v="Babysec"/>
    <x v="6"/>
    <x v="5"/>
    <x v="1"/>
    <x v="1"/>
  </r>
  <r>
    <x v="0"/>
    <x v="0"/>
    <x v="0"/>
    <x v="0"/>
    <s v="Babysec"/>
    <x v="7"/>
    <x v="6"/>
    <x v="1"/>
    <x v="1"/>
  </r>
  <r>
    <x v="0"/>
    <x v="0"/>
    <x v="0"/>
    <x v="1"/>
    <s v="Babysec"/>
    <x v="8"/>
    <x v="7"/>
    <x v="1"/>
    <x v="1"/>
  </r>
  <r>
    <x v="0"/>
    <x v="0"/>
    <x v="0"/>
    <x v="0"/>
    <s v="Pampers"/>
    <x v="9"/>
    <x v="8"/>
    <x v="1"/>
    <x v="1"/>
  </r>
  <r>
    <x v="0"/>
    <x v="0"/>
    <x v="0"/>
    <x v="0"/>
    <s v="Pampers"/>
    <x v="10"/>
    <x v="9"/>
    <x v="1"/>
    <x v="1"/>
  </r>
  <r>
    <x v="0"/>
    <x v="0"/>
    <x v="0"/>
    <x v="1"/>
    <s v="Pampers"/>
    <x v="11"/>
    <x v="10"/>
    <x v="1"/>
    <x v="1"/>
  </r>
  <r>
    <x v="0"/>
    <x v="0"/>
    <x v="0"/>
    <x v="1"/>
    <s v="Pampers"/>
    <x v="12"/>
    <x v="11"/>
    <x v="1"/>
    <x v="1"/>
  </r>
  <r>
    <x v="0"/>
    <x v="1"/>
    <x v="1"/>
    <x v="0"/>
    <s v="Huggies"/>
    <x v="0"/>
    <x v="12"/>
    <x v="1"/>
    <x v="1"/>
  </r>
  <r>
    <x v="0"/>
    <x v="1"/>
    <x v="1"/>
    <x v="0"/>
    <s v="Huggies"/>
    <x v="1"/>
    <x v="13"/>
    <x v="1"/>
    <x v="1"/>
  </r>
  <r>
    <x v="0"/>
    <x v="1"/>
    <x v="1"/>
    <x v="0"/>
    <s v="Huggies"/>
    <x v="2"/>
    <x v="12"/>
    <x v="1"/>
    <x v="1"/>
  </r>
  <r>
    <x v="0"/>
    <x v="1"/>
    <x v="1"/>
    <x v="0"/>
    <s v="Huggies"/>
    <x v="3"/>
    <x v="13"/>
    <x v="1"/>
    <x v="1"/>
  </r>
  <r>
    <x v="0"/>
    <x v="1"/>
    <x v="1"/>
    <x v="1"/>
    <s v="Huggies"/>
    <x v="4"/>
    <x v="14"/>
    <x v="1"/>
    <x v="1"/>
  </r>
  <r>
    <x v="0"/>
    <x v="1"/>
    <x v="1"/>
    <x v="0"/>
    <s v="Babysec"/>
    <x v="5"/>
    <x v="4"/>
    <x v="1"/>
    <x v="1"/>
  </r>
  <r>
    <x v="0"/>
    <x v="1"/>
    <x v="1"/>
    <x v="0"/>
    <s v="Babysec"/>
    <x v="6"/>
    <x v="15"/>
    <x v="1"/>
    <x v="1"/>
  </r>
  <r>
    <x v="0"/>
    <x v="1"/>
    <x v="1"/>
    <x v="0"/>
    <s v="Babysec"/>
    <x v="7"/>
    <x v="16"/>
    <x v="1"/>
    <x v="1"/>
  </r>
  <r>
    <x v="0"/>
    <x v="1"/>
    <x v="1"/>
    <x v="1"/>
    <s v="Babysec"/>
    <x v="8"/>
    <x v="17"/>
    <x v="1"/>
    <x v="1"/>
  </r>
  <r>
    <x v="0"/>
    <x v="1"/>
    <x v="1"/>
    <x v="0"/>
    <s v="Pampers"/>
    <x v="9"/>
    <x v="18"/>
    <x v="1"/>
    <x v="1"/>
  </r>
  <r>
    <x v="0"/>
    <x v="1"/>
    <x v="1"/>
    <x v="0"/>
    <s v="Pampers"/>
    <x v="10"/>
    <x v="18"/>
    <x v="1"/>
    <x v="1"/>
  </r>
  <r>
    <x v="0"/>
    <x v="1"/>
    <x v="1"/>
    <x v="1"/>
    <s v="Pampers"/>
    <x v="11"/>
    <x v="10"/>
    <x v="1"/>
    <x v="1"/>
  </r>
  <r>
    <x v="0"/>
    <x v="1"/>
    <x v="1"/>
    <x v="1"/>
    <s v="Pampers"/>
    <x v="12"/>
    <x v="11"/>
    <x v="1"/>
    <x v="1"/>
  </r>
  <r>
    <x v="1"/>
    <x v="0"/>
    <x v="2"/>
    <x v="2"/>
    <s v="Suave"/>
    <x v="13"/>
    <x v="19"/>
    <x v="1"/>
    <x v="1"/>
  </r>
  <r>
    <x v="1"/>
    <x v="0"/>
    <x v="2"/>
    <x v="2"/>
    <s v="Suave"/>
    <x v="14"/>
    <x v="20"/>
    <x v="1"/>
    <x v="1"/>
  </r>
  <r>
    <x v="1"/>
    <x v="0"/>
    <x v="2"/>
    <x v="2"/>
    <s v="Suave"/>
    <x v="15"/>
    <x v="21"/>
    <x v="1"/>
    <x v="1"/>
  </r>
  <r>
    <x v="1"/>
    <x v="0"/>
    <x v="2"/>
    <x v="2"/>
    <s v="Suave"/>
    <x v="16"/>
    <x v="22"/>
    <x v="1"/>
    <x v="1"/>
  </r>
  <r>
    <x v="1"/>
    <x v="0"/>
    <x v="2"/>
    <x v="2"/>
    <s v="Kleenex"/>
    <x v="17"/>
    <x v="22"/>
    <x v="1"/>
    <x v="1"/>
  </r>
  <r>
    <x v="1"/>
    <x v="0"/>
    <x v="2"/>
    <x v="2"/>
    <s v="Elite"/>
    <x v="18"/>
    <x v="19"/>
    <x v="1"/>
    <x v="1"/>
  </r>
  <r>
    <x v="1"/>
    <x v="0"/>
    <x v="2"/>
    <x v="2"/>
    <s v="Elite"/>
    <x v="19"/>
    <x v="23"/>
    <x v="1"/>
    <x v="1"/>
  </r>
  <r>
    <x v="1"/>
    <x v="0"/>
    <x v="2"/>
    <x v="2"/>
    <s v="Elite"/>
    <x v="20"/>
    <x v="23"/>
    <x v="1"/>
    <x v="1"/>
  </r>
  <r>
    <x v="1"/>
    <x v="0"/>
    <x v="2"/>
    <x v="2"/>
    <s v="Elite"/>
    <x v="21"/>
    <x v="24"/>
    <x v="1"/>
    <x v="1"/>
  </r>
  <r>
    <x v="1"/>
    <x v="0"/>
    <x v="2"/>
    <x v="2"/>
    <s v="Elite"/>
    <x v="22"/>
    <x v="25"/>
    <x v="1"/>
    <x v="1"/>
  </r>
  <r>
    <x v="1"/>
    <x v="0"/>
    <x v="2"/>
    <x v="2"/>
    <s v="Noble"/>
    <x v="23"/>
    <x v="19"/>
    <x v="1"/>
    <x v="1"/>
  </r>
  <r>
    <x v="1"/>
    <x v="0"/>
    <x v="2"/>
    <x v="2"/>
    <s v="Paracas"/>
    <x v="24"/>
    <x v="19"/>
    <x v="1"/>
    <x v="1"/>
  </r>
  <r>
    <x v="1"/>
    <x v="1"/>
    <x v="3"/>
    <x v="2"/>
    <s v="Suave"/>
    <x v="13"/>
    <x v="26"/>
    <x v="1"/>
    <x v="1"/>
  </r>
  <r>
    <x v="1"/>
    <x v="1"/>
    <x v="3"/>
    <x v="2"/>
    <s v="Suave"/>
    <x v="14"/>
    <x v="20"/>
    <x v="1"/>
    <x v="1"/>
  </r>
  <r>
    <x v="1"/>
    <x v="1"/>
    <x v="3"/>
    <x v="2"/>
    <s v="Suave"/>
    <x v="15"/>
    <x v="27"/>
    <x v="1"/>
    <x v="1"/>
  </r>
  <r>
    <x v="1"/>
    <x v="1"/>
    <x v="3"/>
    <x v="2"/>
    <s v="Suave"/>
    <x v="16"/>
    <x v="28"/>
    <x v="1"/>
    <x v="1"/>
  </r>
  <r>
    <x v="1"/>
    <x v="1"/>
    <x v="3"/>
    <x v="2"/>
    <s v="Kleenex"/>
    <x v="17"/>
    <x v="29"/>
    <x v="1"/>
    <x v="1"/>
  </r>
  <r>
    <x v="1"/>
    <x v="1"/>
    <x v="3"/>
    <x v="2"/>
    <s v="Elite"/>
    <x v="18"/>
    <x v="30"/>
    <x v="1"/>
    <x v="1"/>
  </r>
  <r>
    <x v="1"/>
    <x v="1"/>
    <x v="3"/>
    <x v="2"/>
    <s v="Elite"/>
    <x v="19"/>
    <x v="31"/>
    <x v="1"/>
    <x v="1"/>
  </r>
  <r>
    <x v="1"/>
    <x v="1"/>
    <x v="3"/>
    <x v="2"/>
    <s v="Elite"/>
    <x v="20"/>
    <x v="31"/>
    <x v="1"/>
    <x v="1"/>
  </r>
  <r>
    <x v="1"/>
    <x v="1"/>
    <x v="3"/>
    <x v="2"/>
    <s v="Elite"/>
    <x v="21"/>
    <x v="24"/>
    <x v="1"/>
    <x v="1"/>
  </r>
  <r>
    <x v="1"/>
    <x v="1"/>
    <x v="3"/>
    <x v="2"/>
    <s v="Elite"/>
    <x v="22"/>
    <x v="25"/>
    <x v="1"/>
    <x v="1"/>
  </r>
  <r>
    <x v="1"/>
    <x v="1"/>
    <x v="3"/>
    <x v="2"/>
    <s v="Noble"/>
    <x v="23"/>
    <x v="19"/>
    <x v="1"/>
    <x v="1"/>
  </r>
  <r>
    <x v="1"/>
    <x v="1"/>
    <x v="3"/>
    <x v="2"/>
    <s v="Paracas"/>
    <x v="24"/>
    <x v="30"/>
    <x v="1"/>
    <x v="1"/>
  </r>
  <r>
    <x v="2"/>
    <x v="2"/>
    <x v="4"/>
    <x v="2"/>
    <s v="Suave"/>
    <x v="13"/>
    <x v="26"/>
    <x v="1"/>
    <x v="1"/>
  </r>
  <r>
    <x v="2"/>
    <x v="2"/>
    <x v="4"/>
    <x v="2"/>
    <s v="Suave"/>
    <x v="14"/>
    <x v="20"/>
    <x v="1"/>
    <x v="1"/>
  </r>
  <r>
    <x v="2"/>
    <x v="2"/>
    <x v="4"/>
    <x v="2"/>
    <s v="Suave"/>
    <x v="15"/>
    <x v="21"/>
    <x v="1"/>
    <x v="1"/>
  </r>
  <r>
    <x v="2"/>
    <x v="2"/>
    <x v="4"/>
    <x v="2"/>
    <s v="Suave"/>
    <x v="16"/>
    <x v="32"/>
    <x v="1"/>
    <x v="1"/>
  </r>
  <r>
    <x v="2"/>
    <x v="2"/>
    <x v="4"/>
    <x v="2"/>
    <s v="Kleenex"/>
    <x v="17"/>
    <x v="32"/>
    <x v="1"/>
    <x v="1"/>
  </r>
  <r>
    <x v="2"/>
    <x v="2"/>
    <x v="4"/>
    <x v="2"/>
    <s v="Elite"/>
    <x v="18"/>
    <x v="33"/>
    <x v="1"/>
    <x v="1"/>
  </r>
  <r>
    <x v="2"/>
    <x v="2"/>
    <x v="4"/>
    <x v="2"/>
    <s v="Elite"/>
    <x v="19"/>
    <x v="34"/>
    <x v="1"/>
    <x v="1"/>
  </r>
  <r>
    <x v="2"/>
    <x v="2"/>
    <x v="4"/>
    <x v="2"/>
    <s v="Elite"/>
    <x v="20"/>
    <x v="34"/>
    <x v="1"/>
    <x v="1"/>
  </r>
  <r>
    <x v="2"/>
    <x v="2"/>
    <x v="4"/>
    <x v="2"/>
    <s v="Elite"/>
    <x v="21"/>
    <x v="24"/>
    <x v="1"/>
    <x v="1"/>
  </r>
  <r>
    <x v="2"/>
    <x v="2"/>
    <x v="4"/>
    <x v="2"/>
    <s v="Elite"/>
    <x v="22"/>
    <x v="25"/>
    <x v="1"/>
    <x v="1"/>
  </r>
  <r>
    <x v="2"/>
    <x v="2"/>
    <x v="4"/>
    <x v="2"/>
    <s v="Noble"/>
    <x v="23"/>
    <x v="35"/>
    <x v="1"/>
    <x v="1"/>
  </r>
  <r>
    <x v="2"/>
    <x v="2"/>
    <x v="4"/>
    <x v="2"/>
    <s v="Paracas"/>
    <x v="24"/>
    <x v="36"/>
    <x v="1"/>
    <x v="1"/>
  </r>
  <r>
    <x v="2"/>
    <x v="3"/>
    <x v="5"/>
    <x v="2"/>
    <s v="Suave"/>
    <x v="13"/>
    <x v="26"/>
    <x v="1"/>
    <x v="1"/>
  </r>
  <r>
    <x v="2"/>
    <x v="3"/>
    <x v="5"/>
    <x v="2"/>
    <s v="Suave"/>
    <x v="14"/>
    <x v="20"/>
    <x v="1"/>
    <x v="1"/>
  </r>
  <r>
    <x v="2"/>
    <x v="3"/>
    <x v="5"/>
    <x v="2"/>
    <s v="Suave"/>
    <x v="15"/>
    <x v="21"/>
    <x v="1"/>
    <x v="1"/>
  </r>
  <r>
    <x v="2"/>
    <x v="3"/>
    <x v="5"/>
    <x v="2"/>
    <s v="Suave"/>
    <x v="16"/>
    <x v="37"/>
    <x v="1"/>
    <x v="1"/>
  </r>
  <r>
    <x v="2"/>
    <x v="3"/>
    <x v="5"/>
    <x v="2"/>
    <s v="Kleenex"/>
    <x v="17"/>
    <x v="38"/>
    <x v="1"/>
    <x v="1"/>
  </r>
  <r>
    <x v="2"/>
    <x v="3"/>
    <x v="5"/>
    <x v="2"/>
    <s v="Elite"/>
    <x v="18"/>
    <x v="39"/>
    <x v="1"/>
    <x v="1"/>
  </r>
  <r>
    <x v="2"/>
    <x v="3"/>
    <x v="5"/>
    <x v="2"/>
    <s v="Elite"/>
    <x v="19"/>
    <x v="20"/>
    <x v="1"/>
    <x v="1"/>
  </r>
  <r>
    <x v="2"/>
    <x v="3"/>
    <x v="5"/>
    <x v="2"/>
    <s v="Elite"/>
    <x v="20"/>
    <x v="20"/>
    <x v="1"/>
    <x v="1"/>
  </r>
  <r>
    <x v="2"/>
    <x v="3"/>
    <x v="5"/>
    <x v="2"/>
    <s v="Elite"/>
    <x v="21"/>
    <x v="40"/>
    <x v="1"/>
    <x v="1"/>
  </r>
  <r>
    <x v="2"/>
    <x v="3"/>
    <x v="5"/>
    <x v="2"/>
    <s v="Elite"/>
    <x v="22"/>
    <x v="41"/>
    <x v="1"/>
    <x v="1"/>
  </r>
  <r>
    <x v="2"/>
    <x v="3"/>
    <x v="5"/>
    <x v="2"/>
    <s v="Noble"/>
    <x v="23"/>
    <x v="1"/>
    <x v="1"/>
    <x v="1"/>
  </r>
  <r>
    <x v="2"/>
    <x v="3"/>
    <x v="5"/>
    <x v="2"/>
    <s v="Paracas"/>
    <x v="24"/>
    <x v="1"/>
    <x v="1"/>
    <x v="1"/>
  </r>
  <r>
    <x v="3"/>
    <x v="0"/>
    <x v="6"/>
    <x v="3"/>
    <s v="Kotex"/>
    <x v="25"/>
    <x v="42"/>
    <x v="1"/>
    <x v="1"/>
  </r>
  <r>
    <x v="3"/>
    <x v="0"/>
    <x v="6"/>
    <x v="3"/>
    <s v="Kotex"/>
    <x v="26"/>
    <x v="42"/>
    <x v="1"/>
    <x v="1"/>
  </r>
  <r>
    <x v="3"/>
    <x v="0"/>
    <x v="6"/>
    <x v="3"/>
    <s v="Kotex"/>
    <x v="27"/>
    <x v="43"/>
    <x v="1"/>
    <x v="1"/>
  </r>
  <r>
    <x v="3"/>
    <x v="0"/>
    <x v="6"/>
    <x v="3"/>
    <s v="Kotex"/>
    <x v="28"/>
    <x v="44"/>
    <x v="1"/>
    <x v="1"/>
  </r>
  <r>
    <x v="3"/>
    <x v="0"/>
    <x v="6"/>
    <x v="3"/>
    <s v="Kotex"/>
    <x v="29"/>
    <x v="45"/>
    <x v="1"/>
    <x v="1"/>
  </r>
  <r>
    <x v="3"/>
    <x v="0"/>
    <x v="6"/>
    <x v="3"/>
    <s v="Kotex"/>
    <x v="30"/>
    <x v="46"/>
    <x v="1"/>
    <x v="1"/>
  </r>
  <r>
    <x v="3"/>
    <x v="0"/>
    <x v="6"/>
    <x v="3"/>
    <s v="Kotex"/>
    <x v="31"/>
    <x v="47"/>
    <x v="1"/>
    <x v="1"/>
  </r>
  <r>
    <x v="3"/>
    <x v="0"/>
    <x v="6"/>
    <x v="3"/>
    <s v="Kotex"/>
    <x v="32"/>
    <x v="48"/>
    <x v="1"/>
    <x v="1"/>
  </r>
  <r>
    <x v="3"/>
    <x v="0"/>
    <x v="6"/>
    <x v="3"/>
    <s v="Always"/>
    <x v="33"/>
    <x v="49"/>
    <x v="1"/>
    <x v="1"/>
  </r>
  <r>
    <x v="3"/>
    <x v="0"/>
    <x v="6"/>
    <x v="3"/>
    <s v="Carefree"/>
    <x v="34"/>
    <x v="45"/>
    <x v="1"/>
    <x v="1"/>
  </r>
  <r>
    <x v="3"/>
    <x v="0"/>
    <x v="6"/>
    <x v="3"/>
    <s v="Carefree"/>
    <x v="35"/>
    <x v="50"/>
    <x v="1"/>
    <x v="1"/>
  </r>
  <r>
    <x v="3"/>
    <x v="0"/>
    <x v="6"/>
    <x v="3"/>
    <s v="Ladysoft"/>
    <x v="36"/>
    <x v="51"/>
    <x v="1"/>
    <x v="1"/>
  </r>
  <r>
    <x v="3"/>
    <x v="0"/>
    <x v="6"/>
    <x v="3"/>
    <s v="Nosotras"/>
    <x v="37"/>
    <x v="52"/>
    <x v="1"/>
    <x v="1"/>
  </r>
  <r>
    <x v="3"/>
    <x v="0"/>
    <x v="6"/>
    <x v="3"/>
    <s v="Nosotras"/>
    <x v="38"/>
    <x v="52"/>
    <x v="1"/>
    <x v="1"/>
  </r>
  <r>
    <x v="3"/>
    <x v="0"/>
    <x v="6"/>
    <x v="3"/>
    <s v="Nosotras"/>
    <x v="39"/>
    <x v="53"/>
    <x v="1"/>
    <x v="1"/>
  </r>
  <r>
    <x v="3"/>
    <x v="0"/>
    <x v="6"/>
    <x v="3"/>
    <s v="Nosotras"/>
    <x v="40"/>
    <x v="54"/>
    <x v="1"/>
    <x v="1"/>
  </r>
  <r>
    <x v="3"/>
    <x v="0"/>
    <x v="6"/>
    <x v="3"/>
    <s v="Nosotras"/>
    <x v="41"/>
    <x v="55"/>
    <x v="1"/>
    <x v="1"/>
  </r>
  <r>
    <x v="3"/>
    <x v="0"/>
    <x v="6"/>
    <x v="3"/>
    <s v="Nosotras"/>
    <x v="42"/>
    <x v="56"/>
    <x v="1"/>
    <x v="1"/>
  </r>
  <r>
    <x v="3"/>
    <x v="0"/>
    <x v="6"/>
    <x v="3"/>
    <s v="Nosotras"/>
    <x v="43"/>
    <x v="57"/>
    <x v="1"/>
    <x v="1"/>
  </r>
  <r>
    <x v="3"/>
    <x v="0"/>
    <x v="6"/>
    <x v="4"/>
    <s v="Huggies"/>
    <x v="44"/>
    <x v="58"/>
    <x v="1"/>
    <x v="1"/>
  </r>
  <r>
    <x v="3"/>
    <x v="0"/>
    <x v="6"/>
    <x v="4"/>
    <s v="Huggies"/>
    <x v="45"/>
    <x v="59"/>
    <x v="1"/>
    <x v="1"/>
  </r>
  <r>
    <x v="3"/>
    <x v="0"/>
    <x v="6"/>
    <x v="4"/>
    <s v="Huggies"/>
    <x v="46"/>
    <x v="60"/>
    <x v="1"/>
    <x v="1"/>
  </r>
  <r>
    <x v="3"/>
    <x v="0"/>
    <x v="6"/>
    <x v="4"/>
    <s v="Babysec"/>
    <x v="47"/>
    <x v="19"/>
    <x v="1"/>
    <x v="1"/>
  </r>
  <r>
    <x v="3"/>
    <x v="0"/>
    <x v="6"/>
    <x v="4"/>
    <s v="Babysec"/>
    <x v="48"/>
    <x v="19"/>
    <x v="1"/>
    <x v="1"/>
  </r>
  <r>
    <x v="3"/>
    <x v="0"/>
    <x v="6"/>
    <x v="4"/>
    <s v="Babysec"/>
    <x v="49"/>
    <x v="61"/>
    <x v="1"/>
    <x v="1"/>
  </r>
  <r>
    <x v="3"/>
    <x v="0"/>
    <x v="6"/>
    <x v="4"/>
    <s v="Johnson´s Baby"/>
    <x v="50"/>
    <x v="62"/>
    <x v="1"/>
    <x v="1"/>
  </r>
  <r>
    <x v="3"/>
    <x v="0"/>
    <x v="6"/>
    <x v="4"/>
    <s v="Tottus"/>
    <x v="51"/>
    <x v="19"/>
    <x v="1"/>
    <x v="1"/>
  </r>
  <r>
    <x v="3"/>
    <x v="3"/>
    <x v="7"/>
    <x v="3"/>
    <s v="Kotex"/>
    <x v="25"/>
    <x v="42"/>
    <x v="1"/>
    <x v="1"/>
  </r>
  <r>
    <x v="3"/>
    <x v="3"/>
    <x v="7"/>
    <x v="3"/>
    <s v="Kotex"/>
    <x v="26"/>
    <x v="42"/>
    <x v="1"/>
    <x v="1"/>
  </r>
  <r>
    <x v="3"/>
    <x v="3"/>
    <x v="7"/>
    <x v="3"/>
    <s v="Kotex"/>
    <x v="27"/>
    <x v="63"/>
    <x v="1"/>
    <x v="1"/>
  </r>
  <r>
    <x v="3"/>
    <x v="3"/>
    <x v="7"/>
    <x v="3"/>
    <s v="Kotex"/>
    <x v="28"/>
    <x v="64"/>
    <x v="1"/>
    <x v="1"/>
  </r>
  <r>
    <x v="3"/>
    <x v="3"/>
    <x v="7"/>
    <x v="3"/>
    <s v="Kotex"/>
    <x v="29"/>
    <x v="45"/>
    <x v="1"/>
    <x v="1"/>
  </r>
  <r>
    <x v="3"/>
    <x v="3"/>
    <x v="7"/>
    <x v="3"/>
    <s v="Kotex"/>
    <x v="30"/>
    <x v="65"/>
    <x v="1"/>
    <x v="1"/>
  </r>
  <r>
    <x v="3"/>
    <x v="3"/>
    <x v="7"/>
    <x v="3"/>
    <s v="Kotex"/>
    <x v="31"/>
    <x v="66"/>
    <x v="1"/>
    <x v="1"/>
  </r>
  <r>
    <x v="3"/>
    <x v="3"/>
    <x v="7"/>
    <x v="3"/>
    <s v="Kotex"/>
    <x v="32"/>
    <x v="67"/>
    <x v="1"/>
    <x v="1"/>
  </r>
  <r>
    <x v="3"/>
    <x v="3"/>
    <x v="7"/>
    <x v="3"/>
    <s v="Always"/>
    <x v="33"/>
    <x v="68"/>
    <x v="1"/>
    <x v="1"/>
  </r>
  <r>
    <x v="3"/>
    <x v="3"/>
    <x v="7"/>
    <x v="3"/>
    <s v="Carefree"/>
    <x v="34"/>
    <x v="19"/>
    <x v="1"/>
    <x v="1"/>
  </r>
  <r>
    <x v="3"/>
    <x v="3"/>
    <x v="7"/>
    <x v="3"/>
    <s v="Carefree"/>
    <x v="35"/>
    <x v="69"/>
    <x v="1"/>
    <x v="1"/>
  </r>
  <r>
    <x v="3"/>
    <x v="3"/>
    <x v="7"/>
    <x v="3"/>
    <s v="Ladysoft"/>
    <x v="36"/>
    <x v="51"/>
    <x v="1"/>
    <x v="1"/>
  </r>
  <r>
    <x v="3"/>
    <x v="3"/>
    <x v="7"/>
    <x v="3"/>
    <s v="Nosotras"/>
    <x v="37"/>
    <x v="70"/>
    <x v="1"/>
    <x v="1"/>
  </r>
  <r>
    <x v="3"/>
    <x v="3"/>
    <x v="7"/>
    <x v="3"/>
    <s v="Nosotras"/>
    <x v="38"/>
    <x v="70"/>
    <x v="1"/>
    <x v="1"/>
  </r>
  <r>
    <x v="3"/>
    <x v="3"/>
    <x v="7"/>
    <x v="3"/>
    <s v="Nosotras"/>
    <x v="39"/>
    <x v="53"/>
    <x v="1"/>
    <x v="1"/>
  </r>
  <r>
    <x v="3"/>
    <x v="3"/>
    <x v="7"/>
    <x v="3"/>
    <s v="Nosotras"/>
    <x v="40"/>
    <x v="71"/>
    <x v="1"/>
    <x v="1"/>
  </r>
  <r>
    <x v="3"/>
    <x v="3"/>
    <x v="7"/>
    <x v="3"/>
    <s v="Nosotras"/>
    <x v="41"/>
    <x v="72"/>
    <x v="1"/>
    <x v="1"/>
  </r>
  <r>
    <x v="3"/>
    <x v="3"/>
    <x v="7"/>
    <x v="3"/>
    <s v="Nosotras"/>
    <x v="42"/>
    <x v="73"/>
    <x v="1"/>
    <x v="1"/>
  </r>
  <r>
    <x v="3"/>
    <x v="3"/>
    <x v="7"/>
    <x v="3"/>
    <s v="Nosotras"/>
    <x v="43"/>
    <x v="74"/>
    <x v="1"/>
    <x v="1"/>
  </r>
  <r>
    <x v="3"/>
    <x v="3"/>
    <x v="7"/>
    <x v="4"/>
    <s v="Huggies"/>
    <x v="44"/>
    <x v="58"/>
    <x v="1"/>
    <x v="1"/>
  </r>
  <r>
    <x v="3"/>
    <x v="3"/>
    <x v="7"/>
    <x v="4"/>
    <s v="Huggies"/>
    <x v="45"/>
    <x v="75"/>
    <x v="1"/>
    <x v="1"/>
  </r>
  <r>
    <x v="3"/>
    <x v="3"/>
    <x v="7"/>
    <x v="4"/>
    <s v="Huggies"/>
    <x v="46"/>
    <x v="76"/>
    <x v="1"/>
    <x v="1"/>
  </r>
  <r>
    <x v="3"/>
    <x v="3"/>
    <x v="7"/>
    <x v="4"/>
    <s v="Babysec"/>
    <x v="47"/>
    <x v="19"/>
    <x v="1"/>
    <x v="1"/>
  </r>
  <r>
    <x v="3"/>
    <x v="3"/>
    <x v="7"/>
    <x v="4"/>
    <s v="Babysec"/>
    <x v="48"/>
    <x v="19"/>
    <x v="1"/>
    <x v="1"/>
  </r>
  <r>
    <x v="3"/>
    <x v="3"/>
    <x v="7"/>
    <x v="4"/>
    <s v="Babysec"/>
    <x v="49"/>
    <x v="19"/>
    <x v="1"/>
    <x v="1"/>
  </r>
  <r>
    <x v="3"/>
    <x v="3"/>
    <x v="7"/>
    <x v="4"/>
    <s v="Johnson´s Baby"/>
    <x v="50"/>
    <x v="77"/>
    <x v="1"/>
    <x v="1"/>
  </r>
  <r>
    <x v="3"/>
    <x v="3"/>
    <x v="7"/>
    <x v="4"/>
    <s v="Tottus"/>
    <x v="51"/>
    <x v="78"/>
    <x v="1"/>
    <x v="1"/>
  </r>
  <r>
    <x v="4"/>
    <x v="2"/>
    <x v="8"/>
    <x v="3"/>
    <s v="Kotex"/>
    <x v="25"/>
    <x v="42"/>
    <x v="1"/>
    <x v="1"/>
  </r>
  <r>
    <x v="4"/>
    <x v="2"/>
    <x v="8"/>
    <x v="3"/>
    <s v="Kotex"/>
    <x v="26"/>
    <x v="42"/>
    <x v="1"/>
    <x v="1"/>
  </r>
  <r>
    <x v="4"/>
    <x v="2"/>
    <x v="8"/>
    <x v="3"/>
    <s v="Kotex"/>
    <x v="27"/>
    <x v="43"/>
    <x v="1"/>
    <x v="1"/>
  </r>
  <r>
    <x v="4"/>
    <x v="2"/>
    <x v="8"/>
    <x v="3"/>
    <s v="Kotex"/>
    <x v="28"/>
    <x v="44"/>
    <x v="1"/>
    <x v="1"/>
  </r>
  <r>
    <x v="4"/>
    <x v="2"/>
    <x v="8"/>
    <x v="3"/>
    <s v="Kotex"/>
    <x v="29"/>
    <x v="79"/>
    <x v="1"/>
    <x v="1"/>
  </r>
  <r>
    <x v="4"/>
    <x v="2"/>
    <x v="8"/>
    <x v="3"/>
    <s v="Kotex"/>
    <x v="30"/>
    <x v="46"/>
    <x v="1"/>
    <x v="1"/>
  </r>
  <r>
    <x v="4"/>
    <x v="2"/>
    <x v="8"/>
    <x v="3"/>
    <s v="Kotex"/>
    <x v="31"/>
    <x v="80"/>
    <x v="1"/>
    <x v="1"/>
  </r>
  <r>
    <x v="4"/>
    <x v="2"/>
    <x v="8"/>
    <x v="3"/>
    <s v="Kotex"/>
    <x v="32"/>
    <x v="48"/>
    <x v="1"/>
    <x v="1"/>
  </r>
  <r>
    <x v="4"/>
    <x v="2"/>
    <x v="8"/>
    <x v="3"/>
    <s v="Always"/>
    <x v="33"/>
    <x v="49"/>
    <x v="1"/>
    <x v="1"/>
  </r>
  <r>
    <x v="4"/>
    <x v="2"/>
    <x v="8"/>
    <x v="3"/>
    <s v="Carefree"/>
    <x v="34"/>
    <x v="45"/>
    <x v="1"/>
    <x v="1"/>
  </r>
  <r>
    <x v="4"/>
    <x v="2"/>
    <x v="8"/>
    <x v="3"/>
    <s v="Carefree"/>
    <x v="35"/>
    <x v="81"/>
    <x v="1"/>
    <x v="1"/>
  </r>
  <r>
    <x v="4"/>
    <x v="2"/>
    <x v="8"/>
    <x v="3"/>
    <s v="Ladysoft"/>
    <x v="36"/>
    <x v="51"/>
    <x v="1"/>
    <x v="1"/>
  </r>
  <r>
    <x v="4"/>
    <x v="2"/>
    <x v="8"/>
    <x v="3"/>
    <s v="Nosotras"/>
    <x v="37"/>
    <x v="52"/>
    <x v="1"/>
    <x v="1"/>
  </r>
  <r>
    <x v="4"/>
    <x v="2"/>
    <x v="8"/>
    <x v="3"/>
    <s v="Nosotras"/>
    <x v="38"/>
    <x v="52"/>
    <x v="1"/>
    <x v="1"/>
  </r>
  <r>
    <x v="4"/>
    <x v="2"/>
    <x v="8"/>
    <x v="3"/>
    <s v="Nosotras"/>
    <x v="39"/>
    <x v="53"/>
    <x v="1"/>
    <x v="1"/>
  </r>
  <r>
    <x v="4"/>
    <x v="2"/>
    <x v="8"/>
    <x v="3"/>
    <s v="Nosotras"/>
    <x v="40"/>
    <x v="49"/>
    <x v="1"/>
    <x v="1"/>
  </r>
  <r>
    <x v="4"/>
    <x v="2"/>
    <x v="8"/>
    <x v="3"/>
    <s v="Nosotras"/>
    <x v="41"/>
    <x v="55"/>
    <x v="1"/>
    <x v="1"/>
  </r>
  <r>
    <x v="4"/>
    <x v="2"/>
    <x v="8"/>
    <x v="3"/>
    <s v="Nosotras"/>
    <x v="42"/>
    <x v="82"/>
    <x v="1"/>
    <x v="1"/>
  </r>
  <r>
    <x v="4"/>
    <x v="2"/>
    <x v="8"/>
    <x v="3"/>
    <s v="Nosotras"/>
    <x v="43"/>
    <x v="83"/>
    <x v="1"/>
    <x v="1"/>
  </r>
  <r>
    <x v="4"/>
    <x v="1"/>
    <x v="9"/>
    <x v="3"/>
    <s v="Kotex"/>
    <x v="25"/>
    <x v="42"/>
    <x v="1"/>
    <x v="1"/>
  </r>
  <r>
    <x v="4"/>
    <x v="1"/>
    <x v="9"/>
    <x v="3"/>
    <s v="Kotex"/>
    <x v="26"/>
    <x v="42"/>
    <x v="1"/>
    <x v="1"/>
  </r>
  <r>
    <x v="4"/>
    <x v="1"/>
    <x v="9"/>
    <x v="3"/>
    <s v="Kotex"/>
    <x v="27"/>
    <x v="84"/>
    <x v="1"/>
    <x v="1"/>
  </r>
  <r>
    <x v="4"/>
    <x v="1"/>
    <x v="9"/>
    <x v="3"/>
    <s v="Kotex"/>
    <x v="28"/>
    <x v="85"/>
    <x v="1"/>
    <x v="1"/>
  </r>
  <r>
    <x v="4"/>
    <x v="1"/>
    <x v="9"/>
    <x v="3"/>
    <s v="Kotex"/>
    <x v="29"/>
    <x v="86"/>
    <x v="1"/>
    <x v="1"/>
  </r>
  <r>
    <x v="4"/>
    <x v="1"/>
    <x v="9"/>
    <x v="3"/>
    <s v="Kotex"/>
    <x v="30"/>
    <x v="87"/>
    <x v="1"/>
    <x v="1"/>
  </r>
  <r>
    <x v="4"/>
    <x v="1"/>
    <x v="9"/>
    <x v="3"/>
    <s v="Kotex"/>
    <x v="31"/>
    <x v="88"/>
    <x v="1"/>
    <x v="1"/>
  </r>
  <r>
    <x v="4"/>
    <x v="1"/>
    <x v="9"/>
    <x v="3"/>
    <s v="Kotex"/>
    <x v="32"/>
    <x v="48"/>
    <x v="1"/>
    <x v="1"/>
  </r>
  <r>
    <x v="4"/>
    <x v="1"/>
    <x v="9"/>
    <x v="3"/>
    <s v="Always"/>
    <x v="33"/>
    <x v="49"/>
    <x v="1"/>
    <x v="1"/>
  </r>
  <r>
    <x v="4"/>
    <x v="1"/>
    <x v="9"/>
    <x v="3"/>
    <s v="Carefree"/>
    <x v="34"/>
    <x v="45"/>
    <x v="1"/>
    <x v="1"/>
  </r>
  <r>
    <x v="4"/>
    <x v="1"/>
    <x v="9"/>
    <x v="3"/>
    <s v="Carefree"/>
    <x v="35"/>
    <x v="89"/>
    <x v="1"/>
    <x v="1"/>
  </r>
  <r>
    <x v="4"/>
    <x v="1"/>
    <x v="9"/>
    <x v="3"/>
    <s v="Ladysoft"/>
    <x v="36"/>
    <x v="90"/>
    <x v="1"/>
    <x v="1"/>
  </r>
  <r>
    <x v="4"/>
    <x v="1"/>
    <x v="9"/>
    <x v="3"/>
    <s v="Nosotras"/>
    <x v="37"/>
    <x v="52"/>
    <x v="1"/>
    <x v="1"/>
  </r>
  <r>
    <x v="4"/>
    <x v="1"/>
    <x v="9"/>
    <x v="3"/>
    <s v="Nosotras"/>
    <x v="38"/>
    <x v="52"/>
    <x v="1"/>
    <x v="1"/>
  </r>
  <r>
    <x v="4"/>
    <x v="1"/>
    <x v="9"/>
    <x v="3"/>
    <s v="Nosotras"/>
    <x v="39"/>
    <x v="91"/>
    <x v="1"/>
    <x v="1"/>
  </r>
  <r>
    <x v="4"/>
    <x v="1"/>
    <x v="9"/>
    <x v="3"/>
    <s v="Nosotras"/>
    <x v="40"/>
    <x v="92"/>
    <x v="1"/>
    <x v="1"/>
  </r>
  <r>
    <x v="4"/>
    <x v="1"/>
    <x v="9"/>
    <x v="3"/>
    <s v="Nosotras"/>
    <x v="41"/>
    <x v="93"/>
    <x v="1"/>
    <x v="1"/>
  </r>
  <r>
    <x v="4"/>
    <x v="1"/>
    <x v="9"/>
    <x v="3"/>
    <s v="Nosotras"/>
    <x v="42"/>
    <x v="94"/>
    <x v="1"/>
    <x v="1"/>
  </r>
  <r>
    <x v="4"/>
    <x v="1"/>
    <x v="9"/>
    <x v="3"/>
    <s v="Nosotras"/>
    <x v="43"/>
    <x v="67"/>
    <x v="1"/>
    <x v="1"/>
  </r>
  <r>
    <x v="5"/>
    <x v="2"/>
    <x v="10"/>
    <x v="0"/>
    <s v="Huggies"/>
    <x v="0"/>
    <x v="0"/>
    <x v="1"/>
    <x v="1"/>
  </r>
  <r>
    <x v="5"/>
    <x v="2"/>
    <x v="10"/>
    <x v="0"/>
    <s v="Huggies"/>
    <x v="1"/>
    <x v="2"/>
    <x v="1"/>
    <x v="1"/>
  </r>
  <r>
    <x v="5"/>
    <x v="2"/>
    <x v="10"/>
    <x v="0"/>
    <s v="Huggies"/>
    <x v="2"/>
    <x v="0"/>
    <x v="1"/>
    <x v="1"/>
  </r>
  <r>
    <x v="5"/>
    <x v="2"/>
    <x v="10"/>
    <x v="0"/>
    <s v="Huggies"/>
    <x v="3"/>
    <x v="2"/>
    <x v="1"/>
    <x v="1"/>
  </r>
  <r>
    <x v="5"/>
    <x v="2"/>
    <x v="10"/>
    <x v="1"/>
    <s v="Huggies"/>
    <x v="4"/>
    <x v="3"/>
    <x v="1"/>
    <x v="1"/>
  </r>
  <r>
    <x v="5"/>
    <x v="2"/>
    <x v="10"/>
    <x v="0"/>
    <s v="Babysec"/>
    <x v="5"/>
    <x v="5"/>
    <x v="1"/>
    <x v="1"/>
  </r>
  <r>
    <x v="5"/>
    <x v="2"/>
    <x v="10"/>
    <x v="0"/>
    <s v="Babysec"/>
    <x v="6"/>
    <x v="4"/>
    <x v="1"/>
    <x v="1"/>
  </r>
  <r>
    <x v="5"/>
    <x v="2"/>
    <x v="10"/>
    <x v="0"/>
    <s v="Babysec"/>
    <x v="7"/>
    <x v="95"/>
    <x v="1"/>
    <x v="1"/>
  </r>
  <r>
    <x v="5"/>
    <x v="2"/>
    <x v="10"/>
    <x v="1"/>
    <s v="Babysec"/>
    <x v="8"/>
    <x v="7"/>
    <x v="1"/>
    <x v="1"/>
  </r>
  <r>
    <x v="5"/>
    <x v="2"/>
    <x v="10"/>
    <x v="0"/>
    <s v="Pampers"/>
    <x v="9"/>
    <x v="8"/>
    <x v="1"/>
    <x v="1"/>
  </r>
  <r>
    <x v="5"/>
    <x v="2"/>
    <x v="10"/>
    <x v="0"/>
    <s v="Pampers"/>
    <x v="10"/>
    <x v="18"/>
    <x v="1"/>
    <x v="1"/>
  </r>
  <r>
    <x v="5"/>
    <x v="2"/>
    <x v="10"/>
    <x v="1"/>
    <s v="Pampers"/>
    <x v="11"/>
    <x v="10"/>
    <x v="1"/>
    <x v="1"/>
  </r>
  <r>
    <x v="5"/>
    <x v="2"/>
    <x v="10"/>
    <x v="1"/>
    <s v="Pampers"/>
    <x v="12"/>
    <x v="96"/>
    <x v="1"/>
    <x v="1"/>
  </r>
  <r>
    <x v="5"/>
    <x v="3"/>
    <x v="11"/>
    <x v="0"/>
    <s v="Huggies"/>
    <x v="0"/>
    <x v="12"/>
    <x v="1"/>
    <x v="1"/>
  </r>
  <r>
    <x v="5"/>
    <x v="3"/>
    <x v="11"/>
    <x v="0"/>
    <s v="Huggies"/>
    <x v="1"/>
    <x v="97"/>
    <x v="1"/>
    <x v="1"/>
  </r>
  <r>
    <x v="5"/>
    <x v="3"/>
    <x v="11"/>
    <x v="0"/>
    <s v="Huggies"/>
    <x v="2"/>
    <x v="12"/>
    <x v="1"/>
    <x v="1"/>
  </r>
  <r>
    <x v="5"/>
    <x v="3"/>
    <x v="11"/>
    <x v="0"/>
    <s v="Huggies"/>
    <x v="3"/>
    <x v="1"/>
    <x v="1"/>
    <x v="1"/>
  </r>
  <r>
    <x v="5"/>
    <x v="3"/>
    <x v="11"/>
    <x v="1"/>
    <s v="Huggies"/>
    <x v="4"/>
    <x v="52"/>
    <x v="1"/>
    <x v="1"/>
  </r>
  <r>
    <x v="5"/>
    <x v="3"/>
    <x v="11"/>
    <x v="0"/>
    <s v="Babysec"/>
    <x v="5"/>
    <x v="98"/>
    <x v="1"/>
    <x v="1"/>
  </r>
  <r>
    <x v="5"/>
    <x v="3"/>
    <x v="11"/>
    <x v="0"/>
    <s v="Babysec"/>
    <x v="6"/>
    <x v="99"/>
    <x v="1"/>
    <x v="1"/>
  </r>
  <r>
    <x v="5"/>
    <x v="3"/>
    <x v="11"/>
    <x v="0"/>
    <s v="Babysec"/>
    <x v="7"/>
    <x v="6"/>
    <x v="1"/>
    <x v="1"/>
  </r>
  <r>
    <x v="5"/>
    <x v="3"/>
    <x v="11"/>
    <x v="1"/>
    <s v="Babysec"/>
    <x v="8"/>
    <x v="7"/>
    <x v="1"/>
    <x v="1"/>
  </r>
  <r>
    <x v="5"/>
    <x v="3"/>
    <x v="11"/>
    <x v="0"/>
    <s v="Pampers"/>
    <x v="9"/>
    <x v="100"/>
    <x v="1"/>
    <x v="1"/>
  </r>
  <r>
    <x v="5"/>
    <x v="3"/>
    <x v="11"/>
    <x v="0"/>
    <s v="Pampers"/>
    <x v="10"/>
    <x v="101"/>
    <x v="1"/>
    <x v="1"/>
  </r>
  <r>
    <x v="5"/>
    <x v="3"/>
    <x v="11"/>
    <x v="1"/>
    <s v="Pampers"/>
    <x v="11"/>
    <x v="62"/>
    <x v="1"/>
    <x v="1"/>
  </r>
  <r>
    <x v="5"/>
    <x v="3"/>
    <x v="11"/>
    <x v="1"/>
    <s v="Pampers"/>
    <x v="12"/>
    <x v="11"/>
    <x v="1"/>
    <x v="1"/>
  </r>
  <r>
    <x v="6"/>
    <x v="2"/>
    <x v="12"/>
    <x v="5"/>
    <s v="Plenitud"/>
    <x v="52"/>
    <x v="102"/>
    <x v="1"/>
    <x v="1"/>
  </r>
  <r>
    <x v="6"/>
    <x v="2"/>
    <x v="12"/>
    <x v="5"/>
    <s v="Plenitud"/>
    <x v="53"/>
    <x v="103"/>
    <x v="1"/>
    <x v="1"/>
  </r>
  <r>
    <x v="6"/>
    <x v="2"/>
    <x v="12"/>
    <x v="5"/>
    <s v="Plenitud"/>
    <x v="54"/>
    <x v="104"/>
    <x v="1"/>
    <x v="1"/>
  </r>
  <r>
    <x v="6"/>
    <x v="2"/>
    <x v="12"/>
    <x v="5"/>
    <s v="Plenitud"/>
    <x v="55"/>
    <x v="105"/>
    <x v="1"/>
    <x v="1"/>
  </r>
  <r>
    <x v="6"/>
    <x v="2"/>
    <x v="12"/>
    <x v="5"/>
    <s v="Plenitud"/>
    <x v="56"/>
    <x v="106"/>
    <x v="1"/>
    <x v="1"/>
  </r>
  <r>
    <x v="6"/>
    <x v="2"/>
    <x v="12"/>
    <x v="5"/>
    <s v="Plenitud"/>
    <x v="57"/>
    <x v="107"/>
    <x v="1"/>
    <x v="1"/>
  </r>
  <r>
    <x v="6"/>
    <x v="2"/>
    <x v="12"/>
    <x v="5"/>
    <s v="Plenitud"/>
    <x v="58"/>
    <x v="108"/>
    <x v="1"/>
    <x v="1"/>
  </r>
  <r>
    <x v="6"/>
    <x v="2"/>
    <x v="12"/>
    <x v="5"/>
    <s v="Plenitud"/>
    <x v="59"/>
    <x v="109"/>
    <x v="1"/>
    <x v="1"/>
  </r>
  <r>
    <x v="6"/>
    <x v="2"/>
    <x v="12"/>
    <x v="5"/>
    <s v="Plenitud"/>
    <x v="60"/>
    <x v="110"/>
    <x v="1"/>
    <x v="1"/>
  </r>
  <r>
    <x v="6"/>
    <x v="2"/>
    <x v="12"/>
    <x v="5"/>
    <s v="Plenitud"/>
    <x v="61"/>
    <x v="111"/>
    <x v="1"/>
    <x v="1"/>
  </r>
  <r>
    <x v="6"/>
    <x v="2"/>
    <x v="12"/>
    <x v="5"/>
    <s v="Plenitud"/>
    <x v="62"/>
    <x v="169"/>
    <x v="1"/>
    <x v="1"/>
  </r>
  <r>
    <x v="6"/>
    <x v="2"/>
    <x v="12"/>
    <x v="5"/>
    <s v="Cotidian"/>
    <x v="63"/>
    <x v="113"/>
    <x v="1"/>
    <x v="1"/>
  </r>
  <r>
    <x v="6"/>
    <x v="2"/>
    <x v="12"/>
    <x v="5"/>
    <s v="Cotidian"/>
    <x v="64"/>
    <x v="114"/>
    <x v="1"/>
    <x v="1"/>
  </r>
  <r>
    <x v="6"/>
    <x v="2"/>
    <x v="12"/>
    <x v="5"/>
    <s v="Cotidian"/>
    <x v="65"/>
    <x v="115"/>
    <x v="1"/>
    <x v="1"/>
  </r>
  <r>
    <x v="6"/>
    <x v="2"/>
    <x v="12"/>
    <x v="5"/>
    <s v="Cotidian"/>
    <x v="66"/>
    <x v="115"/>
    <x v="1"/>
    <x v="1"/>
  </r>
  <r>
    <x v="6"/>
    <x v="2"/>
    <x v="12"/>
    <x v="5"/>
    <s v="Cotidian"/>
    <x v="67"/>
    <x v="49"/>
    <x v="1"/>
    <x v="1"/>
  </r>
  <r>
    <x v="6"/>
    <x v="2"/>
    <x v="12"/>
    <x v="5"/>
    <s v="Cotidian"/>
    <x v="68"/>
    <x v="1"/>
    <x v="1"/>
    <x v="1"/>
  </r>
  <r>
    <x v="6"/>
    <x v="2"/>
    <x v="12"/>
    <x v="5"/>
    <s v="Tena"/>
    <x v="69"/>
    <x v="116"/>
    <x v="1"/>
    <x v="1"/>
  </r>
  <r>
    <x v="6"/>
    <x v="2"/>
    <x v="12"/>
    <x v="5"/>
    <s v="Tena"/>
    <x v="70"/>
    <x v="117"/>
    <x v="1"/>
    <x v="1"/>
  </r>
  <r>
    <x v="6"/>
    <x v="2"/>
    <x v="12"/>
    <x v="5"/>
    <s v="Tena"/>
    <x v="71"/>
    <x v="118"/>
    <x v="1"/>
    <x v="1"/>
  </r>
  <r>
    <x v="6"/>
    <x v="2"/>
    <x v="12"/>
    <x v="5"/>
    <s v="Tena"/>
    <x v="72"/>
    <x v="119"/>
    <x v="1"/>
    <x v="1"/>
  </r>
  <r>
    <x v="6"/>
    <x v="2"/>
    <x v="12"/>
    <x v="5"/>
    <s v="Tena"/>
    <x v="73"/>
    <x v="120"/>
    <x v="1"/>
    <x v="1"/>
  </r>
  <r>
    <x v="6"/>
    <x v="2"/>
    <x v="12"/>
    <x v="5"/>
    <s v="Tena"/>
    <x v="74"/>
    <x v="1"/>
    <x v="1"/>
    <x v="1"/>
  </r>
  <r>
    <x v="6"/>
    <x v="2"/>
    <x v="12"/>
    <x v="5"/>
    <s v="Tena"/>
    <x v="75"/>
    <x v="121"/>
    <x v="1"/>
    <x v="1"/>
  </r>
  <r>
    <x v="6"/>
    <x v="2"/>
    <x v="12"/>
    <x v="5"/>
    <s v="Tena"/>
    <x v="76"/>
    <x v="122"/>
    <x v="1"/>
    <x v="1"/>
  </r>
  <r>
    <x v="6"/>
    <x v="2"/>
    <x v="12"/>
    <x v="5"/>
    <s v="Tena"/>
    <x v="77"/>
    <x v="123"/>
    <x v="1"/>
    <x v="1"/>
  </r>
  <r>
    <x v="6"/>
    <x v="0"/>
    <x v="13"/>
    <x v="5"/>
    <s v="Plenitud"/>
    <x v="52"/>
    <x v="102"/>
    <x v="1"/>
    <x v="1"/>
  </r>
  <r>
    <x v="6"/>
    <x v="0"/>
    <x v="13"/>
    <x v="5"/>
    <s v="Plenitud"/>
    <x v="53"/>
    <x v="103"/>
    <x v="1"/>
    <x v="1"/>
  </r>
  <r>
    <x v="6"/>
    <x v="0"/>
    <x v="13"/>
    <x v="5"/>
    <s v="Plenitud"/>
    <x v="54"/>
    <x v="104"/>
    <x v="1"/>
    <x v="1"/>
  </r>
  <r>
    <x v="6"/>
    <x v="0"/>
    <x v="13"/>
    <x v="5"/>
    <s v="Plenitud"/>
    <x v="55"/>
    <x v="105"/>
    <x v="1"/>
    <x v="1"/>
  </r>
  <r>
    <x v="6"/>
    <x v="0"/>
    <x v="13"/>
    <x v="5"/>
    <s v="Plenitud"/>
    <x v="56"/>
    <x v="106"/>
    <x v="1"/>
    <x v="1"/>
  </r>
  <r>
    <x v="6"/>
    <x v="0"/>
    <x v="13"/>
    <x v="5"/>
    <s v="Plenitud"/>
    <x v="57"/>
    <x v="107"/>
    <x v="1"/>
    <x v="1"/>
  </r>
  <r>
    <x v="6"/>
    <x v="0"/>
    <x v="13"/>
    <x v="5"/>
    <s v="Plenitud"/>
    <x v="58"/>
    <x v="124"/>
    <x v="1"/>
    <x v="1"/>
  </r>
  <r>
    <x v="6"/>
    <x v="0"/>
    <x v="13"/>
    <x v="5"/>
    <s v="Plenitud"/>
    <x v="59"/>
    <x v="109"/>
    <x v="1"/>
    <x v="1"/>
  </r>
  <r>
    <x v="6"/>
    <x v="0"/>
    <x v="13"/>
    <x v="5"/>
    <s v="Plenitud"/>
    <x v="60"/>
    <x v="125"/>
    <x v="1"/>
    <x v="1"/>
  </r>
  <r>
    <x v="6"/>
    <x v="0"/>
    <x v="13"/>
    <x v="5"/>
    <s v="Plenitud"/>
    <x v="61"/>
    <x v="93"/>
    <x v="1"/>
    <x v="1"/>
  </r>
  <r>
    <x v="6"/>
    <x v="0"/>
    <x v="13"/>
    <x v="5"/>
    <s v="Plenitud"/>
    <x v="62"/>
    <x v="112"/>
    <x v="1"/>
    <x v="1"/>
  </r>
  <r>
    <x v="6"/>
    <x v="0"/>
    <x v="13"/>
    <x v="5"/>
    <s v="Cotidian"/>
    <x v="63"/>
    <x v="113"/>
    <x v="1"/>
    <x v="1"/>
  </r>
  <r>
    <x v="6"/>
    <x v="0"/>
    <x v="13"/>
    <x v="5"/>
    <s v="Cotidian"/>
    <x v="64"/>
    <x v="126"/>
    <x v="1"/>
    <x v="1"/>
  </r>
  <r>
    <x v="6"/>
    <x v="0"/>
    <x v="13"/>
    <x v="5"/>
    <s v="Cotidian"/>
    <x v="65"/>
    <x v="127"/>
    <x v="1"/>
    <x v="1"/>
  </r>
  <r>
    <x v="6"/>
    <x v="0"/>
    <x v="13"/>
    <x v="5"/>
    <s v="Cotidian"/>
    <x v="66"/>
    <x v="115"/>
    <x v="1"/>
    <x v="1"/>
  </r>
  <r>
    <x v="6"/>
    <x v="0"/>
    <x v="13"/>
    <x v="5"/>
    <s v="Cotidian"/>
    <x v="67"/>
    <x v="49"/>
    <x v="1"/>
    <x v="1"/>
  </r>
  <r>
    <x v="6"/>
    <x v="0"/>
    <x v="13"/>
    <x v="5"/>
    <s v="Cotidian"/>
    <x v="68"/>
    <x v="1"/>
    <x v="1"/>
    <x v="1"/>
  </r>
  <r>
    <x v="6"/>
    <x v="0"/>
    <x v="13"/>
    <x v="5"/>
    <s v="Tena"/>
    <x v="69"/>
    <x v="128"/>
    <x v="1"/>
    <x v="1"/>
  </r>
  <r>
    <x v="6"/>
    <x v="0"/>
    <x v="13"/>
    <x v="5"/>
    <s v="Tena"/>
    <x v="70"/>
    <x v="129"/>
    <x v="1"/>
    <x v="1"/>
  </r>
  <r>
    <x v="6"/>
    <x v="0"/>
    <x v="13"/>
    <x v="5"/>
    <s v="Tena"/>
    <x v="71"/>
    <x v="130"/>
    <x v="1"/>
    <x v="1"/>
  </r>
  <r>
    <x v="6"/>
    <x v="0"/>
    <x v="13"/>
    <x v="5"/>
    <s v="Tena"/>
    <x v="72"/>
    <x v="131"/>
    <x v="1"/>
    <x v="1"/>
  </r>
  <r>
    <x v="6"/>
    <x v="0"/>
    <x v="13"/>
    <x v="5"/>
    <s v="Tena"/>
    <x v="73"/>
    <x v="132"/>
    <x v="1"/>
    <x v="1"/>
  </r>
  <r>
    <x v="6"/>
    <x v="0"/>
    <x v="13"/>
    <x v="5"/>
    <s v="Tena"/>
    <x v="74"/>
    <x v="1"/>
    <x v="1"/>
    <x v="1"/>
  </r>
  <r>
    <x v="6"/>
    <x v="0"/>
    <x v="13"/>
    <x v="5"/>
    <s v="Tena"/>
    <x v="75"/>
    <x v="133"/>
    <x v="1"/>
    <x v="1"/>
  </r>
  <r>
    <x v="6"/>
    <x v="0"/>
    <x v="13"/>
    <x v="5"/>
    <s v="Tena"/>
    <x v="76"/>
    <x v="134"/>
    <x v="1"/>
    <x v="1"/>
  </r>
  <r>
    <x v="6"/>
    <x v="0"/>
    <x v="13"/>
    <x v="5"/>
    <s v="Tena"/>
    <x v="77"/>
    <x v="135"/>
    <x v="1"/>
    <x v="1"/>
  </r>
  <r>
    <x v="7"/>
    <x v="3"/>
    <x v="14"/>
    <x v="5"/>
    <s v="Plenitud"/>
    <x v="52"/>
    <x v="136"/>
    <x v="1"/>
    <x v="1"/>
  </r>
  <r>
    <x v="7"/>
    <x v="3"/>
    <x v="14"/>
    <x v="5"/>
    <s v="Plenitud"/>
    <x v="53"/>
    <x v="137"/>
    <x v="1"/>
    <x v="1"/>
  </r>
  <r>
    <x v="7"/>
    <x v="3"/>
    <x v="14"/>
    <x v="5"/>
    <s v="Plenitud"/>
    <x v="54"/>
    <x v="138"/>
    <x v="1"/>
    <x v="1"/>
  </r>
  <r>
    <x v="7"/>
    <x v="3"/>
    <x v="14"/>
    <x v="5"/>
    <s v="Plenitud"/>
    <x v="55"/>
    <x v="139"/>
    <x v="1"/>
    <x v="1"/>
  </r>
  <r>
    <x v="7"/>
    <x v="3"/>
    <x v="14"/>
    <x v="5"/>
    <s v="Plenitud"/>
    <x v="56"/>
    <x v="140"/>
    <x v="1"/>
    <x v="1"/>
  </r>
  <r>
    <x v="7"/>
    <x v="3"/>
    <x v="14"/>
    <x v="5"/>
    <s v="Plenitud"/>
    <x v="57"/>
    <x v="141"/>
    <x v="1"/>
    <x v="1"/>
  </r>
  <r>
    <x v="7"/>
    <x v="3"/>
    <x v="14"/>
    <x v="5"/>
    <s v="Plenitud"/>
    <x v="58"/>
    <x v="108"/>
    <x v="1"/>
    <x v="1"/>
  </r>
  <r>
    <x v="7"/>
    <x v="3"/>
    <x v="14"/>
    <x v="5"/>
    <s v="Plenitud"/>
    <x v="59"/>
    <x v="109"/>
    <x v="1"/>
    <x v="1"/>
  </r>
  <r>
    <x v="7"/>
    <x v="3"/>
    <x v="14"/>
    <x v="5"/>
    <s v="Plenitud"/>
    <x v="60"/>
    <x v="110"/>
    <x v="1"/>
    <x v="1"/>
  </r>
  <r>
    <x v="7"/>
    <x v="3"/>
    <x v="14"/>
    <x v="5"/>
    <s v="Plenitud"/>
    <x v="61"/>
    <x v="111"/>
    <x v="1"/>
    <x v="1"/>
  </r>
  <r>
    <x v="7"/>
    <x v="3"/>
    <x v="14"/>
    <x v="5"/>
    <s v="Plenitud"/>
    <x v="62"/>
    <x v="142"/>
    <x v="1"/>
    <x v="1"/>
  </r>
  <r>
    <x v="7"/>
    <x v="3"/>
    <x v="14"/>
    <x v="5"/>
    <s v="Cotidian"/>
    <x v="63"/>
    <x v="143"/>
    <x v="1"/>
    <x v="1"/>
  </r>
  <r>
    <x v="7"/>
    <x v="3"/>
    <x v="14"/>
    <x v="5"/>
    <s v="Cotidian"/>
    <x v="64"/>
    <x v="144"/>
    <x v="1"/>
    <x v="1"/>
  </r>
  <r>
    <x v="7"/>
    <x v="3"/>
    <x v="14"/>
    <x v="5"/>
    <s v="Cotidian"/>
    <x v="65"/>
    <x v="145"/>
    <x v="1"/>
    <x v="1"/>
  </r>
  <r>
    <x v="7"/>
    <x v="3"/>
    <x v="14"/>
    <x v="5"/>
    <s v="Cotidian"/>
    <x v="66"/>
    <x v="146"/>
    <x v="1"/>
    <x v="1"/>
  </r>
  <r>
    <x v="7"/>
    <x v="3"/>
    <x v="14"/>
    <x v="5"/>
    <s v="Cotidian"/>
    <x v="67"/>
    <x v="49"/>
    <x v="1"/>
    <x v="1"/>
  </r>
  <r>
    <x v="7"/>
    <x v="3"/>
    <x v="14"/>
    <x v="5"/>
    <s v="Cotidian"/>
    <x v="68"/>
    <x v="19"/>
    <x v="1"/>
    <x v="1"/>
  </r>
  <r>
    <x v="7"/>
    <x v="3"/>
    <x v="14"/>
    <x v="5"/>
    <s v="Tena"/>
    <x v="69"/>
    <x v="19"/>
    <x v="1"/>
    <x v="1"/>
  </r>
  <r>
    <x v="7"/>
    <x v="3"/>
    <x v="14"/>
    <x v="5"/>
    <s v="Tena"/>
    <x v="70"/>
    <x v="19"/>
    <x v="1"/>
    <x v="1"/>
  </r>
  <r>
    <x v="7"/>
    <x v="3"/>
    <x v="14"/>
    <x v="5"/>
    <s v="Tena"/>
    <x v="71"/>
    <x v="19"/>
    <x v="1"/>
    <x v="1"/>
  </r>
  <r>
    <x v="7"/>
    <x v="3"/>
    <x v="14"/>
    <x v="5"/>
    <s v="Tena"/>
    <x v="72"/>
    <x v="19"/>
    <x v="1"/>
    <x v="1"/>
  </r>
  <r>
    <x v="7"/>
    <x v="3"/>
    <x v="14"/>
    <x v="5"/>
    <s v="Tena"/>
    <x v="73"/>
    <x v="19"/>
    <x v="1"/>
    <x v="1"/>
  </r>
  <r>
    <x v="7"/>
    <x v="3"/>
    <x v="14"/>
    <x v="5"/>
    <s v="Tena"/>
    <x v="74"/>
    <x v="19"/>
    <x v="1"/>
    <x v="1"/>
  </r>
  <r>
    <x v="7"/>
    <x v="3"/>
    <x v="14"/>
    <x v="5"/>
    <s v="Tena"/>
    <x v="75"/>
    <x v="147"/>
    <x v="1"/>
    <x v="1"/>
  </r>
  <r>
    <x v="7"/>
    <x v="3"/>
    <x v="14"/>
    <x v="5"/>
    <s v="Tena"/>
    <x v="76"/>
    <x v="148"/>
    <x v="1"/>
    <x v="1"/>
  </r>
  <r>
    <x v="7"/>
    <x v="3"/>
    <x v="14"/>
    <x v="5"/>
    <s v="Tena"/>
    <x v="77"/>
    <x v="149"/>
    <x v="1"/>
    <x v="1"/>
  </r>
  <r>
    <x v="7"/>
    <x v="1"/>
    <x v="15"/>
    <x v="5"/>
    <s v="Plenitud"/>
    <x v="52"/>
    <x v="150"/>
    <x v="1"/>
    <x v="1"/>
  </r>
  <r>
    <x v="7"/>
    <x v="1"/>
    <x v="15"/>
    <x v="5"/>
    <s v="Plenitud"/>
    <x v="53"/>
    <x v="151"/>
    <x v="1"/>
    <x v="1"/>
  </r>
  <r>
    <x v="7"/>
    <x v="1"/>
    <x v="15"/>
    <x v="5"/>
    <s v="Plenitud"/>
    <x v="54"/>
    <x v="104"/>
    <x v="1"/>
    <x v="1"/>
  </r>
  <r>
    <x v="7"/>
    <x v="1"/>
    <x v="15"/>
    <x v="5"/>
    <s v="Plenitud"/>
    <x v="55"/>
    <x v="105"/>
    <x v="1"/>
    <x v="1"/>
  </r>
  <r>
    <x v="7"/>
    <x v="1"/>
    <x v="15"/>
    <x v="5"/>
    <s v="Plenitud"/>
    <x v="56"/>
    <x v="0"/>
    <x v="1"/>
    <x v="1"/>
  </r>
  <r>
    <x v="7"/>
    <x v="1"/>
    <x v="15"/>
    <x v="5"/>
    <s v="Plenitud"/>
    <x v="57"/>
    <x v="152"/>
    <x v="1"/>
    <x v="1"/>
  </r>
  <r>
    <x v="7"/>
    <x v="1"/>
    <x v="15"/>
    <x v="5"/>
    <s v="Plenitud"/>
    <x v="58"/>
    <x v="153"/>
    <x v="1"/>
    <x v="1"/>
  </r>
  <r>
    <x v="7"/>
    <x v="1"/>
    <x v="15"/>
    <x v="5"/>
    <s v="Plenitud"/>
    <x v="59"/>
    <x v="109"/>
    <x v="1"/>
    <x v="1"/>
  </r>
  <r>
    <x v="7"/>
    <x v="1"/>
    <x v="15"/>
    <x v="5"/>
    <s v="Plenitud"/>
    <x v="60"/>
    <x v="154"/>
    <x v="1"/>
    <x v="1"/>
  </r>
  <r>
    <x v="7"/>
    <x v="1"/>
    <x v="15"/>
    <x v="5"/>
    <s v="Plenitud"/>
    <x v="61"/>
    <x v="155"/>
    <x v="1"/>
    <x v="1"/>
  </r>
  <r>
    <x v="7"/>
    <x v="1"/>
    <x v="15"/>
    <x v="5"/>
    <s v="Plenitud"/>
    <x v="62"/>
    <x v="156"/>
    <x v="1"/>
    <x v="1"/>
  </r>
  <r>
    <x v="7"/>
    <x v="1"/>
    <x v="15"/>
    <x v="5"/>
    <s v="Cotidian"/>
    <x v="63"/>
    <x v="157"/>
    <x v="1"/>
    <x v="1"/>
  </r>
  <r>
    <x v="7"/>
    <x v="1"/>
    <x v="15"/>
    <x v="5"/>
    <s v="Cotidian"/>
    <x v="64"/>
    <x v="144"/>
    <x v="1"/>
    <x v="1"/>
  </r>
  <r>
    <x v="7"/>
    <x v="1"/>
    <x v="15"/>
    <x v="5"/>
    <s v="Cotidian"/>
    <x v="65"/>
    <x v="158"/>
    <x v="1"/>
    <x v="1"/>
  </r>
  <r>
    <x v="7"/>
    <x v="1"/>
    <x v="15"/>
    <x v="5"/>
    <s v="Cotidian"/>
    <x v="66"/>
    <x v="159"/>
    <x v="1"/>
    <x v="1"/>
  </r>
  <r>
    <x v="7"/>
    <x v="1"/>
    <x v="15"/>
    <x v="5"/>
    <s v="Cotidian"/>
    <x v="67"/>
    <x v="49"/>
    <x v="1"/>
    <x v="1"/>
  </r>
  <r>
    <x v="7"/>
    <x v="1"/>
    <x v="15"/>
    <x v="5"/>
    <s v="Cotidian"/>
    <x v="68"/>
    <x v="19"/>
    <x v="1"/>
    <x v="1"/>
  </r>
  <r>
    <x v="7"/>
    <x v="1"/>
    <x v="15"/>
    <x v="5"/>
    <s v="Tena"/>
    <x v="69"/>
    <x v="160"/>
    <x v="1"/>
    <x v="1"/>
  </r>
  <r>
    <x v="7"/>
    <x v="1"/>
    <x v="15"/>
    <x v="5"/>
    <s v="Tena"/>
    <x v="70"/>
    <x v="161"/>
    <x v="1"/>
    <x v="1"/>
  </r>
  <r>
    <x v="7"/>
    <x v="1"/>
    <x v="15"/>
    <x v="5"/>
    <s v="Tena"/>
    <x v="71"/>
    <x v="162"/>
    <x v="1"/>
    <x v="1"/>
  </r>
  <r>
    <x v="7"/>
    <x v="1"/>
    <x v="15"/>
    <x v="5"/>
    <s v="Tena"/>
    <x v="72"/>
    <x v="163"/>
    <x v="1"/>
    <x v="1"/>
  </r>
  <r>
    <x v="7"/>
    <x v="1"/>
    <x v="15"/>
    <x v="5"/>
    <s v="Tena"/>
    <x v="73"/>
    <x v="120"/>
    <x v="1"/>
    <x v="1"/>
  </r>
  <r>
    <x v="7"/>
    <x v="1"/>
    <x v="15"/>
    <x v="5"/>
    <s v="Tena"/>
    <x v="74"/>
    <x v="19"/>
    <x v="1"/>
    <x v="1"/>
  </r>
  <r>
    <x v="7"/>
    <x v="1"/>
    <x v="15"/>
    <x v="5"/>
    <s v="Tena"/>
    <x v="75"/>
    <x v="147"/>
    <x v="1"/>
    <x v="1"/>
  </r>
  <r>
    <x v="7"/>
    <x v="1"/>
    <x v="15"/>
    <x v="5"/>
    <s v="Tena"/>
    <x v="76"/>
    <x v="148"/>
    <x v="1"/>
    <x v="1"/>
  </r>
  <r>
    <x v="7"/>
    <x v="1"/>
    <x v="15"/>
    <x v="5"/>
    <s v="Tena"/>
    <x v="77"/>
    <x v="19"/>
    <x v="1"/>
    <x v="1"/>
  </r>
  <r>
    <x v="8"/>
    <x v="2"/>
    <x v="16"/>
    <x v="4"/>
    <s v="Huggies"/>
    <x v="44"/>
    <x v="48"/>
    <x v="1"/>
    <x v="1"/>
  </r>
  <r>
    <x v="8"/>
    <x v="2"/>
    <x v="16"/>
    <x v="4"/>
    <s v="Huggies"/>
    <x v="45"/>
    <x v="59"/>
    <x v="1"/>
    <x v="1"/>
  </r>
  <r>
    <x v="8"/>
    <x v="2"/>
    <x v="16"/>
    <x v="4"/>
    <s v="Huggies"/>
    <x v="46"/>
    <x v="60"/>
    <x v="1"/>
    <x v="1"/>
  </r>
  <r>
    <x v="8"/>
    <x v="2"/>
    <x v="16"/>
    <x v="4"/>
    <s v="Babysec"/>
    <x v="47"/>
    <x v="164"/>
    <x v="1"/>
    <x v="1"/>
  </r>
  <r>
    <x v="8"/>
    <x v="2"/>
    <x v="16"/>
    <x v="4"/>
    <s v="Babysec"/>
    <x v="48"/>
    <x v="165"/>
    <x v="1"/>
    <x v="1"/>
  </r>
  <r>
    <x v="8"/>
    <x v="2"/>
    <x v="16"/>
    <x v="4"/>
    <s v="Babysec"/>
    <x v="49"/>
    <x v="61"/>
    <x v="1"/>
    <x v="1"/>
  </r>
  <r>
    <x v="8"/>
    <x v="2"/>
    <x v="16"/>
    <x v="4"/>
    <s v="Johnson´s Baby"/>
    <x v="50"/>
    <x v="147"/>
    <x v="1"/>
    <x v="1"/>
  </r>
  <r>
    <x v="8"/>
    <x v="2"/>
    <x v="16"/>
    <x v="4"/>
    <s v="Tottus"/>
    <x v="51"/>
    <x v="1"/>
    <x v="1"/>
    <x v="1"/>
  </r>
  <r>
    <x v="8"/>
    <x v="1"/>
    <x v="17"/>
    <x v="4"/>
    <s v="Huggies"/>
    <x v="44"/>
    <x v="48"/>
    <x v="1"/>
    <x v="1"/>
  </r>
  <r>
    <x v="8"/>
    <x v="1"/>
    <x v="17"/>
    <x v="4"/>
    <s v="Huggies"/>
    <x v="45"/>
    <x v="166"/>
    <x v="1"/>
    <x v="1"/>
  </r>
  <r>
    <x v="8"/>
    <x v="1"/>
    <x v="17"/>
    <x v="4"/>
    <s v="Huggies"/>
    <x v="46"/>
    <x v="60"/>
    <x v="1"/>
    <x v="1"/>
  </r>
  <r>
    <x v="8"/>
    <x v="1"/>
    <x v="17"/>
    <x v="4"/>
    <s v="Babysec"/>
    <x v="47"/>
    <x v="164"/>
    <x v="1"/>
    <x v="1"/>
  </r>
  <r>
    <x v="8"/>
    <x v="1"/>
    <x v="17"/>
    <x v="4"/>
    <s v="Babysec"/>
    <x v="48"/>
    <x v="167"/>
    <x v="1"/>
    <x v="1"/>
  </r>
  <r>
    <x v="8"/>
    <x v="1"/>
    <x v="17"/>
    <x v="4"/>
    <s v="Babysec"/>
    <x v="49"/>
    <x v="61"/>
    <x v="1"/>
    <x v="1"/>
  </r>
  <r>
    <x v="8"/>
    <x v="1"/>
    <x v="17"/>
    <x v="4"/>
    <s v="Johnson´s Baby"/>
    <x v="50"/>
    <x v="168"/>
    <x v="1"/>
    <x v="1"/>
  </r>
  <r>
    <x v="8"/>
    <x v="1"/>
    <x v="17"/>
    <x v="4"/>
    <s v="Tottus"/>
    <x v="51"/>
    <x v="1"/>
    <x v="1"/>
    <x v="1"/>
  </r>
  <r>
    <x v="0"/>
    <x v="0"/>
    <x v="0"/>
    <x v="0"/>
    <s v="Huggies"/>
    <x v="0"/>
    <x v="0"/>
    <x v="2"/>
    <x v="2"/>
  </r>
  <r>
    <x v="0"/>
    <x v="0"/>
    <x v="0"/>
    <x v="0"/>
    <s v="Huggies"/>
    <x v="1"/>
    <x v="1"/>
    <x v="2"/>
    <x v="2"/>
  </r>
  <r>
    <x v="0"/>
    <x v="0"/>
    <x v="0"/>
    <x v="0"/>
    <s v="Huggies"/>
    <x v="2"/>
    <x v="0"/>
    <x v="2"/>
    <x v="2"/>
  </r>
  <r>
    <x v="0"/>
    <x v="0"/>
    <x v="0"/>
    <x v="0"/>
    <s v="Huggies"/>
    <x v="3"/>
    <x v="2"/>
    <x v="2"/>
    <x v="2"/>
  </r>
  <r>
    <x v="0"/>
    <x v="0"/>
    <x v="0"/>
    <x v="1"/>
    <s v="Huggies"/>
    <x v="4"/>
    <x v="3"/>
    <x v="2"/>
    <x v="2"/>
  </r>
  <r>
    <x v="0"/>
    <x v="0"/>
    <x v="0"/>
    <x v="0"/>
    <s v="Babysec"/>
    <x v="5"/>
    <x v="4"/>
    <x v="2"/>
    <x v="2"/>
  </r>
  <r>
    <x v="0"/>
    <x v="0"/>
    <x v="0"/>
    <x v="0"/>
    <s v="Babysec"/>
    <x v="6"/>
    <x v="5"/>
    <x v="2"/>
    <x v="2"/>
  </r>
  <r>
    <x v="0"/>
    <x v="0"/>
    <x v="0"/>
    <x v="0"/>
    <s v="Babysec"/>
    <x v="7"/>
    <x v="6"/>
    <x v="2"/>
    <x v="2"/>
  </r>
  <r>
    <x v="0"/>
    <x v="0"/>
    <x v="0"/>
    <x v="1"/>
    <s v="Babysec"/>
    <x v="8"/>
    <x v="7"/>
    <x v="2"/>
    <x v="2"/>
  </r>
  <r>
    <x v="0"/>
    <x v="0"/>
    <x v="0"/>
    <x v="0"/>
    <s v="Pampers"/>
    <x v="9"/>
    <x v="8"/>
    <x v="2"/>
    <x v="2"/>
  </r>
  <r>
    <x v="0"/>
    <x v="0"/>
    <x v="0"/>
    <x v="0"/>
    <s v="Pampers"/>
    <x v="10"/>
    <x v="9"/>
    <x v="2"/>
    <x v="2"/>
  </r>
  <r>
    <x v="0"/>
    <x v="0"/>
    <x v="0"/>
    <x v="1"/>
    <s v="Pampers"/>
    <x v="11"/>
    <x v="10"/>
    <x v="2"/>
    <x v="2"/>
  </r>
  <r>
    <x v="0"/>
    <x v="0"/>
    <x v="0"/>
    <x v="1"/>
    <s v="Pampers"/>
    <x v="12"/>
    <x v="11"/>
    <x v="2"/>
    <x v="2"/>
  </r>
  <r>
    <x v="0"/>
    <x v="1"/>
    <x v="1"/>
    <x v="0"/>
    <s v="Huggies"/>
    <x v="0"/>
    <x v="12"/>
    <x v="2"/>
    <x v="2"/>
  </r>
  <r>
    <x v="0"/>
    <x v="1"/>
    <x v="1"/>
    <x v="0"/>
    <s v="Huggies"/>
    <x v="1"/>
    <x v="13"/>
    <x v="2"/>
    <x v="2"/>
  </r>
  <r>
    <x v="0"/>
    <x v="1"/>
    <x v="1"/>
    <x v="0"/>
    <s v="Huggies"/>
    <x v="2"/>
    <x v="12"/>
    <x v="2"/>
    <x v="2"/>
  </r>
  <r>
    <x v="0"/>
    <x v="1"/>
    <x v="1"/>
    <x v="0"/>
    <s v="Huggies"/>
    <x v="3"/>
    <x v="13"/>
    <x v="2"/>
    <x v="2"/>
  </r>
  <r>
    <x v="0"/>
    <x v="1"/>
    <x v="1"/>
    <x v="1"/>
    <s v="Huggies"/>
    <x v="4"/>
    <x v="14"/>
    <x v="2"/>
    <x v="2"/>
  </r>
  <r>
    <x v="0"/>
    <x v="1"/>
    <x v="1"/>
    <x v="0"/>
    <s v="Babysec"/>
    <x v="5"/>
    <x v="4"/>
    <x v="2"/>
    <x v="2"/>
  </r>
  <r>
    <x v="0"/>
    <x v="1"/>
    <x v="1"/>
    <x v="0"/>
    <s v="Babysec"/>
    <x v="6"/>
    <x v="15"/>
    <x v="2"/>
    <x v="2"/>
  </r>
  <r>
    <x v="0"/>
    <x v="1"/>
    <x v="1"/>
    <x v="0"/>
    <s v="Babysec"/>
    <x v="7"/>
    <x v="16"/>
    <x v="2"/>
    <x v="2"/>
  </r>
  <r>
    <x v="0"/>
    <x v="1"/>
    <x v="1"/>
    <x v="1"/>
    <s v="Babysec"/>
    <x v="8"/>
    <x v="17"/>
    <x v="2"/>
    <x v="2"/>
  </r>
  <r>
    <x v="0"/>
    <x v="1"/>
    <x v="1"/>
    <x v="0"/>
    <s v="Pampers"/>
    <x v="9"/>
    <x v="18"/>
    <x v="2"/>
    <x v="2"/>
  </r>
  <r>
    <x v="0"/>
    <x v="1"/>
    <x v="1"/>
    <x v="0"/>
    <s v="Pampers"/>
    <x v="10"/>
    <x v="18"/>
    <x v="2"/>
    <x v="2"/>
  </r>
  <r>
    <x v="0"/>
    <x v="1"/>
    <x v="1"/>
    <x v="1"/>
    <s v="Pampers"/>
    <x v="11"/>
    <x v="10"/>
    <x v="2"/>
    <x v="2"/>
  </r>
  <r>
    <x v="0"/>
    <x v="1"/>
    <x v="1"/>
    <x v="1"/>
    <s v="Pampers"/>
    <x v="12"/>
    <x v="11"/>
    <x v="2"/>
    <x v="2"/>
  </r>
  <r>
    <x v="1"/>
    <x v="0"/>
    <x v="2"/>
    <x v="2"/>
    <s v="Suave"/>
    <x v="13"/>
    <x v="19"/>
    <x v="2"/>
    <x v="2"/>
  </r>
  <r>
    <x v="1"/>
    <x v="0"/>
    <x v="2"/>
    <x v="2"/>
    <s v="Suave"/>
    <x v="14"/>
    <x v="20"/>
    <x v="2"/>
    <x v="2"/>
  </r>
  <r>
    <x v="1"/>
    <x v="0"/>
    <x v="2"/>
    <x v="2"/>
    <s v="Suave"/>
    <x v="15"/>
    <x v="21"/>
    <x v="2"/>
    <x v="2"/>
  </r>
  <r>
    <x v="1"/>
    <x v="0"/>
    <x v="2"/>
    <x v="2"/>
    <s v="Suave"/>
    <x v="16"/>
    <x v="22"/>
    <x v="2"/>
    <x v="2"/>
  </r>
  <r>
    <x v="1"/>
    <x v="0"/>
    <x v="2"/>
    <x v="2"/>
    <s v="Kleenex"/>
    <x v="17"/>
    <x v="22"/>
    <x v="2"/>
    <x v="2"/>
  </r>
  <r>
    <x v="1"/>
    <x v="0"/>
    <x v="2"/>
    <x v="2"/>
    <s v="Elite"/>
    <x v="18"/>
    <x v="19"/>
    <x v="2"/>
    <x v="2"/>
  </r>
  <r>
    <x v="1"/>
    <x v="0"/>
    <x v="2"/>
    <x v="2"/>
    <s v="Elite"/>
    <x v="19"/>
    <x v="23"/>
    <x v="2"/>
    <x v="2"/>
  </r>
  <r>
    <x v="1"/>
    <x v="0"/>
    <x v="2"/>
    <x v="2"/>
    <s v="Elite"/>
    <x v="20"/>
    <x v="23"/>
    <x v="2"/>
    <x v="2"/>
  </r>
  <r>
    <x v="1"/>
    <x v="0"/>
    <x v="2"/>
    <x v="2"/>
    <s v="Elite"/>
    <x v="21"/>
    <x v="24"/>
    <x v="2"/>
    <x v="2"/>
  </r>
  <r>
    <x v="1"/>
    <x v="0"/>
    <x v="2"/>
    <x v="2"/>
    <s v="Elite"/>
    <x v="22"/>
    <x v="25"/>
    <x v="2"/>
    <x v="2"/>
  </r>
  <r>
    <x v="1"/>
    <x v="0"/>
    <x v="2"/>
    <x v="2"/>
    <s v="Noble"/>
    <x v="23"/>
    <x v="19"/>
    <x v="2"/>
    <x v="2"/>
  </r>
  <r>
    <x v="1"/>
    <x v="0"/>
    <x v="2"/>
    <x v="2"/>
    <s v="Paracas"/>
    <x v="24"/>
    <x v="19"/>
    <x v="2"/>
    <x v="2"/>
  </r>
  <r>
    <x v="1"/>
    <x v="1"/>
    <x v="3"/>
    <x v="2"/>
    <s v="Suave"/>
    <x v="13"/>
    <x v="26"/>
    <x v="2"/>
    <x v="2"/>
  </r>
  <r>
    <x v="1"/>
    <x v="1"/>
    <x v="3"/>
    <x v="2"/>
    <s v="Suave"/>
    <x v="14"/>
    <x v="20"/>
    <x v="2"/>
    <x v="2"/>
  </r>
  <r>
    <x v="1"/>
    <x v="1"/>
    <x v="3"/>
    <x v="2"/>
    <s v="Suave"/>
    <x v="15"/>
    <x v="27"/>
    <x v="2"/>
    <x v="2"/>
  </r>
  <r>
    <x v="1"/>
    <x v="1"/>
    <x v="3"/>
    <x v="2"/>
    <s v="Suave"/>
    <x v="16"/>
    <x v="28"/>
    <x v="2"/>
    <x v="2"/>
  </r>
  <r>
    <x v="1"/>
    <x v="1"/>
    <x v="3"/>
    <x v="2"/>
    <s v="Kleenex"/>
    <x v="17"/>
    <x v="29"/>
    <x v="2"/>
    <x v="2"/>
  </r>
  <r>
    <x v="1"/>
    <x v="1"/>
    <x v="3"/>
    <x v="2"/>
    <s v="Elite"/>
    <x v="18"/>
    <x v="30"/>
    <x v="2"/>
    <x v="2"/>
  </r>
  <r>
    <x v="1"/>
    <x v="1"/>
    <x v="3"/>
    <x v="2"/>
    <s v="Elite"/>
    <x v="19"/>
    <x v="31"/>
    <x v="2"/>
    <x v="2"/>
  </r>
  <r>
    <x v="1"/>
    <x v="1"/>
    <x v="3"/>
    <x v="2"/>
    <s v="Elite"/>
    <x v="20"/>
    <x v="31"/>
    <x v="2"/>
    <x v="2"/>
  </r>
  <r>
    <x v="1"/>
    <x v="1"/>
    <x v="3"/>
    <x v="2"/>
    <s v="Elite"/>
    <x v="21"/>
    <x v="24"/>
    <x v="2"/>
    <x v="2"/>
  </r>
  <r>
    <x v="1"/>
    <x v="1"/>
    <x v="3"/>
    <x v="2"/>
    <s v="Elite"/>
    <x v="22"/>
    <x v="25"/>
    <x v="2"/>
    <x v="2"/>
  </r>
  <r>
    <x v="1"/>
    <x v="1"/>
    <x v="3"/>
    <x v="2"/>
    <s v="Noble"/>
    <x v="23"/>
    <x v="19"/>
    <x v="2"/>
    <x v="2"/>
  </r>
  <r>
    <x v="1"/>
    <x v="1"/>
    <x v="3"/>
    <x v="2"/>
    <s v="Paracas"/>
    <x v="24"/>
    <x v="30"/>
    <x v="2"/>
    <x v="2"/>
  </r>
  <r>
    <x v="2"/>
    <x v="2"/>
    <x v="4"/>
    <x v="2"/>
    <s v="Suave"/>
    <x v="13"/>
    <x v="26"/>
    <x v="2"/>
    <x v="2"/>
  </r>
  <r>
    <x v="2"/>
    <x v="2"/>
    <x v="4"/>
    <x v="2"/>
    <s v="Suave"/>
    <x v="14"/>
    <x v="20"/>
    <x v="2"/>
    <x v="2"/>
  </r>
  <r>
    <x v="2"/>
    <x v="2"/>
    <x v="4"/>
    <x v="2"/>
    <s v="Suave"/>
    <x v="15"/>
    <x v="21"/>
    <x v="2"/>
    <x v="2"/>
  </r>
  <r>
    <x v="2"/>
    <x v="2"/>
    <x v="4"/>
    <x v="2"/>
    <s v="Suave"/>
    <x v="16"/>
    <x v="32"/>
    <x v="2"/>
    <x v="2"/>
  </r>
  <r>
    <x v="2"/>
    <x v="2"/>
    <x v="4"/>
    <x v="2"/>
    <s v="Kleenex"/>
    <x v="17"/>
    <x v="32"/>
    <x v="2"/>
    <x v="2"/>
  </r>
  <r>
    <x v="2"/>
    <x v="2"/>
    <x v="4"/>
    <x v="2"/>
    <s v="Elite"/>
    <x v="18"/>
    <x v="33"/>
    <x v="2"/>
    <x v="2"/>
  </r>
  <r>
    <x v="2"/>
    <x v="2"/>
    <x v="4"/>
    <x v="2"/>
    <s v="Elite"/>
    <x v="19"/>
    <x v="34"/>
    <x v="2"/>
    <x v="2"/>
  </r>
  <r>
    <x v="2"/>
    <x v="2"/>
    <x v="4"/>
    <x v="2"/>
    <s v="Elite"/>
    <x v="20"/>
    <x v="34"/>
    <x v="2"/>
    <x v="2"/>
  </r>
  <r>
    <x v="2"/>
    <x v="2"/>
    <x v="4"/>
    <x v="2"/>
    <s v="Elite"/>
    <x v="21"/>
    <x v="24"/>
    <x v="2"/>
    <x v="2"/>
  </r>
  <r>
    <x v="2"/>
    <x v="2"/>
    <x v="4"/>
    <x v="2"/>
    <s v="Elite"/>
    <x v="22"/>
    <x v="25"/>
    <x v="2"/>
    <x v="2"/>
  </r>
  <r>
    <x v="2"/>
    <x v="2"/>
    <x v="4"/>
    <x v="2"/>
    <s v="Noble"/>
    <x v="23"/>
    <x v="35"/>
    <x v="2"/>
    <x v="2"/>
  </r>
  <r>
    <x v="2"/>
    <x v="2"/>
    <x v="4"/>
    <x v="2"/>
    <s v="Paracas"/>
    <x v="24"/>
    <x v="36"/>
    <x v="2"/>
    <x v="2"/>
  </r>
  <r>
    <x v="2"/>
    <x v="3"/>
    <x v="5"/>
    <x v="2"/>
    <s v="Suave"/>
    <x v="13"/>
    <x v="26"/>
    <x v="2"/>
    <x v="2"/>
  </r>
  <r>
    <x v="2"/>
    <x v="3"/>
    <x v="5"/>
    <x v="2"/>
    <s v="Suave"/>
    <x v="14"/>
    <x v="20"/>
    <x v="2"/>
    <x v="2"/>
  </r>
  <r>
    <x v="2"/>
    <x v="3"/>
    <x v="5"/>
    <x v="2"/>
    <s v="Suave"/>
    <x v="15"/>
    <x v="21"/>
    <x v="2"/>
    <x v="2"/>
  </r>
  <r>
    <x v="2"/>
    <x v="3"/>
    <x v="5"/>
    <x v="2"/>
    <s v="Suave"/>
    <x v="16"/>
    <x v="37"/>
    <x v="2"/>
    <x v="2"/>
  </r>
  <r>
    <x v="2"/>
    <x v="3"/>
    <x v="5"/>
    <x v="2"/>
    <s v="Kleenex"/>
    <x v="17"/>
    <x v="38"/>
    <x v="2"/>
    <x v="2"/>
  </r>
  <r>
    <x v="2"/>
    <x v="3"/>
    <x v="5"/>
    <x v="2"/>
    <s v="Elite"/>
    <x v="18"/>
    <x v="39"/>
    <x v="2"/>
    <x v="2"/>
  </r>
  <r>
    <x v="2"/>
    <x v="3"/>
    <x v="5"/>
    <x v="2"/>
    <s v="Elite"/>
    <x v="19"/>
    <x v="20"/>
    <x v="2"/>
    <x v="2"/>
  </r>
  <r>
    <x v="2"/>
    <x v="3"/>
    <x v="5"/>
    <x v="2"/>
    <s v="Elite"/>
    <x v="20"/>
    <x v="20"/>
    <x v="2"/>
    <x v="2"/>
  </r>
  <r>
    <x v="2"/>
    <x v="3"/>
    <x v="5"/>
    <x v="2"/>
    <s v="Elite"/>
    <x v="21"/>
    <x v="40"/>
    <x v="2"/>
    <x v="2"/>
  </r>
  <r>
    <x v="2"/>
    <x v="3"/>
    <x v="5"/>
    <x v="2"/>
    <s v="Elite"/>
    <x v="22"/>
    <x v="41"/>
    <x v="2"/>
    <x v="2"/>
  </r>
  <r>
    <x v="2"/>
    <x v="3"/>
    <x v="5"/>
    <x v="2"/>
    <s v="Noble"/>
    <x v="23"/>
    <x v="1"/>
    <x v="2"/>
    <x v="2"/>
  </r>
  <r>
    <x v="2"/>
    <x v="3"/>
    <x v="5"/>
    <x v="2"/>
    <s v="Paracas"/>
    <x v="24"/>
    <x v="1"/>
    <x v="2"/>
    <x v="2"/>
  </r>
  <r>
    <x v="3"/>
    <x v="0"/>
    <x v="6"/>
    <x v="3"/>
    <s v="Kotex"/>
    <x v="25"/>
    <x v="42"/>
    <x v="2"/>
    <x v="2"/>
  </r>
  <r>
    <x v="3"/>
    <x v="0"/>
    <x v="6"/>
    <x v="3"/>
    <s v="Kotex"/>
    <x v="26"/>
    <x v="42"/>
    <x v="2"/>
    <x v="2"/>
  </r>
  <r>
    <x v="3"/>
    <x v="0"/>
    <x v="6"/>
    <x v="3"/>
    <s v="Kotex"/>
    <x v="27"/>
    <x v="43"/>
    <x v="2"/>
    <x v="2"/>
  </r>
  <r>
    <x v="3"/>
    <x v="0"/>
    <x v="6"/>
    <x v="3"/>
    <s v="Kotex"/>
    <x v="28"/>
    <x v="44"/>
    <x v="2"/>
    <x v="2"/>
  </r>
  <r>
    <x v="3"/>
    <x v="0"/>
    <x v="6"/>
    <x v="3"/>
    <s v="Kotex"/>
    <x v="29"/>
    <x v="45"/>
    <x v="2"/>
    <x v="2"/>
  </r>
  <r>
    <x v="3"/>
    <x v="0"/>
    <x v="6"/>
    <x v="3"/>
    <s v="Kotex"/>
    <x v="30"/>
    <x v="46"/>
    <x v="2"/>
    <x v="2"/>
  </r>
  <r>
    <x v="3"/>
    <x v="0"/>
    <x v="6"/>
    <x v="3"/>
    <s v="Kotex"/>
    <x v="31"/>
    <x v="47"/>
    <x v="2"/>
    <x v="2"/>
  </r>
  <r>
    <x v="3"/>
    <x v="0"/>
    <x v="6"/>
    <x v="3"/>
    <s v="Kotex"/>
    <x v="32"/>
    <x v="48"/>
    <x v="2"/>
    <x v="2"/>
  </r>
  <r>
    <x v="3"/>
    <x v="0"/>
    <x v="6"/>
    <x v="3"/>
    <s v="Always"/>
    <x v="33"/>
    <x v="49"/>
    <x v="2"/>
    <x v="2"/>
  </r>
  <r>
    <x v="3"/>
    <x v="0"/>
    <x v="6"/>
    <x v="3"/>
    <s v="Carefree"/>
    <x v="34"/>
    <x v="45"/>
    <x v="2"/>
    <x v="2"/>
  </r>
  <r>
    <x v="3"/>
    <x v="0"/>
    <x v="6"/>
    <x v="3"/>
    <s v="Carefree"/>
    <x v="35"/>
    <x v="50"/>
    <x v="2"/>
    <x v="2"/>
  </r>
  <r>
    <x v="3"/>
    <x v="0"/>
    <x v="6"/>
    <x v="3"/>
    <s v="Ladysoft"/>
    <x v="36"/>
    <x v="51"/>
    <x v="2"/>
    <x v="2"/>
  </r>
  <r>
    <x v="3"/>
    <x v="0"/>
    <x v="6"/>
    <x v="3"/>
    <s v="Nosotras"/>
    <x v="37"/>
    <x v="52"/>
    <x v="2"/>
    <x v="2"/>
  </r>
  <r>
    <x v="3"/>
    <x v="0"/>
    <x v="6"/>
    <x v="3"/>
    <s v="Nosotras"/>
    <x v="38"/>
    <x v="52"/>
    <x v="2"/>
    <x v="2"/>
  </r>
  <r>
    <x v="3"/>
    <x v="0"/>
    <x v="6"/>
    <x v="3"/>
    <s v="Nosotras"/>
    <x v="39"/>
    <x v="53"/>
    <x v="2"/>
    <x v="2"/>
  </r>
  <r>
    <x v="3"/>
    <x v="0"/>
    <x v="6"/>
    <x v="3"/>
    <s v="Nosotras"/>
    <x v="40"/>
    <x v="54"/>
    <x v="2"/>
    <x v="2"/>
  </r>
  <r>
    <x v="3"/>
    <x v="0"/>
    <x v="6"/>
    <x v="3"/>
    <s v="Nosotras"/>
    <x v="41"/>
    <x v="55"/>
    <x v="2"/>
    <x v="2"/>
  </r>
  <r>
    <x v="3"/>
    <x v="0"/>
    <x v="6"/>
    <x v="3"/>
    <s v="Nosotras"/>
    <x v="42"/>
    <x v="56"/>
    <x v="2"/>
    <x v="2"/>
  </r>
  <r>
    <x v="3"/>
    <x v="0"/>
    <x v="6"/>
    <x v="3"/>
    <s v="Nosotras"/>
    <x v="43"/>
    <x v="57"/>
    <x v="2"/>
    <x v="2"/>
  </r>
  <r>
    <x v="3"/>
    <x v="0"/>
    <x v="6"/>
    <x v="4"/>
    <s v="Huggies"/>
    <x v="44"/>
    <x v="58"/>
    <x v="2"/>
    <x v="2"/>
  </r>
  <r>
    <x v="3"/>
    <x v="0"/>
    <x v="6"/>
    <x v="4"/>
    <s v="Huggies"/>
    <x v="45"/>
    <x v="59"/>
    <x v="2"/>
    <x v="2"/>
  </r>
  <r>
    <x v="3"/>
    <x v="0"/>
    <x v="6"/>
    <x v="4"/>
    <s v="Huggies"/>
    <x v="46"/>
    <x v="60"/>
    <x v="2"/>
    <x v="2"/>
  </r>
  <r>
    <x v="3"/>
    <x v="0"/>
    <x v="6"/>
    <x v="4"/>
    <s v="Babysec"/>
    <x v="47"/>
    <x v="19"/>
    <x v="2"/>
    <x v="2"/>
  </r>
  <r>
    <x v="3"/>
    <x v="0"/>
    <x v="6"/>
    <x v="4"/>
    <s v="Babysec"/>
    <x v="48"/>
    <x v="19"/>
    <x v="2"/>
    <x v="2"/>
  </r>
  <r>
    <x v="3"/>
    <x v="0"/>
    <x v="6"/>
    <x v="4"/>
    <s v="Babysec"/>
    <x v="49"/>
    <x v="61"/>
    <x v="2"/>
    <x v="2"/>
  </r>
  <r>
    <x v="3"/>
    <x v="0"/>
    <x v="6"/>
    <x v="4"/>
    <s v="Johnson´s Baby"/>
    <x v="50"/>
    <x v="62"/>
    <x v="2"/>
    <x v="2"/>
  </r>
  <r>
    <x v="3"/>
    <x v="0"/>
    <x v="6"/>
    <x v="4"/>
    <s v="Tottus"/>
    <x v="51"/>
    <x v="19"/>
    <x v="2"/>
    <x v="2"/>
  </r>
  <r>
    <x v="3"/>
    <x v="3"/>
    <x v="7"/>
    <x v="3"/>
    <s v="Kotex"/>
    <x v="25"/>
    <x v="42"/>
    <x v="2"/>
    <x v="2"/>
  </r>
  <r>
    <x v="3"/>
    <x v="3"/>
    <x v="7"/>
    <x v="3"/>
    <s v="Kotex"/>
    <x v="26"/>
    <x v="42"/>
    <x v="2"/>
    <x v="2"/>
  </r>
  <r>
    <x v="3"/>
    <x v="3"/>
    <x v="7"/>
    <x v="3"/>
    <s v="Kotex"/>
    <x v="27"/>
    <x v="63"/>
    <x v="2"/>
    <x v="2"/>
  </r>
  <r>
    <x v="3"/>
    <x v="3"/>
    <x v="7"/>
    <x v="3"/>
    <s v="Kotex"/>
    <x v="28"/>
    <x v="64"/>
    <x v="2"/>
    <x v="2"/>
  </r>
  <r>
    <x v="3"/>
    <x v="3"/>
    <x v="7"/>
    <x v="3"/>
    <s v="Kotex"/>
    <x v="29"/>
    <x v="45"/>
    <x v="2"/>
    <x v="2"/>
  </r>
  <r>
    <x v="3"/>
    <x v="3"/>
    <x v="7"/>
    <x v="3"/>
    <s v="Kotex"/>
    <x v="30"/>
    <x v="65"/>
    <x v="2"/>
    <x v="2"/>
  </r>
  <r>
    <x v="3"/>
    <x v="3"/>
    <x v="7"/>
    <x v="3"/>
    <s v="Kotex"/>
    <x v="31"/>
    <x v="66"/>
    <x v="2"/>
    <x v="2"/>
  </r>
  <r>
    <x v="3"/>
    <x v="3"/>
    <x v="7"/>
    <x v="3"/>
    <s v="Kotex"/>
    <x v="32"/>
    <x v="67"/>
    <x v="2"/>
    <x v="2"/>
  </r>
  <r>
    <x v="3"/>
    <x v="3"/>
    <x v="7"/>
    <x v="3"/>
    <s v="Always"/>
    <x v="33"/>
    <x v="68"/>
    <x v="2"/>
    <x v="2"/>
  </r>
  <r>
    <x v="3"/>
    <x v="3"/>
    <x v="7"/>
    <x v="3"/>
    <s v="Carefree"/>
    <x v="34"/>
    <x v="19"/>
    <x v="2"/>
    <x v="2"/>
  </r>
  <r>
    <x v="3"/>
    <x v="3"/>
    <x v="7"/>
    <x v="3"/>
    <s v="Carefree"/>
    <x v="35"/>
    <x v="69"/>
    <x v="2"/>
    <x v="2"/>
  </r>
  <r>
    <x v="3"/>
    <x v="3"/>
    <x v="7"/>
    <x v="3"/>
    <s v="Ladysoft"/>
    <x v="36"/>
    <x v="51"/>
    <x v="2"/>
    <x v="2"/>
  </r>
  <r>
    <x v="3"/>
    <x v="3"/>
    <x v="7"/>
    <x v="3"/>
    <s v="Nosotras"/>
    <x v="37"/>
    <x v="70"/>
    <x v="2"/>
    <x v="2"/>
  </r>
  <r>
    <x v="3"/>
    <x v="3"/>
    <x v="7"/>
    <x v="3"/>
    <s v="Nosotras"/>
    <x v="38"/>
    <x v="70"/>
    <x v="2"/>
    <x v="2"/>
  </r>
  <r>
    <x v="3"/>
    <x v="3"/>
    <x v="7"/>
    <x v="3"/>
    <s v="Nosotras"/>
    <x v="39"/>
    <x v="53"/>
    <x v="2"/>
    <x v="2"/>
  </r>
  <r>
    <x v="3"/>
    <x v="3"/>
    <x v="7"/>
    <x v="3"/>
    <s v="Nosotras"/>
    <x v="40"/>
    <x v="71"/>
    <x v="2"/>
    <x v="2"/>
  </r>
  <r>
    <x v="3"/>
    <x v="3"/>
    <x v="7"/>
    <x v="3"/>
    <s v="Nosotras"/>
    <x v="41"/>
    <x v="72"/>
    <x v="2"/>
    <x v="2"/>
  </r>
  <r>
    <x v="3"/>
    <x v="3"/>
    <x v="7"/>
    <x v="3"/>
    <s v="Nosotras"/>
    <x v="42"/>
    <x v="73"/>
    <x v="2"/>
    <x v="2"/>
  </r>
  <r>
    <x v="3"/>
    <x v="3"/>
    <x v="7"/>
    <x v="3"/>
    <s v="Nosotras"/>
    <x v="43"/>
    <x v="74"/>
    <x v="2"/>
    <x v="2"/>
  </r>
  <r>
    <x v="3"/>
    <x v="3"/>
    <x v="7"/>
    <x v="4"/>
    <s v="Huggies"/>
    <x v="44"/>
    <x v="58"/>
    <x v="2"/>
    <x v="2"/>
  </r>
  <r>
    <x v="3"/>
    <x v="3"/>
    <x v="7"/>
    <x v="4"/>
    <s v="Huggies"/>
    <x v="45"/>
    <x v="75"/>
    <x v="2"/>
    <x v="2"/>
  </r>
  <r>
    <x v="3"/>
    <x v="3"/>
    <x v="7"/>
    <x v="4"/>
    <s v="Huggies"/>
    <x v="46"/>
    <x v="76"/>
    <x v="2"/>
    <x v="2"/>
  </r>
  <r>
    <x v="3"/>
    <x v="3"/>
    <x v="7"/>
    <x v="4"/>
    <s v="Babysec"/>
    <x v="47"/>
    <x v="19"/>
    <x v="2"/>
    <x v="2"/>
  </r>
  <r>
    <x v="3"/>
    <x v="3"/>
    <x v="7"/>
    <x v="4"/>
    <s v="Babysec"/>
    <x v="48"/>
    <x v="19"/>
    <x v="2"/>
    <x v="2"/>
  </r>
  <r>
    <x v="3"/>
    <x v="3"/>
    <x v="7"/>
    <x v="4"/>
    <s v="Babysec"/>
    <x v="49"/>
    <x v="19"/>
    <x v="2"/>
    <x v="2"/>
  </r>
  <r>
    <x v="3"/>
    <x v="3"/>
    <x v="7"/>
    <x v="4"/>
    <s v="Johnson´s Baby"/>
    <x v="50"/>
    <x v="77"/>
    <x v="2"/>
    <x v="2"/>
  </r>
  <r>
    <x v="3"/>
    <x v="3"/>
    <x v="7"/>
    <x v="4"/>
    <s v="Tottus"/>
    <x v="51"/>
    <x v="78"/>
    <x v="2"/>
    <x v="2"/>
  </r>
  <r>
    <x v="4"/>
    <x v="2"/>
    <x v="8"/>
    <x v="3"/>
    <s v="Kotex"/>
    <x v="25"/>
    <x v="42"/>
    <x v="2"/>
    <x v="2"/>
  </r>
  <r>
    <x v="4"/>
    <x v="2"/>
    <x v="8"/>
    <x v="3"/>
    <s v="Kotex"/>
    <x v="26"/>
    <x v="42"/>
    <x v="2"/>
    <x v="2"/>
  </r>
  <r>
    <x v="4"/>
    <x v="2"/>
    <x v="8"/>
    <x v="3"/>
    <s v="Kotex"/>
    <x v="27"/>
    <x v="43"/>
    <x v="2"/>
    <x v="2"/>
  </r>
  <r>
    <x v="4"/>
    <x v="2"/>
    <x v="8"/>
    <x v="3"/>
    <s v="Kotex"/>
    <x v="28"/>
    <x v="44"/>
    <x v="2"/>
    <x v="2"/>
  </r>
  <r>
    <x v="4"/>
    <x v="2"/>
    <x v="8"/>
    <x v="3"/>
    <s v="Kotex"/>
    <x v="29"/>
    <x v="79"/>
    <x v="2"/>
    <x v="2"/>
  </r>
  <r>
    <x v="4"/>
    <x v="2"/>
    <x v="8"/>
    <x v="3"/>
    <s v="Kotex"/>
    <x v="30"/>
    <x v="46"/>
    <x v="2"/>
    <x v="2"/>
  </r>
  <r>
    <x v="4"/>
    <x v="2"/>
    <x v="8"/>
    <x v="3"/>
    <s v="Kotex"/>
    <x v="31"/>
    <x v="80"/>
    <x v="2"/>
    <x v="2"/>
  </r>
  <r>
    <x v="4"/>
    <x v="2"/>
    <x v="8"/>
    <x v="3"/>
    <s v="Kotex"/>
    <x v="32"/>
    <x v="48"/>
    <x v="2"/>
    <x v="2"/>
  </r>
  <r>
    <x v="4"/>
    <x v="2"/>
    <x v="8"/>
    <x v="3"/>
    <s v="Always"/>
    <x v="33"/>
    <x v="49"/>
    <x v="2"/>
    <x v="2"/>
  </r>
  <r>
    <x v="4"/>
    <x v="2"/>
    <x v="8"/>
    <x v="3"/>
    <s v="Carefree"/>
    <x v="34"/>
    <x v="45"/>
    <x v="2"/>
    <x v="2"/>
  </r>
  <r>
    <x v="4"/>
    <x v="2"/>
    <x v="8"/>
    <x v="3"/>
    <s v="Carefree"/>
    <x v="35"/>
    <x v="81"/>
    <x v="2"/>
    <x v="2"/>
  </r>
  <r>
    <x v="4"/>
    <x v="2"/>
    <x v="8"/>
    <x v="3"/>
    <s v="Ladysoft"/>
    <x v="36"/>
    <x v="51"/>
    <x v="2"/>
    <x v="2"/>
  </r>
  <r>
    <x v="4"/>
    <x v="2"/>
    <x v="8"/>
    <x v="3"/>
    <s v="Nosotras"/>
    <x v="37"/>
    <x v="52"/>
    <x v="2"/>
    <x v="2"/>
  </r>
  <r>
    <x v="4"/>
    <x v="2"/>
    <x v="8"/>
    <x v="3"/>
    <s v="Nosotras"/>
    <x v="38"/>
    <x v="52"/>
    <x v="2"/>
    <x v="2"/>
  </r>
  <r>
    <x v="4"/>
    <x v="2"/>
    <x v="8"/>
    <x v="3"/>
    <s v="Nosotras"/>
    <x v="39"/>
    <x v="53"/>
    <x v="2"/>
    <x v="2"/>
  </r>
  <r>
    <x v="4"/>
    <x v="2"/>
    <x v="8"/>
    <x v="3"/>
    <s v="Nosotras"/>
    <x v="40"/>
    <x v="49"/>
    <x v="2"/>
    <x v="2"/>
  </r>
  <r>
    <x v="4"/>
    <x v="2"/>
    <x v="8"/>
    <x v="3"/>
    <s v="Nosotras"/>
    <x v="41"/>
    <x v="55"/>
    <x v="2"/>
    <x v="2"/>
  </r>
  <r>
    <x v="4"/>
    <x v="2"/>
    <x v="8"/>
    <x v="3"/>
    <s v="Nosotras"/>
    <x v="42"/>
    <x v="82"/>
    <x v="2"/>
    <x v="2"/>
  </r>
  <r>
    <x v="4"/>
    <x v="2"/>
    <x v="8"/>
    <x v="3"/>
    <s v="Nosotras"/>
    <x v="43"/>
    <x v="83"/>
    <x v="2"/>
    <x v="2"/>
  </r>
  <r>
    <x v="4"/>
    <x v="1"/>
    <x v="9"/>
    <x v="3"/>
    <s v="Kotex"/>
    <x v="25"/>
    <x v="42"/>
    <x v="2"/>
    <x v="2"/>
  </r>
  <r>
    <x v="4"/>
    <x v="1"/>
    <x v="9"/>
    <x v="3"/>
    <s v="Kotex"/>
    <x v="26"/>
    <x v="42"/>
    <x v="2"/>
    <x v="2"/>
  </r>
  <r>
    <x v="4"/>
    <x v="1"/>
    <x v="9"/>
    <x v="3"/>
    <s v="Kotex"/>
    <x v="27"/>
    <x v="84"/>
    <x v="2"/>
    <x v="2"/>
  </r>
  <r>
    <x v="4"/>
    <x v="1"/>
    <x v="9"/>
    <x v="3"/>
    <s v="Kotex"/>
    <x v="28"/>
    <x v="85"/>
    <x v="2"/>
    <x v="2"/>
  </r>
  <r>
    <x v="4"/>
    <x v="1"/>
    <x v="9"/>
    <x v="3"/>
    <s v="Kotex"/>
    <x v="29"/>
    <x v="86"/>
    <x v="2"/>
    <x v="2"/>
  </r>
  <r>
    <x v="4"/>
    <x v="1"/>
    <x v="9"/>
    <x v="3"/>
    <s v="Kotex"/>
    <x v="30"/>
    <x v="87"/>
    <x v="2"/>
    <x v="2"/>
  </r>
  <r>
    <x v="4"/>
    <x v="1"/>
    <x v="9"/>
    <x v="3"/>
    <s v="Kotex"/>
    <x v="31"/>
    <x v="88"/>
    <x v="2"/>
    <x v="2"/>
  </r>
  <r>
    <x v="4"/>
    <x v="1"/>
    <x v="9"/>
    <x v="3"/>
    <s v="Kotex"/>
    <x v="32"/>
    <x v="48"/>
    <x v="2"/>
    <x v="2"/>
  </r>
  <r>
    <x v="4"/>
    <x v="1"/>
    <x v="9"/>
    <x v="3"/>
    <s v="Always"/>
    <x v="33"/>
    <x v="49"/>
    <x v="2"/>
    <x v="2"/>
  </r>
  <r>
    <x v="4"/>
    <x v="1"/>
    <x v="9"/>
    <x v="3"/>
    <s v="Carefree"/>
    <x v="34"/>
    <x v="45"/>
    <x v="2"/>
    <x v="2"/>
  </r>
  <r>
    <x v="4"/>
    <x v="1"/>
    <x v="9"/>
    <x v="3"/>
    <s v="Carefree"/>
    <x v="35"/>
    <x v="89"/>
    <x v="2"/>
    <x v="2"/>
  </r>
  <r>
    <x v="4"/>
    <x v="1"/>
    <x v="9"/>
    <x v="3"/>
    <s v="Ladysoft"/>
    <x v="36"/>
    <x v="90"/>
    <x v="2"/>
    <x v="2"/>
  </r>
  <r>
    <x v="4"/>
    <x v="1"/>
    <x v="9"/>
    <x v="3"/>
    <s v="Nosotras"/>
    <x v="37"/>
    <x v="52"/>
    <x v="2"/>
    <x v="2"/>
  </r>
  <r>
    <x v="4"/>
    <x v="1"/>
    <x v="9"/>
    <x v="3"/>
    <s v="Nosotras"/>
    <x v="38"/>
    <x v="52"/>
    <x v="2"/>
    <x v="2"/>
  </r>
  <r>
    <x v="4"/>
    <x v="1"/>
    <x v="9"/>
    <x v="3"/>
    <s v="Nosotras"/>
    <x v="39"/>
    <x v="91"/>
    <x v="2"/>
    <x v="2"/>
  </r>
  <r>
    <x v="4"/>
    <x v="1"/>
    <x v="9"/>
    <x v="3"/>
    <s v="Nosotras"/>
    <x v="40"/>
    <x v="92"/>
    <x v="2"/>
    <x v="2"/>
  </r>
  <r>
    <x v="4"/>
    <x v="1"/>
    <x v="9"/>
    <x v="3"/>
    <s v="Nosotras"/>
    <x v="41"/>
    <x v="93"/>
    <x v="2"/>
    <x v="2"/>
  </r>
  <r>
    <x v="4"/>
    <x v="1"/>
    <x v="9"/>
    <x v="3"/>
    <s v="Nosotras"/>
    <x v="42"/>
    <x v="94"/>
    <x v="2"/>
    <x v="2"/>
  </r>
  <r>
    <x v="4"/>
    <x v="1"/>
    <x v="9"/>
    <x v="3"/>
    <s v="Nosotras"/>
    <x v="43"/>
    <x v="67"/>
    <x v="2"/>
    <x v="2"/>
  </r>
  <r>
    <x v="5"/>
    <x v="2"/>
    <x v="10"/>
    <x v="0"/>
    <s v="Huggies"/>
    <x v="0"/>
    <x v="0"/>
    <x v="2"/>
    <x v="2"/>
  </r>
  <r>
    <x v="5"/>
    <x v="2"/>
    <x v="10"/>
    <x v="0"/>
    <s v="Huggies"/>
    <x v="1"/>
    <x v="2"/>
    <x v="2"/>
    <x v="2"/>
  </r>
  <r>
    <x v="5"/>
    <x v="2"/>
    <x v="10"/>
    <x v="0"/>
    <s v="Huggies"/>
    <x v="2"/>
    <x v="0"/>
    <x v="2"/>
    <x v="2"/>
  </r>
  <r>
    <x v="5"/>
    <x v="2"/>
    <x v="10"/>
    <x v="0"/>
    <s v="Huggies"/>
    <x v="3"/>
    <x v="2"/>
    <x v="2"/>
    <x v="2"/>
  </r>
  <r>
    <x v="5"/>
    <x v="2"/>
    <x v="10"/>
    <x v="1"/>
    <s v="Huggies"/>
    <x v="4"/>
    <x v="3"/>
    <x v="2"/>
    <x v="2"/>
  </r>
  <r>
    <x v="5"/>
    <x v="2"/>
    <x v="10"/>
    <x v="0"/>
    <s v="Babysec"/>
    <x v="5"/>
    <x v="5"/>
    <x v="2"/>
    <x v="2"/>
  </r>
  <r>
    <x v="5"/>
    <x v="2"/>
    <x v="10"/>
    <x v="0"/>
    <s v="Babysec"/>
    <x v="6"/>
    <x v="4"/>
    <x v="2"/>
    <x v="2"/>
  </r>
  <r>
    <x v="5"/>
    <x v="2"/>
    <x v="10"/>
    <x v="0"/>
    <s v="Babysec"/>
    <x v="7"/>
    <x v="95"/>
    <x v="2"/>
    <x v="2"/>
  </r>
  <r>
    <x v="5"/>
    <x v="2"/>
    <x v="10"/>
    <x v="1"/>
    <s v="Babysec"/>
    <x v="8"/>
    <x v="7"/>
    <x v="2"/>
    <x v="2"/>
  </r>
  <r>
    <x v="5"/>
    <x v="2"/>
    <x v="10"/>
    <x v="0"/>
    <s v="Pampers"/>
    <x v="9"/>
    <x v="8"/>
    <x v="2"/>
    <x v="2"/>
  </r>
  <r>
    <x v="5"/>
    <x v="2"/>
    <x v="10"/>
    <x v="0"/>
    <s v="Pampers"/>
    <x v="10"/>
    <x v="18"/>
    <x v="2"/>
    <x v="2"/>
  </r>
  <r>
    <x v="5"/>
    <x v="2"/>
    <x v="10"/>
    <x v="1"/>
    <s v="Pampers"/>
    <x v="11"/>
    <x v="10"/>
    <x v="2"/>
    <x v="2"/>
  </r>
  <r>
    <x v="5"/>
    <x v="2"/>
    <x v="10"/>
    <x v="1"/>
    <s v="Pampers"/>
    <x v="12"/>
    <x v="96"/>
    <x v="2"/>
    <x v="2"/>
  </r>
  <r>
    <x v="5"/>
    <x v="3"/>
    <x v="11"/>
    <x v="0"/>
    <s v="Huggies"/>
    <x v="0"/>
    <x v="12"/>
    <x v="2"/>
    <x v="2"/>
  </r>
  <r>
    <x v="5"/>
    <x v="3"/>
    <x v="11"/>
    <x v="0"/>
    <s v="Huggies"/>
    <x v="1"/>
    <x v="97"/>
    <x v="2"/>
    <x v="2"/>
  </r>
  <r>
    <x v="5"/>
    <x v="3"/>
    <x v="11"/>
    <x v="0"/>
    <s v="Huggies"/>
    <x v="2"/>
    <x v="12"/>
    <x v="2"/>
    <x v="2"/>
  </r>
  <r>
    <x v="5"/>
    <x v="3"/>
    <x v="11"/>
    <x v="0"/>
    <s v="Huggies"/>
    <x v="3"/>
    <x v="1"/>
    <x v="2"/>
    <x v="2"/>
  </r>
  <r>
    <x v="5"/>
    <x v="3"/>
    <x v="11"/>
    <x v="1"/>
    <s v="Huggies"/>
    <x v="4"/>
    <x v="52"/>
    <x v="2"/>
    <x v="2"/>
  </r>
  <r>
    <x v="5"/>
    <x v="3"/>
    <x v="11"/>
    <x v="0"/>
    <s v="Babysec"/>
    <x v="5"/>
    <x v="98"/>
    <x v="2"/>
    <x v="2"/>
  </r>
  <r>
    <x v="5"/>
    <x v="3"/>
    <x v="11"/>
    <x v="0"/>
    <s v="Babysec"/>
    <x v="6"/>
    <x v="99"/>
    <x v="2"/>
    <x v="2"/>
  </r>
  <r>
    <x v="5"/>
    <x v="3"/>
    <x v="11"/>
    <x v="0"/>
    <s v="Babysec"/>
    <x v="7"/>
    <x v="6"/>
    <x v="2"/>
    <x v="2"/>
  </r>
  <r>
    <x v="5"/>
    <x v="3"/>
    <x v="11"/>
    <x v="1"/>
    <s v="Babysec"/>
    <x v="8"/>
    <x v="7"/>
    <x v="2"/>
    <x v="2"/>
  </r>
  <r>
    <x v="5"/>
    <x v="3"/>
    <x v="11"/>
    <x v="0"/>
    <s v="Pampers"/>
    <x v="9"/>
    <x v="100"/>
    <x v="2"/>
    <x v="2"/>
  </r>
  <r>
    <x v="5"/>
    <x v="3"/>
    <x v="11"/>
    <x v="0"/>
    <s v="Pampers"/>
    <x v="10"/>
    <x v="101"/>
    <x v="2"/>
    <x v="2"/>
  </r>
  <r>
    <x v="5"/>
    <x v="3"/>
    <x v="11"/>
    <x v="1"/>
    <s v="Pampers"/>
    <x v="11"/>
    <x v="62"/>
    <x v="2"/>
    <x v="2"/>
  </r>
  <r>
    <x v="5"/>
    <x v="3"/>
    <x v="11"/>
    <x v="1"/>
    <s v="Pampers"/>
    <x v="12"/>
    <x v="11"/>
    <x v="2"/>
    <x v="2"/>
  </r>
  <r>
    <x v="6"/>
    <x v="2"/>
    <x v="12"/>
    <x v="5"/>
    <s v="Plenitud"/>
    <x v="52"/>
    <x v="102"/>
    <x v="2"/>
    <x v="2"/>
  </r>
  <r>
    <x v="6"/>
    <x v="2"/>
    <x v="12"/>
    <x v="5"/>
    <s v="Plenitud"/>
    <x v="53"/>
    <x v="103"/>
    <x v="2"/>
    <x v="2"/>
  </r>
  <r>
    <x v="6"/>
    <x v="2"/>
    <x v="12"/>
    <x v="5"/>
    <s v="Plenitud"/>
    <x v="54"/>
    <x v="104"/>
    <x v="2"/>
    <x v="2"/>
  </r>
  <r>
    <x v="6"/>
    <x v="2"/>
    <x v="12"/>
    <x v="5"/>
    <s v="Plenitud"/>
    <x v="55"/>
    <x v="105"/>
    <x v="2"/>
    <x v="2"/>
  </r>
  <r>
    <x v="6"/>
    <x v="2"/>
    <x v="12"/>
    <x v="5"/>
    <s v="Plenitud"/>
    <x v="56"/>
    <x v="106"/>
    <x v="2"/>
    <x v="2"/>
  </r>
  <r>
    <x v="6"/>
    <x v="2"/>
    <x v="12"/>
    <x v="5"/>
    <s v="Plenitud"/>
    <x v="57"/>
    <x v="107"/>
    <x v="2"/>
    <x v="2"/>
  </r>
  <r>
    <x v="6"/>
    <x v="2"/>
    <x v="12"/>
    <x v="5"/>
    <s v="Plenitud"/>
    <x v="58"/>
    <x v="108"/>
    <x v="2"/>
    <x v="2"/>
  </r>
  <r>
    <x v="6"/>
    <x v="2"/>
    <x v="12"/>
    <x v="5"/>
    <s v="Plenitud"/>
    <x v="59"/>
    <x v="109"/>
    <x v="2"/>
    <x v="2"/>
  </r>
  <r>
    <x v="6"/>
    <x v="2"/>
    <x v="12"/>
    <x v="5"/>
    <s v="Plenitud"/>
    <x v="60"/>
    <x v="110"/>
    <x v="2"/>
    <x v="2"/>
  </r>
  <r>
    <x v="6"/>
    <x v="2"/>
    <x v="12"/>
    <x v="5"/>
    <s v="Plenitud"/>
    <x v="61"/>
    <x v="111"/>
    <x v="2"/>
    <x v="2"/>
  </r>
  <r>
    <x v="6"/>
    <x v="2"/>
    <x v="12"/>
    <x v="5"/>
    <s v="Plenitud"/>
    <x v="62"/>
    <x v="169"/>
    <x v="2"/>
    <x v="2"/>
  </r>
  <r>
    <x v="6"/>
    <x v="2"/>
    <x v="12"/>
    <x v="5"/>
    <s v="Cotidian"/>
    <x v="63"/>
    <x v="113"/>
    <x v="2"/>
    <x v="2"/>
  </r>
  <r>
    <x v="6"/>
    <x v="2"/>
    <x v="12"/>
    <x v="5"/>
    <s v="Cotidian"/>
    <x v="64"/>
    <x v="114"/>
    <x v="2"/>
    <x v="2"/>
  </r>
  <r>
    <x v="6"/>
    <x v="2"/>
    <x v="12"/>
    <x v="5"/>
    <s v="Cotidian"/>
    <x v="65"/>
    <x v="115"/>
    <x v="2"/>
    <x v="2"/>
  </r>
  <r>
    <x v="6"/>
    <x v="2"/>
    <x v="12"/>
    <x v="5"/>
    <s v="Cotidian"/>
    <x v="66"/>
    <x v="115"/>
    <x v="2"/>
    <x v="2"/>
  </r>
  <r>
    <x v="6"/>
    <x v="2"/>
    <x v="12"/>
    <x v="5"/>
    <s v="Cotidian"/>
    <x v="67"/>
    <x v="49"/>
    <x v="2"/>
    <x v="2"/>
  </r>
  <r>
    <x v="6"/>
    <x v="2"/>
    <x v="12"/>
    <x v="5"/>
    <s v="Cotidian"/>
    <x v="68"/>
    <x v="1"/>
    <x v="2"/>
    <x v="2"/>
  </r>
  <r>
    <x v="6"/>
    <x v="2"/>
    <x v="12"/>
    <x v="5"/>
    <s v="Tena"/>
    <x v="69"/>
    <x v="116"/>
    <x v="2"/>
    <x v="2"/>
  </r>
  <r>
    <x v="6"/>
    <x v="2"/>
    <x v="12"/>
    <x v="5"/>
    <s v="Tena"/>
    <x v="70"/>
    <x v="117"/>
    <x v="2"/>
    <x v="2"/>
  </r>
  <r>
    <x v="6"/>
    <x v="2"/>
    <x v="12"/>
    <x v="5"/>
    <s v="Tena"/>
    <x v="71"/>
    <x v="118"/>
    <x v="2"/>
    <x v="2"/>
  </r>
  <r>
    <x v="6"/>
    <x v="2"/>
    <x v="12"/>
    <x v="5"/>
    <s v="Tena"/>
    <x v="72"/>
    <x v="119"/>
    <x v="2"/>
    <x v="2"/>
  </r>
  <r>
    <x v="6"/>
    <x v="2"/>
    <x v="12"/>
    <x v="5"/>
    <s v="Tena"/>
    <x v="73"/>
    <x v="120"/>
    <x v="2"/>
    <x v="2"/>
  </r>
  <r>
    <x v="6"/>
    <x v="2"/>
    <x v="12"/>
    <x v="5"/>
    <s v="Tena"/>
    <x v="74"/>
    <x v="1"/>
    <x v="2"/>
    <x v="2"/>
  </r>
  <r>
    <x v="6"/>
    <x v="2"/>
    <x v="12"/>
    <x v="5"/>
    <s v="Tena"/>
    <x v="75"/>
    <x v="121"/>
    <x v="2"/>
    <x v="2"/>
  </r>
  <r>
    <x v="6"/>
    <x v="2"/>
    <x v="12"/>
    <x v="5"/>
    <s v="Tena"/>
    <x v="76"/>
    <x v="122"/>
    <x v="2"/>
    <x v="2"/>
  </r>
  <r>
    <x v="6"/>
    <x v="2"/>
    <x v="12"/>
    <x v="5"/>
    <s v="Tena"/>
    <x v="77"/>
    <x v="123"/>
    <x v="2"/>
    <x v="2"/>
  </r>
  <r>
    <x v="6"/>
    <x v="0"/>
    <x v="13"/>
    <x v="5"/>
    <s v="Plenitud"/>
    <x v="52"/>
    <x v="102"/>
    <x v="2"/>
    <x v="2"/>
  </r>
  <r>
    <x v="6"/>
    <x v="0"/>
    <x v="13"/>
    <x v="5"/>
    <s v="Plenitud"/>
    <x v="53"/>
    <x v="103"/>
    <x v="2"/>
    <x v="2"/>
  </r>
  <r>
    <x v="6"/>
    <x v="0"/>
    <x v="13"/>
    <x v="5"/>
    <s v="Plenitud"/>
    <x v="54"/>
    <x v="104"/>
    <x v="2"/>
    <x v="2"/>
  </r>
  <r>
    <x v="6"/>
    <x v="0"/>
    <x v="13"/>
    <x v="5"/>
    <s v="Plenitud"/>
    <x v="55"/>
    <x v="105"/>
    <x v="2"/>
    <x v="2"/>
  </r>
  <r>
    <x v="6"/>
    <x v="0"/>
    <x v="13"/>
    <x v="5"/>
    <s v="Plenitud"/>
    <x v="56"/>
    <x v="106"/>
    <x v="2"/>
    <x v="2"/>
  </r>
  <r>
    <x v="6"/>
    <x v="0"/>
    <x v="13"/>
    <x v="5"/>
    <s v="Plenitud"/>
    <x v="57"/>
    <x v="107"/>
    <x v="2"/>
    <x v="2"/>
  </r>
  <r>
    <x v="6"/>
    <x v="0"/>
    <x v="13"/>
    <x v="5"/>
    <s v="Plenitud"/>
    <x v="58"/>
    <x v="124"/>
    <x v="2"/>
    <x v="2"/>
  </r>
  <r>
    <x v="6"/>
    <x v="0"/>
    <x v="13"/>
    <x v="5"/>
    <s v="Plenitud"/>
    <x v="59"/>
    <x v="109"/>
    <x v="2"/>
    <x v="2"/>
  </r>
  <r>
    <x v="6"/>
    <x v="0"/>
    <x v="13"/>
    <x v="5"/>
    <s v="Plenitud"/>
    <x v="60"/>
    <x v="125"/>
    <x v="2"/>
    <x v="2"/>
  </r>
  <r>
    <x v="6"/>
    <x v="0"/>
    <x v="13"/>
    <x v="5"/>
    <s v="Plenitud"/>
    <x v="61"/>
    <x v="93"/>
    <x v="2"/>
    <x v="2"/>
  </r>
  <r>
    <x v="6"/>
    <x v="0"/>
    <x v="13"/>
    <x v="5"/>
    <s v="Plenitud"/>
    <x v="62"/>
    <x v="112"/>
    <x v="2"/>
    <x v="2"/>
  </r>
  <r>
    <x v="6"/>
    <x v="0"/>
    <x v="13"/>
    <x v="5"/>
    <s v="Cotidian"/>
    <x v="63"/>
    <x v="113"/>
    <x v="2"/>
    <x v="2"/>
  </r>
  <r>
    <x v="6"/>
    <x v="0"/>
    <x v="13"/>
    <x v="5"/>
    <s v="Cotidian"/>
    <x v="64"/>
    <x v="126"/>
    <x v="2"/>
    <x v="2"/>
  </r>
  <r>
    <x v="6"/>
    <x v="0"/>
    <x v="13"/>
    <x v="5"/>
    <s v="Cotidian"/>
    <x v="65"/>
    <x v="127"/>
    <x v="2"/>
    <x v="2"/>
  </r>
  <r>
    <x v="6"/>
    <x v="0"/>
    <x v="13"/>
    <x v="5"/>
    <s v="Cotidian"/>
    <x v="66"/>
    <x v="115"/>
    <x v="2"/>
    <x v="2"/>
  </r>
  <r>
    <x v="6"/>
    <x v="0"/>
    <x v="13"/>
    <x v="5"/>
    <s v="Cotidian"/>
    <x v="67"/>
    <x v="49"/>
    <x v="2"/>
    <x v="2"/>
  </r>
  <r>
    <x v="6"/>
    <x v="0"/>
    <x v="13"/>
    <x v="5"/>
    <s v="Cotidian"/>
    <x v="68"/>
    <x v="1"/>
    <x v="2"/>
    <x v="2"/>
  </r>
  <r>
    <x v="6"/>
    <x v="0"/>
    <x v="13"/>
    <x v="5"/>
    <s v="Tena"/>
    <x v="69"/>
    <x v="128"/>
    <x v="2"/>
    <x v="2"/>
  </r>
  <r>
    <x v="6"/>
    <x v="0"/>
    <x v="13"/>
    <x v="5"/>
    <s v="Tena"/>
    <x v="70"/>
    <x v="129"/>
    <x v="2"/>
    <x v="2"/>
  </r>
  <r>
    <x v="6"/>
    <x v="0"/>
    <x v="13"/>
    <x v="5"/>
    <s v="Tena"/>
    <x v="71"/>
    <x v="130"/>
    <x v="2"/>
    <x v="2"/>
  </r>
  <r>
    <x v="6"/>
    <x v="0"/>
    <x v="13"/>
    <x v="5"/>
    <s v="Tena"/>
    <x v="72"/>
    <x v="131"/>
    <x v="2"/>
    <x v="2"/>
  </r>
  <r>
    <x v="6"/>
    <x v="0"/>
    <x v="13"/>
    <x v="5"/>
    <s v="Tena"/>
    <x v="73"/>
    <x v="132"/>
    <x v="2"/>
    <x v="2"/>
  </r>
  <r>
    <x v="6"/>
    <x v="0"/>
    <x v="13"/>
    <x v="5"/>
    <s v="Tena"/>
    <x v="74"/>
    <x v="1"/>
    <x v="2"/>
    <x v="2"/>
  </r>
  <r>
    <x v="6"/>
    <x v="0"/>
    <x v="13"/>
    <x v="5"/>
    <s v="Tena"/>
    <x v="75"/>
    <x v="133"/>
    <x v="2"/>
    <x v="2"/>
  </r>
  <r>
    <x v="6"/>
    <x v="0"/>
    <x v="13"/>
    <x v="5"/>
    <s v="Tena"/>
    <x v="76"/>
    <x v="134"/>
    <x v="2"/>
    <x v="2"/>
  </r>
  <r>
    <x v="6"/>
    <x v="0"/>
    <x v="13"/>
    <x v="5"/>
    <s v="Tena"/>
    <x v="77"/>
    <x v="135"/>
    <x v="2"/>
    <x v="2"/>
  </r>
  <r>
    <x v="7"/>
    <x v="3"/>
    <x v="14"/>
    <x v="5"/>
    <s v="Plenitud"/>
    <x v="52"/>
    <x v="136"/>
    <x v="2"/>
    <x v="2"/>
  </r>
  <r>
    <x v="7"/>
    <x v="3"/>
    <x v="14"/>
    <x v="5"/>
    <s v="Plenitud"/>
    <x v="53"/>
    <x v="137"/>
    <x v="2"/>
    <x v="2"/>
  </r>
  <r>
    <x v="7"/>
    <x v="3"/>
    <x v="14"/>
    <x v="5"/>
    <s v="Plenitud"/>
    <x v="54"/>
    <x v="138"/>
    <x v="2"/>
    <x v="2"/>
  </r>
  <r>
    <x v="7"/>
    <x v="3"/>
    <x v="14"/>
    <x v="5"/>
    <s v="Plenitud"/>
    <x v="55"/>
    <x v="139"/>
    <x v="2"/>
    <x v="2"/>
  </r>
  <r>
    <x v="7"/>
    <x v="3"/>
    <x v="14"/>
    <x v="5"/>
    <s v="Plenitud"/>
    <x v="56"/>
    <x v="140"/>
    <x v="2"/>
    <x v="2"/>
  </r>
  <r>
    <x v="7"/>
    <x v="3"/>
    <x v="14"/>
    <x v="5"/>
    <s v="Plenitud"/>
    <x v="57"/>
    <x v="141"/>
    <x v="2"/>
    <x v="2"/>
  </r>
  <r>
    <x v="7"/>
    <x v="3"/>
    <x v="14"/>
    <x v="5"/>
    <s v="Plenitud"/>
    <x v="58"/>
    <x v="108"/>
    <x v="2"/>
    <x v="2"/>
  </r>
  <r>
    <x v="7"/>
    <x v="3"/>
    <x v="14"/>
    <x v="5"/>
    <s v="Plenitud"/>
    <x v="59"/>
    <x v="109"/>
    <x v="2"/>
    <x v="2"/>
  </r>
  <r>
    <x v="7"/>
    <x v="3"/>
    <x v="14"/>
    <x v="5"/>
    <s v="Plenitud"/>
    <x v="60"/>
    <x v="110"/>
    <x v="2"/>
    <x v="2"/>
  </r>
  <r>
    <x v="7"/>
    <x v="3"/>
    <x v="14"/>
    <x v="5"/>
    <s v="Plenitud"/>
    <x v="61"/>
    <x v="111"/>
    <x v="2"/>
    <x v="2"/>
  </r>
  <r>
    <x v="7"/>
    <x v="3"/>
    <x v="14"/>
    <x v="5"/>
    <s v="Plenitud"/>
    <x v="62"/>
    <x v="142"/>
    <x v="2"/>
    <x v="2"/>
  </r>
  <r>
    <x v="7"/>
    <x v="3"/>
    <x v="14"/>
    <x v="5"/>
    <s v="Cotidian"/>
    <x v="63"/>
    <x v="143"/>
    <x v="2"/>
    <x v="2"/>
  </r>
  <r>
    <x v="7"/>
    <x v="3"/>
    <x v="14"/>
    <x v="5"/>
    <s v="Cotidian"/>
    <x v="64"/>
    <x v="144"/>
    <x v="2"/>
    <x v="2"/>
  </r>
  <r>
    <x v="7"/>
    <x v="3"/>
    <x v="14"/>
    <x v="5"/>
    <s v="Cotidian"/>
    <x v="65"/>
    <x v="145"/>
    <x v="2"/>
    <x v="2"/>
  </r>
  <r>
    <x v="7"/>
    <x v="3"/>
    <x v="14"/>
    <x v="5"/>
    <s v="Cotidian"/>
    <x v="66"/>
    <x v="146"/>
    <x v="2"/>
    <x v="2"/>
  </r>
  <r>
    <x v="7"/>
    <x v="3"/>
    <x v="14"/>
    <x v="5"/>
    <s v="Cotidian"/>
    <x v="67"/>
    <x v="49"/>
    <x v="2"/>
    <x v="2"/>
  </r>
  <r>
    <x v="7"/>
    <x v="3"/>
    <x v="14"/>
    <x v="5"/>
    <s v="Cotidian"/>
    <x v="68"/>
    <x v="19"/>
    <x v="2"/>
    <x v="2"/>
  </r>
  <r>
    <x v="7"/>
    <x v="3"/>
    <x v="14"/>
    <x v="5"/>
    <s v="Tena"/>
    <x v="69"/>
    <x v="19"/>
    <x v="2"/>
    <x v="2"/>
  </r>
  <r>
    <x v="7"/>
    <x v="3"/>
    <x v="14"/>
    <x v="5"/>
    <s v="Tena"/>
    <x v="70"/>
    <x v="19"/>
    <x v="2"/>
    <x v="2"/>
  </r>
  <r>
    <x v="7"/>
    <x v="3"/>
    <x v="14"/>
    <x v="5"/>
    <s v="Tena"/>
    <x v="71"/>
    <x v="19"/>
    <x v="2"/>
    <x v="2"/>
  </r>
  <r>
    <x v="7"/>
    <x v="3"/>
    <x v="14"/>
    <x v="5"/>
    <s v="Tena"/>
    <x v="72"/>
    <x v="19"/>
    <x v="2"/>
    <x v="2"/>
  </r>
  <r>
    <x v="7"/>
    <x v="3"/>
    <x v="14"/>
    <x v="5"/>
    <s v="Tena"/>
    <x v="73"/>
    <x v="19"/>
    <x v="2"/>
    <x v="2"/>
  </r>
  <r>
    <x v="7"/>
    <x v="3"/>
    <x v="14"/>
    <x v="5"/>
    <s v="Tena"/>
    <x v="74"/>
    <x v="19"/>
    <x v="2"/>
    <x v="2"/>
  </r>
  <r>
    <x v="7"/>
    <x v="3"/>
    <x v="14"/>
    <x v="5"/>
    <s v="Tena"/>
    <x v="75"/>
    <x v="147"/>
    <x v="2"/>
    <x v="2"/>
  </r>
  <r>
    <x v="7"/>
    <x v="3"/>
    <x v="14"/>
    <x v="5"/>
    <s v="Tena"/>
    <x v="76"/>
    <x v="148"/>
    <x v="2"/>
    <x v="2"/>
  </r>
  <r>
    <x v="7"/>
    <x v="3"/>
    <x v="14"/>
    <x v="5"/>
    <s v="Tena"/>
    <x v="77"/>
    <x v="149"/>
    <x v="2"/>
    <x v="2"/>
  </r>
  <r>
    <x v="7"/>
    <x v="1"/>
    <x v="15"/>
    <x v="5"/>
    <s v="Plenitud"/>
    <x v="52"/>
    <x v="150"/>
    <x v="2"/>
    <x v="2"/>
  </r>
  <r>
    <x v="7"/>
    <x v="1"/>
    <x v="15"/>
    <x v="5"/>
    <s v="Plenitud"/>
    <x v="53"/>
    <x v="151"/>
    <x v="2"/>
    <x v="2"/>
  </r>
  <r>
    <x v="7"/>
    <x v="1"/>
    <x v="15"/>
    <x v="5"/>
    <s v="Plenitud"/>
    <x v="54"/>
    <x v="104"/>
    <x v="2"/>
    <x v="2"/>
  </r>
  <r>
    <x v="7"/>
    <x v="1"/>
    <x v="15"/>
    <x v="5"/>
    <s v="Plenitud"/>
    <x v="55"/>
    <x v="105"/>
    <x v="2"/>
    <x v="2"/>
  </r>
  <r>
    <x v="7"/>
    <x v="1"/>
    <x v="15"/>
    <x v="5"/>
    <s v="Plenitud"/>
    <x v="56"/>
    <x v="0"/>
    <x v="2"/>
    <x v="2"/>
  </r>
  <r>
    <x v="7"/>
    <x v="1"/>
    <x v="15"/>
    <x v="5"/>
    <s v="Plenitud"/>
    <x v="57"/>
    <x v="152"/>
    <x v="2"/>
    <x v="2"/>
  </r>
  <r>
    <x v="7"/>
    <x v="1"/>
    <x v="15"/>
    <x v="5"/>
    <s v="Plenitud"/>
    <x v="58"/>
    <x v="153"/>
    <x v="2"/>
    <x v="2"/>
  </r>
  <r>
    <x v="7"/>
    <x v="1"/>
    <x v="15"/>
    <x v="5"/>
    <s v="Plenitud"/>
    <x v="59"/>
    <x v="109"/>
    <x v="2"/>
    <x v="2"/>
  </r>
  <r>
    <x v="7"/>
    <x v="1"/>
    <x v="15"/>
    <x v="5"/>
    <s v="Plenitud"/>
    <x v="60"/>
    <x v="154"/>
    <x v="2"/>
    <x v="2"/>
  </r>
  <r>
    <x v="7"/>
    <x v="1"/>
    <x v="15"/>
    <x v="5"/>
    <s v="Plenitud"/>
    <x v="61"/>
    <x v="155"/>
    <x v="2"/>
    <x v="2"/>
  </r>
  <r>
    <x v="7"/>
    <x v="1"/>
    <x v="15"/>
    <x v="5"/>
    <s v="Plenitud"/>
    <x v="62"/>
    <x v="156"/>
    <x v="2"/>
    <x v="2"/>
  </r>
  <r>
    <x v="7"/>
    <x v="1"/>
    <x v="15"/>
    <x v="5"/>
    <s v="Cotidian"/>
    <x v="63"/>
    <x v="157"/>
    <x v="2"/>
    <x v="2"/>
  </r>
  <r>
    <x v="7"/>
    <x v="1"/>
    <x v="15"/>
    <x v="5"/>
    <s v="Cotidian"/>
    <x v="64"/>
    <x v="144"/>
    <x v="2"/>
    <x v="2"/>
  </r>
  <r>
    <x v="7"/>
    <x v="1"/>
    <x v="15"/>
    <x v="5"/>
    <s v="Cotidian"/>
    <x v="65"/>
    <x v="158"/>
    <x v="2"/>
    <x v="2"/>
  </r>
  <r>
    <x v="7"/>
    <x v="1"/>
    <x v="15"/>
    <x v="5"/>
    <s v="Cotidian"/>
    <x v="66"/>
    <x v="159"/>
    <x v="2"/>
    <x v="2"/>
  </r>
  <r>
    <x v="7"/>
    <x v="1"/>
    <x v="15"/>
    <x v="5"/>
    <s v="Cotidian"/>
    <x v="67"/>
    <x v="49"/>
    <x v="2"/>
    <x v="2"/>
  </r>
  <r>
    <x v="7"/>
    <x v="1"/>
    <x v="15"/>
    <x v="5"/>
    <s v="Cotidian"/>
    <x v="68"/>
    <x v="19"/>
    <x v="2"/>
    <x v="2"/>
  </r>
  <r>
    <x v="7"/>
    <x v="1"/>
    <x v="15"/>
    <x v="5"/>
    <s v="Tena"/>
    <x v="69"/>
    <x v="160"/>
    <x v="2"/>
    <x v="2"/>
  </r>
  <r>
    <x v="7"/>
    <x v="1"/>
    <x v="15"/>
    <x v="5"/>
    <s v="Tena"/>
    <x v="70"/>
    <x v="161"/>
    <x v="2"/>
    <x v="2"/>
  </r>
  <r>
    <x v="7"/>
    <x v="1"/>
    <x v="15"/>
    <x v="5"/>
    <s v="Tena"/>
    <x v="71"/>
    <x v="162"/>
    <x v="2"/>
    <x v="2"/>
  </r>
  <r>
    <x v="7"/>
    <x v="1"/>
    <x v="15"/>
    <x v="5"/>
    <s v="Tena"/>
    <x v="72"/>
    <x v="163"/>
    <x v="2"/>
    <x v="2"/>
  </r>
  <r>
    <x v="7"/>
    <x v="1"/>
    <x v="15"/>
    <x v="5"/>
    <s v="Tena"/>
    <x v="73"/>
    <x v="120"/>
    <x v="2"/>
    <x v="2"/>
  </r>
  <r>
    <x v="7"/>
    <x v="1"/>
    <x v="15"/>
    <x v="5"/>
    <s v="Tena"/>
    <x v="74"/>
    <x v="19"/>
    <x v="2"/>
    <x v="2"/>
  </r>
  <r>
    <x v="7"/>
    <x v="1"/>
    <x v="15"/>
    <x v="5"/>
    <s v="Tena"/>
    <x v="75"/>
    <x v="147"/>
    <x v="2"/>
    <x v="2"/>
  </r>
  <r>
    <x v="7"/>
    <x v="1"/>
    <x v="15"/>
    <x v="5"/>
    <s v="Tena"/>
    <x v="76"/>
    <x v="148"/>
    <x v="2"/>
    <x v="2"/>
  </r>
  <r>
    <x v="7"/>
    <x v="1"/>
    <x v="15"/>
    <x v="5"/>
    <s v="Tena"/>
    <x v="77"/>
    <x v="19"/>
    <x v="2"/>
    <x v="2"/>
  </r>
  <r>
    <x v="8"/>
    <x v="2"/>
    <x v="16"/>
    <x v="4"/>
    <s v="Huggies"/>
    <x v="44"/>
    <x v="48"/>
    <x v="2"/>
    <x v="2"/>
  </r>
  <r>
    <x v="8"/>
    <x v="2"/>
    <x v="16"/>
    <x v="4"/>
    <s v="Huggies"/>
    <x v="45"/>
    <x v="59"/>
    <x v="2"/>
    <x v="2"/>
  </r>
  <r>
    <x v="8"/>
    <x v="2"/>
    <x v="16"/>
    <x v="4"/>
    <s v="Huggies"/>
    <x v="46"/>
    <x v="60"/>
    <x v="2"/>
    <x v="2"/>
  </r>
  <r>
    <x v="8"/>
    <x v="2"/>
    <x v="16"/>
    <x v="4"/>
    <s v="Babysec"/>
    <x v="47"/>
    <x v="164"/>
    <x v="2"/>
    <x v="2"/>
  </r>
  <r>
    <x v="8"/>
    <x v="2"/>
    <x v="16"/>
    <x v="4"/>
    <s v="Babysec"/>
    <x v="48"/>
    <x v="165"/>
    <x v="2"/>
    <x v="2"/>
  </r>
  <r>
    <x v="8"/>
    <x v="2"/>
    <x v="16"/>
    <x v="4"/>
    <s v="Babysec"/>
    <x v="49"/>
    <x v="61"/>
    <x v="2"/>
    <x v="2"/>
  </r>
  <r>
    <x v="8"/>
    <x v="2"/>
    <x v="16"/>
    <x v="4"/>
    <s v="Johnson´s Baby"/>
    <x v="50"/>
    <x v="147"/>
    <x v="2"/>
    <x v="2"/>
  </r>
  <r>
    <x v="8"/>
    <x v="2"/>
    <x v="16"/>
    <x v="4"/>
    <s v="Tottus"/>
    <x v="51"/>
    <x v="1"/>
    <x v="2"/>
    <x v="2"/>
  </r>
  <r>
    <x v="8"/>
    <x v="1"/>
    <x v="17"/>
    <x v="4"/>
    <s v="Huggies"/>
    <x v="44"/>
    <x v="48"/>
    <x v="2"/>
    <x v="2"/>
  </r>
  <r>
    <x v="8"/>
    <x v="1"/>
    <x v="17"/>
    <x v="4"/>
    <s v="Huggies"/>
    <x v="45"/>
    <x v="166"/>
    <x v="2"/>
    <x v="2"/>
  </r>
  <r>
    <x v="8"/>
    <x v="1"/>
    <x v="17"/>
    <x v="4"/>
    <s v="Huggies"/>
    <x v="46"/>
    <x v="60"/>
    <x v="2"/>
    <x v="2"/>
  </r>
  <r>
    <x v="8"/>
    <x v="1"/>
    <x v="17"/>
    <x v="4"/>
    <s v="Babysec"/>
    <x v="47"/>
    <x v="164"/>
    <x v="2"/>
    <x v="2"/>
  </r>
  <r>
    <x v="8"/>
    <x v="1"/>
    <x v="17"/>
    <x v="4"/>
    <s v="Babysec"/>
    <x v="48"/>
    <x v="167"/>
    <x v="2"/>
    <x v="2"/>
  </r>
  <r>
    <x v="8"/>
    <x v="1"/>
    <x v="17"/>
    <x v="4"/>
    <s v="Babysec"/>
    <x v="49"/>
    <x v="61"/>
    <x v="2"/>
    <x v="2"/>
  </r>
  <r>
    <x v="8"/>
    <x v="1"/>
    <x v="17"/>
    <x v="4"/>
    <s v="Johnson´s Baby"/>
    <x v="50"/>
    <x v="168"/>
    <x v="2"/>
    <x v="2"/>
  </r>
  <r>
    <x v="8"/>
    <x v="1"/>
    <x v="17"/>
    <x v="4"/>
    <s v="Tottus"/>
    <x v="51"/>
    <x v="1"/>
    <x v="2"/>
    <x v="2"/>
  </r>
  <r>
    <x v="0"/>
    <x v="0"/>
    <x v="0"/>
    <x v="0"/>
    <s v="Huggies"/>
    <x v="0"/>
    <x v="12"/>
    <x v="3"/>
    <x v="3"/>
  </r>
  <r>
    <x v="0"/>
    <x v="0"/>
    <x v="0"/>
    <x v="0"/>
    <s v="Huggies"/>
    <x v="1"/>
    <x v="1"/>
    <x v="3"/>
    <x v="3"/>
  </r>
  <r>
    <x v="0"/>
    <x v="0"/>
    <x v="0"/>
    <x v="0"/>
    <s v="Huggies"/>
    <x v="2"/>
    <x v="12"/>
    <x v="3"/>
    <x v="3"/>
  </r>
  <r>
    <x v="0"/>
    <x v="0"/>
    <x v="0"/>
    <x v="0"/>
    <s v="Huggies"/>
    <x v="3"/>
    <x v="2"/>
    <x v="3"/>
    <x v="3"/>
  </r>
  <r>
    <x v="0"/>
    <x v="0"/>
    <x v="0"/>
    <x v="1"/>
    <s v="Huggies"/>
    <x v="4"/>
    <x v="3"/>
    <x v="3"/>
    <x v="3"/>
  </r>
  <r>
    <x v="0"/>
    <x v="0"/>
    <x v="0"/>
    <x v="0"/>
    <s v="Babysec"/>
    <x v="5"/>
    <x v="4"/>
    <x v="3"/>
    <x v="3"/>
  </r>
  <r>
    <x v="0"/>
    <x v="0"/>
    <x v="0"/>
    <x v="0"/>
    <s v="Babysec"/>
    <x v="6"/>
    <x v="5"/>
    <x v="3"/>
    <x v="3"/>
  </r>
  <r>
    <x v="0"/>
    <x v="0"/>
    <x v="0"/>
    <x v="0"/>
    <s v="Babysec"/>
    <x v="7"/>
    <x v="95"/>
    <x v="3"/>
    <x v="3"/>
  </r>
  <r>
    <x v="0"/>
    <x v="0"/>
    <x v="0"/>
    <x v="1"/>
    <s v="Babysec"/>
    <x v="8"/>
    <x v="7"/>
    <x v="3"/>
    <x v="3"/>
  </r>
  <r>
    <x v="0"/>
    <x v="0"/>
    <x v="0"/>
    <x v="0"/>
    <s v="Pampers"/>
    <x v="9"/>
    <x v="18"/>
    <x v="3"/>
    <x v="3"/>
  </r>
  <r>
    <x v="0"/>
    <x v="0"/>
    <x v="0"/>
    <x v="0"/>
    <s v="Pampers"/>
    <x v="10"/>
    <x v="9"/>
    <x v="3"/>
    <x v="3"/>
  </r>
  <r>
    <x v="0"/>
    <x v="0"/>
    <x v="0"/>
    <x v="1"/>
    <s v="Pampers"/>
    <x v="11"/>
    <x v="10"/>
    <x v="3"/>
    <x v="3"/>
  </r>
  <r>
    <x v="0"/>
    <x v="0"/>
    <x v="0"/>
    <x v="1"/>
    <s v="Pampers"/>
    <x v="12"/>
    <x v="11"/>
    <x v="3"/>
    <x v="3"/>
  </r>
  <r>
    <x v="0"/>
    <x v="1"/>
    <x v="1"/>
    <x v="0"/>
    <s v="Huggies"/>
    <x v="0"/>
    <x v="12"/>
    <x v="3"/>
    <x v="3"/>
  </r>
  <r>
    <x v="0"/>
    <x v="1"/>
    <x v="1"/>
    <x v="0"/>
    <s v="Huggies"/>
    <x v="1"/>
    <x v="13"/>
    <x v="3"/>
    <x v="3"/>
  </r>
  <r>
    <x v="0"/>
    <x v="1"/>
    <x v="1"/>
    <x v="0"/>
    <s v="Huggies"/>
    <x v="2"/>
    <x v="12"/>
    <x v="3"/>
    <x v="3"/>
  </r>
  <r>
    <x v="0"/>
    <x v="1"/>
    <x v="1"/>
    <x v="0"/>
    <s v="Huggies"/>
    <x v="3"/>
    <x v="13"/>
    <x v="3"/>
    <x v="3"/>
  </r>
  <r>
    <x v="0"/>
    <x v="1"/>
    <x v="1"/>
    <x v="1"/>
    <s v="Huggies"/>
    <x v="4"/>
    <x v="14"/>
    <x v="3"/>
    <x v="3"/>
  </r>
  <r>
    <x v="0"/>
    <x v="1"/>
    <x v="1"/>
    <x v="0"/>
    <s v="Babysec"/>
    <x v="5"/>
    <x v="4"/>
    <x v="3"/>
    <x v="3"/>
  </r>
  <r>
    <x v="0"/>
    <x v="1"/>
    <x v="1"/>
    <x v="0"/>
    <s v="Babysec"/>
    <x v="6"/>
    <x v="15"/>
    <x v="3"/>
    <x v="3"/>
  </r>
  <r>
    <x v="0"/>
    <x v="1"/>
    <x v="1"/>
    <x v="0"/>
    <s v="Babysec"/>
    <x v="7"/>
    <x v="16"/>
    <x v="3"/>
    <x v="3"/>
  </r>
  <r>
    <x v="0"/>
    <x v="1"/>
    <x v="1"/>
    <x v="1"/>
    <s v="Babysec"/>
    <x v="8"/>
    <x v="17"/>
    <x v="3"/>
    <x v="3"/>
  </r>
  <r>
    <x v="0"/>
    <x v="1"/>
    <x v="1"/>
    <x v="0"/>
    <s v="Pampers"/>
    <x v="9"/>
    <x v="18"/>
    <x v="3"/>
    <x v="3"/>
  </r>
  <r>
    <x v="0"/>
    <x v="1"/>
    <x v="1"/>
    <x v="0"/>
    <s v="Pampers"/>
    <x v="10"/>
    <x v="18"/>
    <x v="3"/>
    <x v="3"/>
  </r>
  <r>
    <x v="0"/>
    <x v="1"/>
    <x v="1"/>
    <x v="1"/>
    <s v="Pampers"/>
    <x v="11"/>
    <x v="10"/>
    <x v="3"/>
    <x v="3"/>
  </r>
  <r>
    <x v="0"/>
    <x v="1"/>
    <x v="1"/>
    <x v="1"/>
    <s v="Pampers"/>
    <x v="12"/>
    <x v="11"/>
    <x v="3"/>
    <x v="3"/>
  </r>
  <r>
    <x v="1"/>
    <x v="0"/>
    <x v="2"/>
    <x v="2"/>
    <s v="Suave"/>
    <x v="13"/>
    <x v="19"/>
    <x v="3"/>
    <x v="3"/>
  </r>
  <r>
    <x v="1"/>
    <x v="0"/>
    <x v="2"/>
    <x v="2"/>
    <s v="Suave"/>
    <x v="14"/>
    <x v="20"/>
    <x v="3"/>
    <x v="3"/>
  </r>
  <r>
    <x v="1"/>
    <x v="0"/>
    <x v="2"/>
    <x v="2"/>
    <s v="Suave"/>
    <x v="15"/>
    <x v="27"/>
    <x v="3"/>
    <x v="3"/>
  </r>
  <r>
    <x v="1"/>
    <x v="0"/>
    <x v="2"/>
    <x v="2"/>
    <s v="Suave"/>
    <x v="16"/>
    <x v="28"/>
    <x v="3"/>
    <x v="3"/>
  </r>
  <r>
    <x v="1"/>
    <x v="0"/>
    <x v="2"/>
    <x v="2"/>
    <s v="Kleenex"/>
    <x v="17"/>
    <x v="29"/>
    <x v="3"/>
    <x v="3"/>
  </r>
  <r>
    <x v="1"/>
    <x v="0"/>
    <x v="2"/>
    <x v="2"/>
    <s v="Elite"/>
    <x v="18"/>
    <x v="19"/>
    <x v="3"/>
    <x v="3"/>
  </r>
  <r>
    <x v="1"/>
    <x v="0"/>
    <x v="2"/>
    <x v="2"/>
    <s v="Elite"/>
    <x v="19"/>
    <x v="34"/>
    <x v="3"/>
    <x v="3"/>
  </r>
  <r>
    <x v="1"/>
    <x v="0"/>
    <x v="2"/>
    <x v="2"/>
    <s v="Elite"/>
    <x v="20"/>
    <x v="34"/>
    <x v="3"/>
    <x v="3"/>
  </r>
  <r>
    <x v="1"/>
    <x v="0"/>
    <x v="2"/>
    <x v="2"/>
    <s v="Elite"/>
    <x v="21"/>
    <x v="170"/>
    <x v="3"/>
    <x v="3"/>
  </r>
  <r>
    <x v="1"/>
    <x v="0"/>
    <x v="2"/>
    <x v="2"/>
    <s v="Elite"/>
    <x v="22"/>
    <x v="171"/>
    <x v="3"/>
    <x v="3"/>
  </r>
  <r>
    <x v="1"/>
    <x v="0"/>
    <x v="2"/>
    <x v="2"/>
    <s v="Noble"/>
    <x v="23"/>
    <x v="19"/>
    <x v="3"/>
    <x v="3"/>
  </r>
  <r>
    <x v="1"/>
    <x v="0"/>
    <x v="2"/>
    <x v="2"/>
    <s v="Paracas"/>
    <x v="24"/>
    <x v="19"/>
    <x v="3"/>
    <x v="3"/>
  </r>
  <r>
    <x v="1"/>
    <x v="1"/>
    <x v="3"/>
    <x v="2"/>
    <s v="Suave"/>
    <x v="13"/>
    <x v="26"/>
    <x v="3"/>
    <x v="3"/>
  </r>
  <r>
    <x v="1"/>
    <x v="1"/>
    <x v="3"/>
    <x v="2"/>
    <s v="Suave"/>
    <x v="14"/>
    <x v="20"/>
    <x v="3"/>
    <x v="3"/>
  </r>
  <r>
    <x v="1"/>
    <x v="1"/>
    <x v="3"/>
    <x v="2"/>
    <s v="Suave"/>
    <x v="15"/>
    <x v="27"/>
    <x v="3"/>
    <x v="3"/>
  </r>
  <r>
    <x v="1"/>
    <x v="1"/>
    <x v="3"/>
    <x v="2"/>
    <s v="Suave"/>
    <x v="16"/>
    <x v="172"/>
    <x v="3"/>
    <x v="3"/>
  </r>
  <r>
    <x v="1"/>
    <x v="1"/>
    <x v="3"/>
    <x v="2"/>
    <s v="Kleenex"/>
    <x v="17"/>
    <x v="29"/>
    <x v="3"/>
    <x v="3"/>
  </r>
  <r>
    <x v="1"/>
    <x v="1"/>
    <x v="3"/>
    <x v="2"/>
    <s v="Elite"/>
    <x v="18"/>
    <x v="34"/>
    <x v="3"/>
    <x v="3"/>
  </r>
  <r>
    <x v="1"/>
    <x v="1"/>
    <x v="3"/>
    <x v="2"/>
    <s v="Elite"/>
    <x v="19"/>
    <x v="34"/>
    <x v="3"/>
    <x v="3"/>
  </r>
  <r>
    <x v="1"/>
    <x v="1"/>
    <x v="3"/>
    <x v="2"/>
    <s v="Elite"/>
    <x v="20"/>
    <x v="34"/>
    <x v="3"/>
    <x v="3"/>
  </r>
  <r>
    <x v="1"/>
    <x v="1"/>
    <x v="3"/>
    <x v="2"/>
    <s v="Elite"/>
    <x v="21"/>
    <x v="34"/>
    <x v="3"/>
    <x v="3"/>
  </r>
  <r>
    <x v="1"/>
    <x v="1"/>
    <x v="3"/>
    <x v="2"/>
    <s v="Elite"/>
    <x v="22"/>
    <x v="170"/>
    <x v="3"/>
    <x v="3"/>
  </r>
  <r>
    <x v="1"/>
    <x v="1"/>
    <x v="3"/>
    <x v="2"/>
    <s v="Noble"/>
    <x v="23"/>
    <x v="19"/>
    <x v="3"/>
    <x v="3"/>
  </r>
  <r>
    <x v="1"/>
    <x v="1"/>
    <x v="3"/>
    <x v="2"/>
    <s v="Paracas"/>
    <x v="24"/>
    <x v="34"/>
    <x v="3"/>
    <x v="3"/>
  </r>
  <r>
    <x v="2"/>
    <x v="2"/>
    <x v="4"/>
    <x v="2"/>
    <s v="Suave"/>
    <x v="13"/>
    <x v="30"/>
    <x v="3"/>
    <x v="3"/>
  </r>
  <r>
    <x v="2"/>
    <x v="2"/>
    <x v="4"/>
    <x v="2"/>
    <s v="Suave"/>
    <x v="14"/>
    <x v="20"/>
    <x v="3"/>
    <x v="3"/>
  </r>
  <r>
    <x v="2"/>
    <x v="2"/>
    <x v="4"/>
    <x v="2"/>
    <s v="Suave"/>
    <x v="15"/>
    <x v="21"/>
    <x v="3"/>
    <x v="3"/>
  </r>
  <r>
    <x v="2"/>
    <x v="2"/>
    <x v="4"/>
    <x v="2"/>
    <s v="Suave"/>
    <x v="16"/>
    <x v="32"/>
    <x v="3"/>
    <x v="3"/>
  </r>
  <r>
    <x v="2"/>
    <x v="2"/>
    <x v="4"/>
    <x v="2"/>
    <s v="Kleenex"/>
    <x v="17"/>
    <x v="32"/>
    <x v="3"/>
    <x v="3"/>
  </r>
  <r>
    <x v="2"/>
    <x v="2"/>
    <x v="4"/>
    <x v="2"/>
    <s v="Elite"/>
    <x v="18"/>
    <x v="33"/>
    <x v="3"/>
    <x v="3"/>
  </r>
  <r>
    <x v="2"/>
    <x v="2"/>
    <x v="4"/>
    <x v="2"/>
    <s v="Elite"/>
    <x v="19"/>
    <x v="34"/>
    <x v="3"/>
    <x v="3"/>
  </r>
  <r>
    <x v="2"/>
    <x v="2"/>
    <x v="4"/>
    <x v="2"/>
    <s v="Elite"/>
    <x v="20"/>
    <x v="34"/>
    <x v="3"/>
    <x v="3"/>
  </r>
  <r>
    <x v="2"/>
    <x v="2"/>
    <x v="4"/>
    <x v="2"/>
    <s v="Elite"/>
    <x v="21"/>
    <x v="24"/>
    <x v="3"/>
    <x v="3"/>
  </r>
  <r>
    <x v="2"/>
    <x v="2"/>
    <x v="4"/>
    <x v="2"/>
    <s v="Elite"/>
    <x v="22"/>
    <x v="25"/>
    <x v="3"/>
    <x v="3"/>
  </r>
  <r>
    <x v="2"/>
    <x v="2"/>
    <x v="4"/>
    <x v="2"/>
    <s v="Noble"/>
    <x v="23"/>
    <x v="65"/>
    <x v="3"/>
    <x v="3"/>
  </r>
  <r>
    <x v="2"/>
    <x v="2"/>
    <x v="4"/>
    <x v="2"/>
    <s v="Paracas"/>
    <x v="24"/>
    <x v="36"/>
    <x v="3"/>
    <x v="3"/>
  </r>
  <r>
    <x v="2"/>
    <x v="3"/>
    <x v="5"/>
    <x v="2"/>
    <s v="Suave"/>
    <x v="13"/>
    <x v="173"/>
    <x v="3"/>
    <x v="3"/>
  </r>
  <r>
    <x v="2"/>
    <x v="3"/>
    <x v="5"/>
    <x v="2"/>
    <s v="Suave"/>
    <x v="14"/>
    <x v="20"/>
    <x v="3"/>
    <x v="3"/>
  </r>
  <r>
    <x v="2"/>
    <x v="3"/>
    <x v="5"/>
    <x v="2"/>
    <s v="Suave"/>
    <x v="15"/>
    <x v="21"/>
    <x v="3"/>
    <x v="3"/>
  </r>
  <r>
    <x v="2"/>
    <x v="3"/>
    <x v="5"/>
    <x v="2"/>
    <s v="Suave"/>
    <x v="16"/>
    <x v="37"/>
    <x v="3"/>
    <x v="3"/>
  </r>
  <r>
    <x v="2"/>
    <x v="3"/>
    <x v="5"/>
    <x v="2"/>
    <s v="Kleenex"/>
    <x v="17"/>
    <x v="38"/>
    <x v="3"/>
    <x v="3"/>
  </r>
  <r>
    <x v="2"/>
    <x v="3"/>
    <x v="5"/>
    <x v="2"/>
    <s v="Elite"/>
    <x v="18"/>
    <x v="39"/>
    <x v="3"/>
    <x v="3"/>
  </r>
  <r>
    <x v="2"/>
    <x v="3"/>
    <x v="5"/>
    <x v="2"/>
    <s v="Elite"/>
    <x v="19"/>
    <x v="48"/>
    <x v="3"/>
    <x v="3"/>
  </r>
  <r>
    <x v="2"/>
    <x v="3"/>
    <x v="5"/>
    <x v="2"/>
    <s v="Elite"/>
    <x v="20"/>
    <x v="20"/>
    <x v="3"/>
    <x v="3"/>
  </r>
  <r>
    <x v="2"/>
    <x v="3"/>
    <x v="5"/>
    <x v="2"/>
    <s v="Elite"/>
    <x v="21"/>
    <x v="40"/>
    <x v="3"/>
    <x v="3"/>
  </r>
  <r>
    <x v="2"/>
    <x v="3"/>
    <x v="5"/>
    <x v="2"/>
    <s v="Elite"/>
    <x v="22"/>
    <x v="41"/>
    <x v="3"/>
    <x v="3"/>
  </r>
  <r>
    <x v="2"/>
    <x v="3"/>
    <x v="5"/>
    <x v="2"/>
    <s v="Noble"/>
    <x v="23"/>
    <x v="1"/>
    <x v="3"/>
    <x v="3"/>
  </r>
  <r>
    <x v="2"/>
    <x v="3"/>
    <x v="5"/>
    <x v="2"/>
    <s v="Paracas"/>
    <x v="24"/>
    <x v="1"/>
    <x v="3"/>
    <x v="3"/>
  </r>
  <r>
    <x v="3"/>
    <x v="0"/>
    <x v="6"/>
    <x v="3"/>
    <s v="Kotex"/>
    <x v="25"/>
    <x v="42"/>
    <x v="3"/>
    <x v="3"/>
  </r>
  <r>
    <x v="3"/>
    <x v="0"/>
    <x v="6"/>
    <x v="3"/>
    <s v="Kotex"/>
    <x v="26"/>
    <x v="42"/>
    <x v="3"/>
    <x v="3"/>
  </r>
  <r>
    <x v="3"/>
    <x v="0"/>
    <x v="6"/>
    <x v="3"/>
    <s v="Kotex"/>
    <x v="27"/>
    <x v="43"/>
    <x v="3"/>
    <x v="3"/>
  </r>
  <r>
    <x v="3"/>
    <x v="0"/>
    <x v="6"/>
    <x v="3"/>
    <s v="Kotex"/>
    <x v="28"/>
    <x v="44"/>
    <x v="3"/>
    <x v="3"/>
  </r>
  <r>
    <x v="3"/>
    <x v="0"/>
    <x v="6"/>
    <x v="3"/>
    <s v="Kotex"/>
    <x v="29"/>
    <x v="45"/>
    <x v="3"/>
    <x v="3"/>
  </r>
  <r>
    <x v="3"/>
    <x v="0"/>
    <x v="6"/>
    <x v="3"/>
    <s v="Kotex"/>
    <x v="30"/>
    <x v="46"/>
    <x v="3"/>
    <x v="3"/>
  </r>
  <r>
    <x v="3"/>
    <x v="0"/>
    <x v="6"/>
    <x v="3"/>
    <s v="Kotex"/>
    <x v="31"/>
    <x v="47"/>
    <x v="3"/>
    <x v="3"/>
  </r>
  <r>
    <x v="3"/>
    <x v="0"/>
    <x v="6"/>
    <x v="3"/>
    <s v="Kotex"/>
    <x v="32"/>
    <x v="48"/>
    <x v="3"/>
    <x v="3"/>
  </r>
  <r>
    <x v="3"/>
    <x v="0"/>
    <x v="6"/>
    <x v="3"/>
    <s v="Always"/>
    <x v="33"/>
    <x v="49"/>
    <x v="3"/>
    <x v="3"/>
  </r>
  <r>
    <x v="3"/>
    <x v="0"/>
    <x v="6"/>
    <x v="3"/>
    <s v="Carefree"/>
    <x v="34"/>
    <x v="45"/>
    <x v="3"/>
    <x v="3"/>
  </r>
  <r>
    <x v="3"/>
    <x v="0"/>
    <x v="6"/>
    <x v="3"/>
    <s v="Carefree"/>
    <x v="35"/>
    <x v="50"/>
    <x v="3"/>
    <x v="3"/>
  </r>
  <r>
    <x v="3"/>
    <x v="0"/>
    <x v="6"/>
    <x v="3"/>
    <s v="Ladysoft"/>
    <x v="36"/>
    <x v="51"/>
    <x v="3"/>
    <x v="3"/>
  </r>
  <r>
    <x v="3"/>
    <x v="0"/>
    <x v="6"/>
    <x v="3"/>
    <s v="Nosotras"/>
    <x v="37"/>
    <x v="52"/>
    <x v="3"/>
    <x v="3"/>
  </r>
  <r>
    <x v="3"/>
    <x v="0"/>
    <x v="6"/>
    <x v="3"/>
    <s v="Nosotras"/>
    <x v="38"/>
    <x v="52"/>
    <x v="3"/>
    <x v="3"/>
  </r>
  <r>
    <x v="3"/>
    <x v="0"/>
    <x v="6"/>
    <x v="3"/>
    <s v="Nosotras"/>
    <x v="39"/>
    <x v="53"/>
    <x v="3"/>
    <x v="3"/>
  </r>
  <r>
    <x v="3"/>
    <x v="0"/>
    <x v="6"/>
    <x v="3"/>
    <s v="Nosotras"/>
    <x v="40"/>
    <x v="174"/>
    <x v="3"/>
    <x v="3"/>
  </r>
  <r>
    <x v="3"/>
    <x v="0"/>
    <x v="6"/>
    <x v="3"/>
    <s v="Nosotras"/>
    <x v="41"/>
    <x v="175"/>
    <x v="3"/>
    <x v="3"/>
  </r>
  <r>
    <x v="3"/>
    <x v="0"/>
    <x v="6"/>
    <x v="3"/>
    <s v="Nosotras"/>
    <x v="42"/>
    <x v="56"/>
    <x v="3"/>
    <x v="3"/>
  </r>
  <r>
    <x v="3"/>
    <x v="0"/>
    <x v="6"/>
    <x v="3"/>
    <s v="Nosotras"/>
    <x v="43"/>
    <x v="57"/>
    <x v="3"/>
    <x v="3"/>
  </r>
  <r>
    <x v="3"/>
    <x v="0"/>
    <x v="6"/>
    <x v="4"/>
    <s v="Huggies"/>
    <x v="44"/>
    <x v="58"/>
    <x v="3"/>
    <x v="3"/>
  </r>
  <r>
    <x v="3"/>
    <x v="0"/>
    <x v="6"/>
    <x v="4"/>
    <s v="Huggies"/>
    <x v="45"/>
    <x v="59"/>
    <x v="3"/>
    <x v="3"/>
  </r>
  <r>
    <x v="3"/>
    <x v="0"/>
    <x v="6"/>
    <x v="4"/>
    <s v="Huggies"/>
    <x v="46"/>
    <x v="60"/>
    <x v="3"/>
    <x v="3"/>
  </r>
  <r>
    <x v="3"/>
    <x v="0"/>
    <x v="6"/>
    <x v="4"/>
    <s v="Babysec"/>
    <x v="47"/>
    <x v="176"/>
    <x v="3"/>
    <x v="3"/>
  </r>
  <r>
    <x v="3"/>
    <x v="0"/>
    <x v="6"/>
    <x v="4"/>
    <s v="Babysec"/>
    <x v="48"/>
    <x v="19"/>
    <x v="3"/>
    <x v="3"/>
  </r>
  <r>
    <x v="3"/>
    <x v="0"/>
    <x v="6"/>
    <x v="4"/>
    <s v="Babysec"/>
    <x v="49"/>
    <x v="61"/>
    <x v="3"/>
    <x v="3"/>
  </r>
  <r>
    <x v="3"/>
    <x v="0"/>
    <x v="6"/>
    <x v="4"/>
    <s v="Johnson´s Baby"/>
    <x v="50"/>
    <x v="177"/>
    <x v="3"/>
    <x v="3"/>
  </r>
  <r>
    <x v="3"/>
    <x v="0"/>
    <x v="6"/>
    <x v="4"/>
    <s v="Tottus"/>
    <x v="51"/>
    <x v="19"/>
    <x v="3"/>
    <x v="3"/>
  </r>
  <r>
    <x v="3"/>
    <x v="3"/>
    <x v="7"/>
    <x v="3"/>
    <s v="Kotex"/>
    <x v="25"/>
    <x v="42"/>
    <x v="3"/>
    <x v="3"/>
  </r>
  <r>
    <x v="3"/>
    <x v="3"/>
    <x v="7"/>
    <x v="3"/>
    <s v="Kotex"/>
    <x v="26"/>
    <x v="42"/>
    <x v="3"/>
    <x v="3"/>
  </r>
  <r>
    <x v="3"/>
    <x v="3"/>
    <x v="7"/>
    <x v="3"/>
    <s v="Kotex"/>
    <x v="27"/>
    <x v="63"/>
    <x v="3"/>
    <x v="3"/>
  </r>
  <r>
    <x v="3"/>
    <x v="3"/>
    <x v="7"/>
    <x v="3"/>
    <s v="Kotex"/>
    <x v="28"/>
    <x v="64"/>
    <x v="3"/>
    <x v="3"/>
  </r>
  <r>
    <x v="3"/>
    <x v="3"/>
    <x v="7"/>
    <x v="3"/>
    <s v="Kotex"/>
    <x v="29"/>
    <x v="45"/>
    <x v="3"/>
    <x v="3"/>
  </r>
  <r>
    <x v="3"/>
    <x v="3"/>
    <x v="7"/>
    <x v="3"/>
    <s v="Kotex"/>
    <x v="30"/>
    <x v="65"/>
    <x v="3"/>
    <x v="3"/>
  </r>
  <r>
    <x v="3"/>
    <x v="3"/>
    <x v="7"/>
    <x v="3"/>
    <s v="Kotex"/>
    <x v="31"/>
    <x v="47"/>
    <x v="3"/>
    <x v="3"/>
  </r>
  <r>
    <x v="3"/>
    <x v="3"/>
    <x v="7"/>
    <x v="3"/>
    <s v="Kotex"/>
    <x v="32"/>
    <x v="67"/>
    <x v="3"/>
    <x v="3"/>
  </r>
  <r>
    <x v="3"/>
    <x v="3"/>
    <x v="7"/>
    <x v="3"/>
    <s v="Always"/>
    <x v="33"/>
    <x v="68"/>
    <x v="3"/>
    <x v="3"/>
  </r>
  <r>
    <x v="3"/>
    <x v="3"/>
    <x v="7"/>
    <x v="3"/>
    <s v="Carefree"/>
    <x v="34"/>
    <x v="19"/>
    <x v="3"/>
    <x v="3"/>
  </r>
  <r>
    <x v="3"/>
    <x v="3"/>
    <x v="7"/>
    <x v="3"/>
    <s v="Carefree"/>
    <x v="35"/>
    <x v="69"/>
    <x v="3"/>
    <x v="3"/>
  </r>
  <r>
    <x v="3"/>
    <x v="3"/>
    <x v="7"/>
    <x v="3"/>
    <s v="Ladysoft"/>
    <x v="36"/>
    <x v="51"/>
    <x v="3"/>
    <x v="3"/>
  </r>
  <r>
    <x v="3"/>
    <x v="3"/>
    <x v="7"/>
    <x v="3"/>
    <s v="Nosotras"/>
    <x v="37"/>
    <x v="108"/>
    <x v="3"/>
    <x v="3"/>
  </r>
  <r>
    <x v="3"/>
    <x v="3"/>
    <x v="7"/>
    <x v="3"/>
    <s v="Nosotras"/>
    <x v="38"/>
    <x v="70"/>
    <x v="3"/>
    <x v="3"/>
  </r>
  <r>
    <x v="3"/>
    <x v="3"/>
    <x v="7"/>
    <x v="3"/>
    <s v="Nosotras"/>
    <x v="39"/>
    <x v="178"/>
    <x v="3"/>
    <x v="3"/>
  </r>
  <r>
    <x v="3"/>
    <x v="3"/>
    <x v="7"/>
    <x v="3"/>
    <s v="Nosotras"/>
    <x v="40"/>
    <x v="179"/>
    <x v="3"/>
    <x v="3"/>
  </r>
  <r>
    <x v="3"/>
    <x v="3"/>
    <x v="7"/>
    <x v="3"/>
    <s v="Nosotras"/>
    <x v="41"/>
    <x v="72"/>
    <x v="3"/>
    <x v="3"/>
  </r>
  <r>
    <x v="3"/>
    <x v="3"/>
    <x v="7"/>
    <x v="3"/>
    <s v="Nosotras"/>
    <x v="42"/>
    <x v="180"/>
    <x v="3"/>
    <x v="3"/>
  </r>
  <r>
    <x v="3"/>
    <x v="3"/>
    <x v="7"/>
    <x v="3"/>
    <s v="Nosotras"/>
    <x v="43"/>
    <x v="181"/>
    <x v="3"/>
    <x v="3"/>
  </r>
  <r>
    <x v="3"/>
    <x v="3"/>
    <x v="7"/>
    <x v="4"/>
    <s v="Huggies"/>
    <x v="44"/>
    <x v="58"/>
    <x v="3"/>
    <x v="3"/>
  </r>
  <r>
    <x v="3"/>
    <x v="3"/>
    <x v="7"/>
    <x v="4"/>
    <s v="Huggies"/>
    <x v="45"/>
    <x v="75"/>
    <x v="3"/>
    <x v="3"/>
  </r>
  <r>
    <x v="3"/>
    <x v="3"/>
    <x v="7"/>
    <x v="4"/>
    <s v="Huggies"/>
    <x v="46"/>
    <x v="16"/>
    <x v="3"/>
    <x v="3"/>
  </r>
  <r>
    <x v="3"/>
    <x v="3"/>
    <x v="7"/>
    <x v="4"/>
    <s v="Babysec"/>
    <x v="47"/>
    <x v="19"/>
    <x v="3"/>
    <x v="3"/>
  </r>
  <r>
    <x v="3"/>
    <x v="3"/>
    <x v="7"/>
    <x v="4"/>
    <s v="Babysec"/>
    <x v="48"/>
    <x v="19"/>
    <x v="3"/>
    <x v="3"/>
  </r>
  <r>
    <x v="3"/>
    <x v="3"/>
    <x v="7"/>
    <x v="4"/>
    <s v="Babysec"/>
    <x v="49"/>
    <x v="19"/>
    <x v="3"/>
    <x v="3"/>
  </r>
  <r>
    <x v="3"/>
    <x v="3"/>
    <x v="7"/>
    <x v="4"/>
    <s v="Johnson´s Baby"/>
    <x v="50"/>
    <x v="52"/>
    <x v="3"/>
    <x v="3"/>
  </r>
  <r>
    <x v="3"/>
    <x v="3"/>
    <x v="7"/>
    <x v="4"/>
    <s v="Tottus"/>
    <x v="51"/>
    <x v="78"/>
    <x v="3"/>
    <x v="3"/>
  </r>
  <r>
    <x v="4"/>
    <x v="2"/>
    <x v="8"/>
    <x v="3"/>
    <s v="Kotex"/>
    <x v="25"/>
    <x v="42"/>
    <x v="3"/>
    <x v="3"/>
  </r>
  <r>
    <x v="4"/>
    <x v="2"/>
    <x v="8"/>
    <x v="3"/>
    <s v="Kotex"/>
    <x v="26"/>
    <x v="42"/>
    <x v="3"/>
    <x v="3"/>
  </r>
  <r>
    <x v="4"/>
    <x v="2"/>
    <x v="8"/>
    <x v="3"/>
    <s v="Kotex"/>
    <x v="27"/>
    <x v="43"/>
    <x v="3"/>
    <x v="3"/>
  </r>
  <r>
    <x v="4"/>
    <x v="2"/>
    <x v="8"/>
    <x v="3"/>
    <s v="Kotex"/>
    <x v="28"/>
    <x v="44"/>
    <x v="3"/>
    <x v="3"/>
  </r>
  <r>
    <x v="4"/>
    <x v="2"/>
    <x v="8"/>
    <x v="3"/>
    <s v="Kotex"/>
    <x v="29"/>
    <x v="79"/>
    <x v="3"/>
    <x v="3"/>
  </r>
  <r>
    <x v="4"/>
    <x v="2"/>
    <x v="8"/>
    <x v="3"/>
    <s v="Kotex"/>
    <x v="30"/>
    <x v="46"/>
    <x v="3"/>
    <x v="3"/>
  </r>
  <r>
    <x v="4"/>
    <x v="2"/>
    <x v="8"/>
    <x v="3"/>
    <s v="Kotex"/>
    <x v="31"/>
    <x v="80"/>
    <x v="3"/>
    <x v="3"/>
  </r>
  <r>
    <x v="4"/>
    <x v="2"/>
    <x v="8"/>
    <x v="3"/>
    <s v="Kotex"/>
    <x v="32"/>
    <x v="48"/>
    <x v="3"/>
    <x v="3"/>
  </r>
  <r>
    <x v="4"/>
    <x v="2"/>
    <x v="8"/>
    <x v="3"/>
    <s v="Always"/>
    <x v="33"/>
    <x v="49"/>
    <x v="3"/>
    <x v="3"/>
  </r>
  <r>
    <x v="4"/>
    <x v="2"/>
    <x v="8"/>
    <x v="3"/>
    <s v="Carefree"/>
    <x v="34"/>
    <x v="45"/>
    <x v="3"/>
    <x v="3"/>
  </r>
  <r>
    <x v="4"/>
    <x v="2"/>
    <x v="8"/>
    <x v="3"/>
    <s v="Carefree"/>
    <x v="35"/>
    <x v="81"/>
    <x v="3"/>
    <x v="3"/>
  </r>
  <r>
    <x v="4"/>
    <x v="2"/>
    <x v="8"/>
    <x v="3"/>
    <s v="Ladysoft"/>
    <x v="36"/>
    <x v="51"/>
    <x v="3"/>
    <x v="3"/>
  </r>
  <r>
    <x v="4"/>
    <x v="2"/>
    <x v="8"/>
    <x v="3"/>
    <s v="Nosotras"/>
    <x v="37"/>
    <x v="52"/>
    <x v="3"/>
    <x v="3"/>
  </r>
  <r>
    <x v="4"/>
    <x v="2"/>
    <x v="8"/>
    <x v="3"/>
    <s v="Nosotras"/>
    <x v="38"/>
    <x v="52"/>
    <x v="3"/>
    <x v="3"/>
  </r>
  <r>
    <x v="4"/>
    <x v="2"/>
    <x v="8"/>
    <x v="3"/>
    <s v="Nosotras"/>
    <x v="39"/>
    <x v="53"/>
    <x v="3"/>
    <x v="3"/>
  </r>
  <r>
    <x v="4"/>
    <x v="2"/>
    <x v="8"/>
    <x v="3"/>
    <s v="Nosotras"/>
    <x v="40"/>
    <x v="49"/>
    <x v="3"/>
    <x v="3"/>
  </r>
  <r>
    <x v="4"/>
    <x v="2"/>
    <x v="8"/>
    <x v="3"/>
    <s v="Nosotras"/>
    <x v="41"/>
    <x v="55"/>
    <x v="3"/>
    <x v="3"/>
  </r>
  <r>
    <x v="4"/>
    <x v="2"/>
    <x v="8"/>
    <x v="3"/>
    <s v="Nosotras"/>
    <x v="42"/>
    <x v="82"/>
    <x v="3"/>
    <x v="3"/>
  </r>
  <r>
    <x v="4"/>
    <x v="2"/>
    <x v="8"/>
    <x v="3"/>
    <s v="Nosotras"/>
    <x v="43"/>
    <x v="83"/>
    <x v="3"/>
    <x v="3"/>
  </r>
  <r>
    <x v="4"/>
    <x v="1"/>
    <x v="9"/>
    <x v="3"/>
    <s v="Kotex"/>
    <x v="25"/>
    <x v="42"/>
    <x v="3"/>
    <x v="3"/>
  </r>
  <r>
    <x v="4"/>
    <x v="1"/>
    <x v="9"/>
    <x v="3"/>
    <s v="Kotex"/>
    <x v="26"/>
    <x v="42"/>
    <x v="3"/>
    <x v="3"/>
  </r>
  <r>
    <x v="4"/>
    <x v="1"/>
    <x v="9"/>
    <x v="3"/>
    <s v="Kotex"/>
    <x v="27"/>
    <x v="84"/>
    <x v="3"/>
    <x v="3"/>
  </r>
  <r>
    <x v="4"/>
    <x v="1"/>
    <x v="9"/>
    <x v="3"/>
    <s v="Kotex"/>
    <x v="28"/>
    <x v="85"/>
    <x v="3"/>
    <x v="3"/>
  </r>
  <r>
    <x v="4"/>
    <x v="1"/>
    <x v="9"/>
    <x v="3"/>
    <s v="Kotex"/>
    <x v="29"/>
    <x v="86"/>
    <x v="3"/>
    <x v="3"/>
  </r>
  <r>
    <x v="4"/>
    <x v="1"/>
    <x v="9"/>
    <x v="3"/>
    <s v="Kotex"/>
    <x v="30"/>
    <x v="87"/>
    <x v="3"/>
    <x v="3"/>
  </r>
  <r>
    <x v="4"/>
    <x v="1"/>
    <x v="9"/>
    <x v="3"/>
    <s v="Kotex"/>
    <x v="31"/>
    <x v="88"/>
    <x v="3"/>
    <x v="3"/>
  </r>
  <r>
    <x v="4"/>
    <x v="1"/>
    <x v="9"/>
    <x v="3"/>
    <s v="Kotex"/>
    <x v="32"/>
    <x v="48"/>
    <x v="3"/>
    <x v="3"/>
  </r>
  <r>
    <x v="4"/>
    <x v="1"/>
    <x v="9"/>
    <x v="3"/>
    <s v="Always"/>
    <x v="33"/>
    <x v="49"/>
    <x v="3"/>
    <x v="3"/>
  </r>
  <r>
    <x v="4"/>
    <x v="1"/>
    <x v="9"/>
    <x v="3"/>
    <s v="Carefree"/>
    <x v="34"/>
    <x v="45"/>
    <x v="3"/>
    <x v="3"/>
  </r>
  <r>
    <x v="4"/>
    <x v="1"/>
    <x v="9"/>
    <x v="3"/>
    <s v="Carefree"/>
    <x v="35"/>
    <x v="89"/>
    <x v="3"/>
    <x v="3"/>
  </r>
  <r>
    <x v="4"/>
    <x v="1"/>
    <x v="9"/>
    <x v="3"/>
    <s v="Ladysoft"/>
    <x v="36"/>
    <x v="90"/>
    <x v="3"/>
    <x v="3"/>
  </r>
  <r>
    <x v="4"/>
    <x v="1"/>
    <x v="9"/>
    <x v="3"/>
    <s v="Nosotras"/>
    <x v="37"/>
    <x v="52"/>
    <x v="3"/>
    <x v="3"/>
  </r>
  <r>
    <x v="4"/>
    <x v="1"/>
    <x v="9"/>
    <x v="3"/>
    <s v="Nosotras"/>
    <x v="38"/>
    <x v="52"/>
    <x v="3"/>
    <x v="3"/>
  </r>
  <r>
    <x v="4"/>
    <x v="1"/>
    <x v="9"/>
    <x v="3"/>
    <s v="Nosotras"/>
    <x v="39"/>
    <x v="91"/>
    <x v="3"/>
    <x v="3"/>
  </r>
  <r>
    <x v="4"/>
    <x v="1"/>
    <x v="9"/>
    <x v="3"/>
    <s v="Nosotras"/>
    <x v="40"/>
    <x v="92"/>
    <x v="3"/>
    <x v="3"/>
  </r>
  <r>
    <x v="4"/>
    <x v="1"/>
    <x v="9"/>
    <x v="3"/>
    <s v="Nosotras"/>
    <x v="41"/>
    <x v="93"/>
    <x v="3"/>
    <x v="3"/>
  </r>
  <r>
    <x v="4"/>
    <x v="1"/>
    <x v="9"/>
    <x v="3"/>
    <s v="Nosotras"/>
    <x v="42"/>
    <x v="94"/>
    <x v="3"/>
    <x v="3"/>
  </r>
  <r>
    <x v="4"/>
    <x v="1"/>
    <x v="9"/>
    <x v="3"/>
    <s v="Nosotras"/>
    <x v="43"/>
    <x v="67"/>
    <x v="3"/>
    <x v="3"/>
  </r>
  <r>
    <x v="5"/>
    <x v="2"/>
    <x v="10"/>
    <x v="0"/>
    <s v="Huggies"/>
    <x v="0"/>
    <x v="0"/>
    <x v="3"/>
    <x v="3"/>
  </r>
  <r>
    <x v="5"/>
    <x v="2"/>
    <x v="10"/>
    <x v="0"/>
    <s v="Huggies"/>
    <x v="1"/>
    <x v="2"/>
    <x v="3"/>
    <x v="3"/>
  </r>
  <r>
    <x v="5"/>
    <x v="2"/>
    <x v="10"/>
    <x v="0"/>
    <s v="Huggies"/>
    <x v="2"/>
    <x v="0"/>
    <x v="3"/>
    <x v="3"/>
  </r>
  <r>
    <x v="5"/>
    <x v="2"/>
    <x v="10"/>
    <x v="0"/>
    <s v="Huggies"/>
    <x v="3"/>
    <x v="2"/>
    <x v="3"/>
    <x v="3"/>
  </r>
  <r>
    <x v="5"/>
    <x v="2"/>
    <x v="10"/>
    <x v="1"/>
    <s v="Huggies"/>
    <x v="4"/>
    <x v="3"/>
    <x v="3"/>
    <x v="3"/>
  </r>
  <r>
    <x v="5"/>
    <x v="2"/>
    <x v="10"/>
    <x v="0"/>
    <s v="Babysec"/>
    <x v="5"/>
    <x v="4"/>
    <x v="3"/>
    <x v="3"/>
  </r>
  <r>
    <x v="5"/>
    <x v="2"/>
    <x v="10"/>
    <x v="0"/>
    <s v="Babysec"/>
    <x v="6"/>
    <x v="99"/>
    <x v="3"/>
    <x v="3"/>
  </r>
  <r>
    <x v="5"/>
    <x v="2"/>
    <x v="10"/>
    <x v="0"/>
    <s v="Babysec"/>
    <x v="7"/>
    <x v="16"/>
    <x v="3"/>
    <x v="3"/>
  </r>
  <r>
    <x v="5"/>
    <x v="2"/>
    <x v="10"/>
    <x v="1"/>
    <s v="Babysec"/>
    <x v="8"/>
    <x v="7"/>
    <x v="3"/>
    <x v="3"/>
  </r>
  <r>
    <x v="5"/>
    <x v="2"/>
    <x v="10"/>
    <x v="0"/>
    <s v="Pampers"/>
    <x v="9"/>
    <x v="8"/>
    <x v="3"/>
    <x v="3"/>
  </r>
  <r>
    <x v="5"/>
    <x v="2"/>
    <x v="10"/>
    <x v="0"/>
    <s v="Pampers"/>
    <x v="10"/>
    <x v="18"/>
    <x v="3"/>
    <x v="3"/>
  </r>
  <r>
    <x v="5"/>
    <x v="2"/>
    <x v="10"/>
    <x v="1"/>
    <s v="Pampers"/>
    <x v="11"/>
    <x v="10"/>
    <x v="3"/>
    <x v="3"/>
  </r>
  <r>
    <x v="5"/>
    <x v="2"/>
    <x v="10"/>
    <x v="1"/>
    <s v="Pampers"/>
    <x v="12"/>
    <x v="96"/>
    <x v="3"/>
    <x v="3"/>
  </r>
  <r>
    <x v="5"/>
    <x v="3"/>
    <x v="11"/>
    <x v="0"/>
    <s v="Huggies"/>
    <x v="0"/>
    <x v="182"/>
    <x v="3"/>
    <x v="3"/>
  </r>
  <r>
    <x v="5"/>
    <x v="3"/>
    <x v="11"/>
    <x v="0"/>
    <s v="Huggies"/>
    <x v="1"/>
    <x v="97"/>
    <x v="3"/>
    <x v="3"/>
  </r>
  <r>
    <x v="5"/>
    <x v="3"/>
    <x v="11"/>
    <x v="0"/>
    <s v="Huggies"/>
    <x v="2"/>
    <x v="182"/>
    <x v="3"/>
    <x v="3"/>
  </r>
  <r>
    <x v="5"/>
    <x v="3"/>
    <x v="11"/>
    <x v="0"/>
    <s v="Huggies"/>
    <x v="3"/>
    <x v="1"/>
    <x v="3"/>
    <x v="3"/>
  </r>
  <r>
    <x v="5"/>
    <x v="3"/>
    <x v="11"/>
    <x v="1"/>
    <s v="Huggies"/>
    <x v="4"/>
    <x v="52"/>
    <x v="3"/>
    <x v="3"/>
  </r>
  <r>
    <x v="5"/>
    <x v="3"/>
    <x v="11"/>
    <x v="0"/>
    <s v="Babysec"/>
    <x v="5"/>
    <x v="183"/>
    <x v="3"/>
    <x v="3"/>
  </r>
  <r>
    <x v="5"/>
    <x v="3"/>
    <x v="11"/>
    <x v="0"/>
    <s v="Babysec"/>
    <x v="6"/>
    <x v="5"/>
    <x v="3"/>
    <x v="3"/>
  </r>
  <r>
    <x v="5"/>
    <x v="3"/>
    <x v="11"/>
    <x v="0"/>
    <s v="Babysec"/>
    <x v="7"/>
    <x v="95"/>
    <x v="3"/>
    <x v="3"/>
  </r>
  <r>
    <x v="5"/>
    <x v="3"/>
    <x v="11"/>
    <x v="1"/>
    <s v="Babysec"/>
    <x v="8"/>
    <x v="7"/>
    <x v="3"/>
    <x v="3"/>
  </r>
  <r>
    <x v="5"/>
    <x v="3"/>
    <x v="11"/>
    <x v="0"/>
    <s v="Pampers"/>
    <x v="9"/>
    <x v="184"/>
    <x v="3"/>
    <x v="3"/>
  </r>
  <r>
    <x v="5"/>
    <x v="3"/>
    <x v="11"/>
    <x v="0"/>
    <s v="Pampers"/>
    <x v="10"/>
    <x v="185"/>
    <x v="3"/>
    <x v="3"/>
  </r>
  <r>
    <x v="5"/>
    <x v="3"/>
    <x v="11"/>
    <x v="1"/>
    <s v="Pampers"/>
    <x v="11"/>
    <x v="10"/>
    <x v="3"/>
    <x v="3"/>
  </r>
  <r>
    <x v="5"/>
    <x v="3"/>
    <x v="11"/>
    <x v="1"/>
    <s v="Pampers"/>
    <x v="12"/>
    <x v="186"/>
    <x v="3"/>
    <x v="3"/>
  </r>
  <r>
    <x v="6"/>
    <x v="2"/>
    <x v="12"/>
    <x v="5"/>
    <s v="Plenitud"/>
    <x v="52"/>
    <x v="102"/>
    <x v="3"/>
    <x v="3"/>
  </r>
  <r>
    <x v="6"/>
    <x v="2"/>
    <x v="12"/>
    <x v="5"/>
    <s v="Plenitud"/>
    <x v="53"/>
    <x v="187"/>
    <x v="3"/>
    <x v="3"/>
  </r>
  <r>
    <x v="6"/>
    <x v="2"/>
    <x v="12"/>
    <x v="5"/>
    <s v="Plenitud"/>
    <x v="54"/>
    <x v="104"/>
    <x v="3"/>
    <x v="3"/>
  </r>
  <r>
    <x v="6"/>
    <x v="2"/>
    <x v="12"/>
    <x v="5"/>
    <s v="Plenitud"/>
    <x v="55"/>
    <x v="105"/>
    <x v="3"/>
    <x v="3"/>
  </r>
  <r>
    <x v="6"/>
    <x v="2"/>
    <x v="12"/>
    <x v="5"/>
    <s v="Plenitud"/>
    <x v="56"/>
    <x v="106"/>
    <x v="3"/>
    <x v="3"/>
  </r>
  <r>
    <x v="6"/>
    <x v="2"/>
    <x v="12"/>
    <x v="5"/>
    <s v="Plenitud"/>
    <x v="57"/>
    <x v="107"/>
    <x v="3"/>
    <x v="3"/>
  </r>
  <r>
    <x v="6"/>
    <x v="2"/>
    <x v="12"/>
    <x v="5"/>
    <s v="Plenitud"/>
    <x v="58"/>
    <x v="188"/>
    <x v="3"/>
    <x v="3"/>
  </r>
  <r>
    <x v="6"/>
    <x v="2"/>
    <x v="12"/>
    <x v="5"/>
    <s v="Plenitud"/>
    <x v="59"/>
    <x v="109"/>
    <x v="3"/>
    <x v="3"/>
  </r>
  <r>
    <x v="6"/>
    <x v="2"/>
    <x v="12"/>
    <x v="5"/>
    <s v="Plenitud"/>
    <x v="60"/>
    <x v="189"/>
    <x v="3"/>
    <x v="3"/>
  </r>
  <r>
    <x v="6"/>
    <x v="2"/>
    <x v="12"/>
    <x v="5"/>
    <s v="Plenitud"/>
    <x v="61"/>
    <x v="111"/>
    <x v="3"/>
    <x v="3"/>
  </r>
  <r>
    <x v="6"/>
    <x v="2"/>
    <x v="12"/>
    <x v="5"/>
    <s v="Plenitud"/>
    <x v="62"/>
    <x v="169"/>
    <x v="3"/>
    <x v="3"/>
  </r>
  <r>
    <x v="6"/>
    <x v="2"/>
    <x v="12"/>
    <x v="5"/>
    <s v="Cotidian"/>
    <x v="63"/>
    <x v="143"/>
    <x v="3"/>
    <x v="3"/>
  </r>
  <r>
    <x v="6"/>
    <x v="2"/>
    <x v="12"/>
    <x v="5"/>
    <s v="Cotidian"/>
    <x v="64"/>
    <x v="190"/>
    <x v="3"/>
    <x v="3"/>
  </r>
  <r>
    <x v="6"/>
    <x v="2"/>
    <x v="12"/>
    <x v="5"/>
    <s v="Cotidian"/>
    <x v="65"/>
    <x v="145"/>
    <x v="3"/>
    <x v="3"/>
  </r>
  <r>
    <x v="6"/>
    <x v="2"/>
    <x v="12"/>
    <x v="5"/>
    <s v="Cotidian"/>
    <x v="66"/>
    <x v="146"/>
    <x v="3"/>
    <x v="3"/>
  </r>
  <r>
    <x v="6"/>
    <x v="2"/>
    <x v="12"/>
    <x v="5"/>
    <s v="Cotidian"/>
    <x v="67"/>
    <x v="49"/>
    <x v="3"/>
    <x v="3"/>
  </r>
  <r>
    <x v="6"/>
    <x v="2"/>
    <x v="12"/>
    <x v="5"/>
    <s v="Cotidian"/>
    <x v="68"/>
    <x v="1"/>
    <x v="3"/>
    <x v="3"/>
  </r>
  <r>
    <x v="6"/>
    <x v="2"/>
    <x v="12"/>
    <x v="5"/>
    <s v="Tena"/>
    <x v="69"/>
    <x v="116"/>
    <x v="3"/>
    <x v="3"/>
  </r>
  <r>
    <x v="6"/>
    <x v="2"/>
    <x v="12"/>
    <x v="5"/>
    <s v="Tena"/>
    <x v="70"/>
    <x v="117"/>
    <x v="3"/>
    <x v="3"/>
  </r>
  <r>
    <x v="6"/>
    <x v="2"/>
    <x v="12"/>
    <x v="5"/>
    <s v="Tena"/>
    <x v="71"/>
    <x v="118"/>
    <x v="3"/>
    <x v="3"/>
  </r>
  <r>
    <x v="6"/>
    <x v="2"/>
    <x v="12"/>
    <x v="5"/>
    <s v="Tena"/>
    <x v="72"/>
    <x v="119"/>
    <x v="3"/>
    <x v="3"/>
  </r>
  <r>
    <x v="6"/>
    <x v="2"/>
    <x v="12"/>
    <x v="5"/>
    <s v="Tena"/>
    <x v="73"/>
    <x v="120"/>
    <x v="3"/>
    <x v="3"/>
  </r>
  <r>
    <x v="6"/>
    <x v="2"/>
    <x v="12"/>
    <x v="5"/>
    <s v="Tena"/>
    <x v="74"/>
    <x v="1"/>
    <x v="3"/>
    <x v="3"/>
  </r>
  <r>
    <x v="6"/>
    <x v="2"/>
    <x v="12"/>
    <x v="5"/>
    <s v="Tena"/>
    <x v="75"/>
    <x v="121"/>
    <x v="3"/>
    <x v="3"/>
  </r>
  <r>
    <x v="6"/>
    <x v="2"/>
    <x v="12"/>
    <x v="5"/>
    <s v="Tena"/>
    <x v="76"/>
    <x v="122"/>
    <x v="3"/>
    <x v="3"/>
  </r>
  <r>
    <x v="6"/>
    <x v="2"/>
    <x v="12"/>
    <x v="5"/>
    <s v="Tena"/>
    <x v="77"/>
    <x v="123"/>
    <x v="3"/>
    <x v="3"/>
  </r>
  <r>
    <x v="6"/>
    <x v="0"/>
    <x v="13"/>
    <x v="5"/>
    <s v="Plenitud"/>
    <x v="52"/>
    <x v="102"/>
    <x v="3"/>
    <x v="3"/>
  </r>
  <r>
    <x v="6"/>
    <x v="0"/>
    <x v="13"/>
    <x v="5"/>
    <s v="Plenitud"/>
    <x v="53"/>
    <x v="103"/>
    <x v="3"/>
    <x v="3"/>
  </r>
  <r>
    <x v="6"/>
    <x v="0"/>
    <x v="13"/>
    <x v="5"/>
    <s v="Plenitud"/>
    <x v="54"/>
    <x v="104"/>
    <x v="3"/>
    <x v="3"/>
  </r>
  <r>
    <x v="6"/>
    <x v="0"/>
    <x v="13"/>
    <x v="5"/>
    <s v="Plenitud"/>
    <x v="55"/>
    <x v="105"/>
    <x v="3"/>
    <x v="3"/>
  </r>
  <r>
    <x v="6"/>
    <x v="0"/>
    <x v="13"/>
    <x v="5"/>
    <s v="Plenitud"/>
    <x v="56"/>
    <x v="106"/>
    <x v="3"/>
    <x v="3"/>
  </r>
  <r>
    <x v="6"/>
    <x v="0"/>
    <x v="13"/>
    <x v="5"/>
    <s v="Plenitud"/>
    <x v="57"/>
    <x v="107"/>
    <x v="3"/>
    <x v="3"/>
  </r>
  <r>
    <x v="6"/>
    <x v="0"/>
    <x v="13"/>
    <x v="5"/>
    <s v="Plenitud"/>
    <x v="58"/>
    <x v="191"/>
    <x v="3"/>
    <x v="3"/>
  </r>
  <r>
    <x v="6"/>
    <x v="0"/>
    <x v="13"/>
    <x v="5"/>
    <s v="Plenitud"/>
    <x v="59"/>
    <x v="109"/>
    <x v="3"/>
    <x v="3"/>
  </r>
  <r>
    <x v="6"/>
    <x v="0"/>
    <x v="13"/>
    <x v="5"/>
    <s v="Plenitud"/>
    <x v="60"/>
    <x v="125"/>
    <x v="3"/>
    <x v="3"/>
  </r>
  <r>
    <x v="6"/>
    <x v="0"/>
    <x v="13"/>
    <x v="5"/>
    <s v="Plenitud"/>
    <x v="61"/>
    <x v="93"/>
    <x v="3"/>
    <x v="3"/>
  </r>
  <r>
    <x v="6"/>
    <x v="0"/>
    <x v="13"/>
    <x v="5"/>
    <s v="Plenitud"/>
    <x v="62"/>
    <x v="112"/>
    <x v="3"/>
    <x v="3"/>
  </r>
  <r>
    <x v="6"/>
    <x v="0"/>
    <x v="13"/>
    <x v="5"/>
    <s v="Cotidian"/>
    <x v="63"/>
    <x v="143"/>
    <x v="3"/>
    <x v="3"/>
  </r>
  <r>
    <x v="6"/>
    <x v="0"/>
    <x v="13"/>
    <x v="5"/>
    <s v="Cotidian"/>
    <x v="64"/>
    <x v="190"/>
    <x v="3"/>
    <x v="3"/>
  </r>
  <r>
    <x v="6"/>
    <x v="0"/>
    <x v="13"/>
    <x v="5"/>
    <s v="Cotidian"/>
    <x v="65"/>
    <x v="145"/>
    <x v="3"/>
    <x v="3"/>
  </r>
  <r>
    <x v="6"/>
    <x v="0"/>
    <x v="13"/>
    <x v="5"/>
    <s v="Cotidian"/>
    <x v="66"/>
    <x v="146"/>
    <x v="3"/>
    <x v="3"/>
  </r>
  <r>
    <x v="6"/>
    <x v="0"/>
    <x v="13"/>
    <x v="5"/>
    <s v="Cotidian"/>
    <x v="67"/>
    <x v="192"/>
    <x v="3"/>
    <x v="3"/>
  </r>
  <r>
    <x v="6"/>
    <x v="0"/>
    <x v="13"/>
    <x v="5"/>
    <s v="Cotidian"/>
    <x v="68"/>
    <x v="1"/>
    <x v="3"/>
    <x v="3"/>
  </r>
  <r>
    <x v="6"/>
    <x v="0"/>
    <x v="13"/>
    <x v="5"/>
    <s v="Tena"/>
    <x v="69"/>
    <x v="117"/>
    <x v="3"/>
    <x v="3"/>
  </r>
  <r>
    <x v="6"/>
    <x v="0"/>
    <x v="13"/>
    <x v="5"/>
    <s v="Tena"/>
    <x v="70"/>
    <x v="116"/>
    <x v="3"/>
    <x v="3"/>
  </r>
  <r>
    <x v="6"/>
    <x v="0"/>
    <x v="13"/>
    <x v="5"/>
    <s v="Tena"/>
    <x v="71"/>
    <x v="118"/>
    <x v="3"/>
    <x v="3"/>
  </r>
  <r>
    <x v="6"/>
    <x v="0"/>
    <x v="13"/>
    <x v="5"/>
    <s v="Tena"/>
    <x v="72"/>
    <x v="119"/>
    <x v="3"/>
    <x v="3"/>
  </r>
  <r>
    <x v="6"/>
    <x v="0"/>
    <x v="13"/>
    <x v="5"/>
    <s v="Tena"/>
    <x v="73"/>
    <x v="120"/>
    <x v="3"/>
    <x v="3"/>
  </r>
  <r>
    <x v="6"/>
    <x v="0"/>
    <x v="13"/>
    <x v="5"/>
    <s v="Tena"/>
    <x v="74"/>
    <x v="1"/>
    <x v="3"/>
    <x v="3"/>
  </r>
  <r>
    <x v="6"/>
    <x v="0"/>
    <x v="13"/>
    <x v="5"/>
    <s v="Tena"/>
    <x v="75"/>
    <x v="121"/>
    <x v="3"/>
    <x v="3"/>
  </r>
  <r>
    <x v="6"/>
    <x v="0"/>
    <x v="13"/>
    <x v="5"/>
    <s v="Tena"/>
    <x v="76"/>
    <x v="122"/>
    <x v="3"/>
    <x v="3"/>
  </r>
  <r>
    <x v="6"/>
    <x v="0"/>
    <x v="13"/>
    <x v="5"/>
    <s v="Tena"/>
    <x v="77"/>
    <x v="123"/>
    <x v="3"/>
    <x v="3"/>
  </r>
  <r>
    <x v="7"/>
    <x v="3"/>
    <x v="14"/>
    <x v="5"/>
    <s v="Plenitud"/>
    <x v="52"/>
    <x v="136"/>
    <x v="3"/>
    <x v="3"/>
  </r>
  <r>
    <x v="7"/>
    <x v="3"/>
    <x v="14"/>
    <x v="5"/>
    <s v="Plenitud"/>
    <x v="53"/>
    <x v="137"/>
    <x v="3"/>
    <x v="3"/>
  </r>
  <r>
    <x v="7"/>
    <x v="3"/>
    <x v="14"/>
    <x v="5"/>
    <s v="Plenitud"/>
    <x v="54"/>
    <x v="138"/>
    <x v="3"/>
    <x v="3"/>
  </r>
  <r>
    <x v="7"/>
    <x v="3"/>
    <x v="14"/>
    <x v="5"/>
    <s v="Plenitud"/>
    <x v="55"/>
    <x v="139"/>
    <x v="3"/>
    <x v="3"/>
  </r>
  <r>
    <x v="7"/>
    <x v="3"/>
    <x v="14"/>
    <x v="5"/>
    <s v="Plenitud"/>
    <x v="56"/>
    <x v="140"/>
    <x v="3"/>
    <x v="3"/>
  </r>
  <r>
    <x v="7"/>
    <x v="3"/>
    <x v="14"/>
    <x v="5"/>
    <s v="Plenitud"/>
    <x v="57"/>
    <x v="141"/>
    <x v="3"/>
    <x v="3"/>
  </r>
  <r>
    <x v="7"/>
    <x v="3"/>
    <x v="14"/>
    <x v="5"/>
    <s v="Plenitud"/>
    <x v="58"/>
    <x v="108"/>
    <x v="3"/>
    <x v="3"/>
  </r>
  <r>
    <x v="7"/>
    <x v="3"/>
    <x v="14"/>
    <x v="5"/>
    <s v="Plenitud"/>
    <x v="59"/>
    <x v="109"/>
    <x v="3"/>
    <x v="3"/>
  </r>
  <r>
    <x v="7"/>
    <x v="3"/>
    <x v="14"/>
    <x v="5"/>
    <s v="Plenitud"/>
    <x v="60"/>
    <x v="110"/>
    <x v="3"/>
    <x v="3"/>
  </r>
  <r>
    <x v="7"/>
    <x v="3"/>
    <x v="14"/>
    <x v="5"/>
    <s v="Plenitud"/>
    <x v="61"/>
    <x v="111"/>
    <x v="3"/>
    <x v="3"/>
  </r>
  <r>
    <x v="7"/>
    <x v="3"/>
    <x v="14"/>
    <x v="5"/>
    <s v="Plenitud"/>
    <x v="62"/>
    <x v="142"/>
    <x v="3"/>
    <x v="3"/>
  </r>
  <r>
    <x v="7"/>
    <x v="3"/>
    <x v="14"/>
    <x v="5"/>
    <s v="Cotidian"/>
    <x v="63"/>
    <x v="143"/>
    <x v="3"/>
    <x v="3"/>
  </r>
  <r>
    <x v="7"/>
    <x v="3"/>
    <x v="14"/>
    <x v="5"/>
    <s v="Cotidian"/>
    <x v="64"/>
    <x v="144"/>
    <x v="3"/>
    <x v="3"/>
  </r>
  <r>
    <x v="7"/>
    <x v="3"/>
    <x v="14"/>
    <x v="5"/>
    <s v="Cotidian"/>
    <x v="65"/>
    <x v="145"/>
    <x v="3"/>
    <x v="3"/>
  </r>
  <r>
    <x v="7"/>
    <x v="3"/>
    <x v="14"/>
    <x v="5"/>
    <s v="Cotidian"/>
    <x v="66"/>
    <x v="146"/>
    <x v="3"/>
    <x v="3"/>
  </r>
  <r>
    <x v="7"/>
    <x v="3"/>
    <x v="14"/>
    <x v="5"/>
    <s v="Cotidian"/>
    <x v="67"/>
    <x v="49"/>
    <x v="3"/>
    <x v="3"/>
  </r>
  <r>
    <x v="7"/>
    <x v="3"/>
    <x v="14"/>
    <x v="5"/>
    <s v="Cotidian"/>
    <x v="68"/>
    <x v="19"/>
    <x v="3"/>
    <x v="3"/>
  </r>
  <r>
    <x v="7"/>
    <x v="3"/>
    <x v="14"/>
    <x v="5"/>
    <s v="Tena"/>
    <x v="69"/>
    <x v="19"/>
    <x v="3"/>
    <x v="3"/>
  </r>
  <r>
    <x v="7"/>
    <x v="3"/>
    <x v="14"/>
    <x v="5"/>
    <s v="Tena"/>
    <x v="70"/>
    <x v="19"/>
    <x v="3"/>
    <x v="3"/>
  </r>
  <r>
    <x v="7"/>
    <x v="3"/>
    <x v="14"/>
    <x v="5"/>
    <s v="Tena"/>
    <x v="71"/>
    <x v="19"/>
    <x v="3"/>
    <x v="3"/>
  </r>
  <r>
    <x v="7"/>
    <x v="3"/>
    <x v="14"/>
    <x v="5"/>
    <s v="Tena"/>
    <x v="72"/>
    <x v="19"/>
    <x v="3"/>
    <x v="3"/>
  </r>
  <r>
    <x v="7"/>
    <x v="3"/>
    <x v="14"/>
    <x v="5"/>
    <s v="Tena"/>
    <x v="73"/>
    <x v="19"/>
    <x v="3"/>
    <x v="3"/>
  </r>
  <r>
    <x v="7"/>
    <x v="3"/>
    <x v="14"/>
    <x v="5"/>
    <s v="Tena"/>
    <x v="74"/>
    <x v="19"/>
    <x v="3"/>
    <x v="3"/>
  </r>
  <r>
    <x v="7"/>
    <x v="3"/>
    <x v="14"/>
    <x v="5"/>
    <s v="Tena"/>
    <x v="75"/>
    <x v="147"/>
    <x v="3"/>
    <x v="3"/>
  </r>
  <r>
    <x v="7"/>
    <x v="3"/>
    <x v="14"/>
    <x v="5"/>
    <s v="Tena"/>
    <x v="76"/>
    <x v="148"/>
    <x v="3"/>
    <x v="3"/>
  </r>
  <r>
    <x v="7"/>
    <x v="3"/>
    <x v="14"/>
    <x v="5"/>
    <s v="Tena"/>
    <x v="77"/>
    <x v="149"/>
    <x v="3"/>
    <x v="3"/>
  </r>
  <r>
    <x v="7"/>
    <x v="1"/>
    <x v="15"/>
    <x v="5"/>
    <s v="Plenitud"/>
    <x v="52"/>
    <x v="150"/>
    <x v="3"/>
    <x v="3"/>
  </r>
  <r>
    <x v="7"/>
    <x v="1"/>
    <x v="15"/>
    <x v="5"/>
    <s v="Plenitud"/>
    <x v="53"/>
    <x v="151"/>
    <x v="3"/>
    <x v="3"/>
  </r>
  <r>
    <x v="7"/>
    <x v="1"/>
    <x v="15"/>
    <x v="5"/>
    <s v="Plenitud"/>
    <x v="54"/>
    <x v="104"/>
    <x v="3"/>
    <x v="3"/>
  </r>
  <r>
    <x v="7"/>
    <x v="1"/>
    <x v="15"/>
    <x v="5"/>
    <s v="Plenitud"/>
    <x v="55"/>
    <x v="105"/>
    <x v="3"/>
    <x v="3"/>
  </r>
  <r>
    <x v="7"/>
    <x v="1"/>
    <x v="15"/>
    <x v="5"/>
    <s v="Plenitud"/>
    <x v="56"/>
    <x v="0"/>
    <x v="3"/>
    <x v="3"/>
  </r>
  <r>
    <x v="7"/>
    <x v="1"/>
    <x v="15"/>
    <x v="5"/>
    <s v="Plenitud"/>
    <x v="57"/>
    <x v="152"/>
    <x v="3"/>
    <x v="3"/>
  </r>
  <r>
    <x v="7"/>
    <x v="1"/>
    <x v="15"/>
    <x v="5"/>
    <s v="Plenitud"/>
    <x v="58"/>
    <x v="153"/>
    <x v="3"/>
    <x v="3"/>
  </r>
  <r>
    <x v="7"/>
    <x v="1"/>
    <x v="15"/>
    <x v="5"/>
    <s v="Plenitud"/>
    <x v="59"/>
    <x v="109"/>
    <x v="3"/>
    <x v="3"/>
  </r>
  <r>
    <x v="7"/>
    <x v="1"/>
    <x v="15"/>
    <x v="5"/>
    <s v="Plenitud"/>
    <x v="60"/>
    <x v="154"/>
    <x v="3"/>
    <x v="3"/>
  </r>
  <r>
    <x v="7"/>
    <x v="1"/>
    <x v="15"/>
    <x v="5"/>
    <s v="Plenitud"/>
    <x v="61"/>
    <x v="155"/>
    <x v="3"/>
    <x v="3"/>
  </r>
  <r>
    <x v="7"/>
    <x v="1"/>
    <x v="15"/>
    <x v="5"/>
    <s v="Plenitud"/>
    <x v="62"/>
    <x v="156"/>
    <x v="3"/>
    <x v="3"/>
  </r>
  <r>
    <x v="7"/>
    <x v="1"/>
    <x v="15"/>
    <x v="5"/>
    <s v="Cotidian"/>
    <x v="63"/>
    <x v="157"/>
    <x v="3"/>
    <x v="3"/>
  </r>
  <r>
    <x v="7"/>
    <x v="1"/>
    <x v="15"/>
    <x v="5"/>
    <s v="Cotidian"/>
    <x v="64"/>
    <x v="144"/>
    <x v="3"/>
    <x v="3"/>
  </r>
  <r>
    <x v="7"/>
    <x v="1"/>
    <x v="15"/>
    <x v="5"/>
    <s v="Cotidian"/>
    <x v="65"/>
    <x v="158"/>
    <x v="3"/>
    <x v="3"/>
  </r>
  <r>
    <x v="7"/>
    <x v="1"/>
    <x v="15"/>
    <x v="5"/>
    <s v="Cotidian"/>
    <x v="66"/>
    <x v="159"/>
    <x v="3"/>
    <x v="3"/>
  </r>
  <r>
    <x v="7"/>
    <x v="1"/>
    <x v="15"/>
    <x v="5"/>
    <s v="Cotidian"/>
    <x v="67"/>
    <x v="49"/>
    <x v="3"/>
    <x v="3"/>
  </r>
  <r>
    <x v="7"/>
    <x v="1"/>
    <x v="15"/>
    <x v="5"/>
    <s v="Cotidian"/>
    <x v="68"/>
    <x v="19"/>
    <x v="3"/>
    <x v="3"/>
  </r>
  <r>
    <x v="7"/>
    <x v="1"/>
    <x v="15"/>
    <x v="5"/>
    <s v="Tena"/>
    <x v="69"/>
    <x v="160"/>
    <x v="3"/>
    <x v="3"/>
  </r>
  <r>
    <x v="7"/>
    <x v="1"/>
    <x v="15"/>
    <x v="5"/>
    <s v="Tena"/>
    <x v="70"/>
    <x v="161"/>
    <x v="3"/>
    <x v="3"/>
  </r>
  <r>
    <x v="7"/>
    <x v="1"/>
    <x v="15"/>
    <x v="5"/>
    <s v="Tena"/>
    <x v="71"/>
    <x v="162"/>
    <x v="3"/>
    <x v="3"/>
  </r>
  <r>
    <x v="7"/>
    <x v="1"/>
    <x v="15"/>
    <x v="5"/>
    <s v="Tena"/>
    <x v="72"/>
    <x v="163"/>
    <x v="3"/>
    <x v="3"/>
  </r>
  <r>
    <x v="7"/>
    <x v="1"/>
    <x v="15"/>
    <x v="5"/>
    <s v="Tena"/>
    <x v="73"/>
    <x v="120"/>
    <x v="3"/>
    <x v="3"/>
  </r>
  <r>
    <x v="7"/>
    <x v="1"/>
    <x v="15"/>
    <x v="5"/>
    <s v="Tena"/>
    <x v="74"/>
    <x v="19"/>
    <x v="3"/>
    <x v="3"/>
  </r>
  <r>
    <x v="7"/>
    <x v="1"/>
    <x v="15"/>
    <x v="5"/>
    <s v="Tena"/>
    <x v="75"/>
    <x v="147"/>
    <x v="3"/>
    <x v="3"/>
  </r>
  <r>
    <x v="7"/>
    <x v="1"/>
    <x v="15"/>
    <x v="5"/>
    <s v="Tena"/>
    <x v="76"/>
    <x v="148"/>
    <x v="3"/>
    <x v="3"/>
  </r>
  <r>
    <x v="7"/>
    <x v="1"/>
    <x v="15"/>
    <x v="5"/>
    <s v="Tena"/>
    <x v="77"/>
    <x v="19"/>
    <x v="3"/>
    <x v="3"/>
  </r>
  <r>
    <x v="8"/>
    <x v="2"/>
    <x v="16"/>
    <x v="4"/>
    <s v="Huggies"/>
    <x v="44"/>
    <x v="48"/>
    <x v="3"/>
    <x v="3"/>
  </r>
  <r>
    <x v="8"/>
    <x v="2"/>
    <x v="16"/>
    <x v="4"/>
    <s v="Huggies"/>
    <x v="45"/>
    <x v="193"/>
    <x v="3"/>
    <x v="3"/>
  </r>
  <r>
    <x v="8"/>
    <x v="2"/>
    <x v="16"/>
    <x v="4"/>
    <s v="Huggies"/>
    <x v="46"/>
    <x v="60"/>
    <x v="3"/>
    <x v="3"/>
  </r>
  <r>
    <x v="8"/>
    <x v="2"/>
    <x v="16"/>
    <x v="4"/>
    <s v="Babysec"/>
    <x v="47"/>
    <x v="194"/>
    <x v="3"/>
    <x v="3"/>
  </r>
  <r>
    <x v="8"/>
    <x v="2"/>
    <x v="16"/>
    <x v="4"/>
    <s v="Babysec"/>
    <x v="48"/>
    <x v="195"/>
    <x v="3"/>
    <x v="3"/>
  </r>
  <r>
    <x v="8"/>
    <x v="2"/>
    <x v="16"/>
    <x v="4"/>
    <s v="Babysec"/>
    <x v="49"/>
    <x v="196"/>
    <x v="3"/>
    <x v="3"/>
  </r>
  <r>
    <x v="8"/>
    <x v="2"/>
    <x v="16"/>
    <x v="4"/>
    <s v="Johnson´s Baby"/>
    <x v="50"/>
    <x v="62"/>
    <x v="3"/>
    <x v="3"/>
  </r>
  <r>
    <x v="8"/>
    <x v="2"/>
    <x v="16"/>
    <x v="4"/>
    <s v="Tottus"/>
    <x v="51"/>
    <x v="1"/>
    <x v="3"/>
    <x v="3"/>
  </r>
  <r>
    <x v="8"/>
    <x v="1"/>
    <x v="17"/>
    <x v="4"/>
    <s v="Huggies"/>
    <x v="44"/>
    <x v="48"/>
    <x v="3"/>
    <x v="3"/>
  </r>
  <r>
    <x v="8"/>
    <x v="1"/>
    <x v="17"/>
    <x v="4"/>
    <s v="Huggies"/>
    <x v="45"/>
    <x v="191"/>
    <x v="3"/>
    <x v="3"/>
  </r>
  <r>
    <x v="8"/>
    <x v="1"/>
    <x v="17"/>
    <x v="4"/>
    <s v="Huggies"/>
    <x v="46"/>
    <x v="60"/>
    <x v="3"/>
    <x v="3"/>
  </r>
  <r>
    <x v="8"/>
    <x v="1"/>
    <x v="17"/>
    <x v="4"/>
    <s v="Babysec"/>
    <x v="47"/>
    <x v="164"/>
    <x v="3"/>
    <x v="3"/>
  </r>
  <r>
    <x v="8"/>
    <x v="1"/>
    <x v="17"/>
    <x v="4"/>
    <s v="Babysec"/>
    <x v="48"/>
    <x v="68"/>
    <x v="3"/>
    <x v="3"/>
  </r>
  <r>
    <x v="8"/>
    <x v="1"/>
    <x v="17"/>
    <x v="4"/>
    <s v="Babysec"/>
    <x v="49"/>
    <x v="61"/>
    <x v="3"/>
    <x v="3"/>
  </r>
  <r>
    <x v="8"/>
    <x v="1"/>
    <x v="17"/>
    <x v="4"/>
    <s v="Johnson´s Baby"/>
    <x v="50"/>
    <x v="62"/>
    <x v="3"/>
    <x v="3"/>
  </r>
  <r>
    <x v="8"/>
    <x v="1"/>
    <x v="17"/>
    <x v="4"/>
    <s v="Tottus"/>
    <x v="51"/>
    <x v="1"/>
    <x v="3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F945AD-37BC-403A-9F28-586198189CDD}" name="TablaDinámica4" cacheId="0" applyNumberFormats="0" applyBorderFormats="0" applyFontFormats="0" applyPatternFormats="0" applyAlignmentFormats="0" applyWidthHeightFormats="1" dataCaption="Valores" updatedVersion="7" minRefreshableVersion="3" printDrill="1" useAutoFormatting="1" rowGrandTotals="0" itemPrintTitles="1" createdVersion="7" indent="0" outline="1" outlineData="1" multipleFieldFilters="0" rowHeaderCaption="CADENA" colHeaderCaption="DIA">
  <location ref="J90:O128" firstHeaderRow="1" firstDataRow="2" firstDataCol="1"/>
  <pivotFields count="9">
    <pivotField axis="axisRow" showAll="0">
      <items count="10">
        <item x="0"/>
        <item sd="0" x="1"/>
        <item sd="0" x="2"/>
        <item sd="0" x="3"/>
        <item sd="0" x="4"/>
        <item sd="0" x="8"/>
        <item sd="0" x="5"/>
        <item sd="0" x="7"/>
        <item sd="0" x="6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items count="5">
        <item x="2"/>
        <item x="1"/>
        <item x="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9">
        <item x="8"/>
        <item x="4"/>
        <item x="16"/>
        <item x="12"/>
        <item x="10"/>
        <item x="3"/>
        <item x="9"/>
        <item x="1"/>
        <item x="17"/>
        <item x="15"/>
        <item x="5"/>
        <item x="11"/>
        <item x="14"/>
        <item x="7"/>
        <item x="13"/>
        <item x="0"/>
        <item x="2"/>
        <item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items count="7">
        <item x="5"/>
        <item x="0"/>
        <item x="2"/>
        <item x="3"/>
        <item x="1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78">
        <item sd="0" x="33"/>
        <item sd="0" x="7"/>
        <item sd="0" x="49"/>
        <item sd="0" x="6"/>
        <item sd="0" x="5"/>
        <item sd="0" x="8"/>
        <item sd="0" x="47"/>
        <item sd="0" x="48"/>
        <item sd="0" x="46"/>
        <item sd="0" x="34"/>
        <item sd="0" x="35"/>
        <item sd="0" x="68"/>
        <item sd="0" x="63"/>
        <item sd="0" x="64"/>
        <item sd="0" x="19"/>
        <item sd="0" x="18"/>
        <item sd="0" x="20"/>
        <item sd="0" x="22"/>
        <item sd="0" x="21"/>
        <item sd="0" x="32"/>
        <item sd="0" x="45"/>
        <item sd="0" x="50"/>
        <item sd="0" x="36"/>
        <item sd="0" x="23"/>
        <item sd="0" x="40"/>
        <item sd="0" x="41"/>
        <item sd="0" x="37"/>
        <item sd="0" x="38"/>
        <item sd="0" x="43"/>
        <item sd="0" x="42"/>
        <item sd="0" x="39"/>
        <item sd="0" x="9"/>
        <item sd="0" x="10"/>
        <item sd="0" x="12"/>
        <item sd="0" x="11"/>
        <item sd="0" x="52"/>
        <item sd="0" x="54"/>
        <item sd="0" x="0"/>
        <item sd="0" x="1"/>
        <item sd="0" x="4"/>
        <item sd="0" x="3"/>
        <item sd="0" x="2"/>
        <item sd="0" x="17"/>
        <item sd="0" x="13"/>
        <item sd="0" x="16"/>
        <item sd="0" x="15"/>
        <item sd="0" x="24"/>
        <item sd="0" x="14"/>
        <item sd="0" x="62"/>
        <item sd="0" x="53"/>
        <item sd="0" x="55"/>
        <item sd="0" x="60"/>
        <item sd="0" x="31"/>
        <item sd="0" x="65"/>
        <item sd="0" x="66"/>
        <item sd="0" x="74"/>
        <item sd="0" x="73"/>
        <item sd="0" x="56"/>
        <item sd="0" x="57"/>
        <item sd="0" x="70"/>
        <item sd="0" x="75"/>
        <item sd="0" x="67"/>
        <item sd="0" x="76"/>
        <item sd="0" x="71"/>
        <item sd="0" x="69"/>
        <item sd="0" x="72"/>
        <item sd="0" x="77"/>
        <item sd="0" x="61"/>
        <item sd="0" x="59"/>
        <item sd="0" x="58"/>
        <item sd="0" x="27"/>
        <item sd="0" x="30"/>
        <item sd="0" x="29"/>
        <item sd="0" x="26"/>
        <item sd="0" x="25"/>
        <item sd="0" x="44"/>
        <item sd="0" x="28"/>
        <item sd="0" x="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items count="198">
        <item x="178"/>
        <item x="167"/>
        <item x="165"/>
        <item x="43"/>
        <item x="84"/>
        <item x="134"/>
        <item x="195"/>
        <item x="91"/>
        <item x="53"/>
        <item x="188"/>
        <item x="124"/>
        <item x="191"/>
        <item x="153"/>
        <item x="44"/>
        <item x="85"/>
        <item x="148"/>
        <item x="68"/>
        <item x="63"/>
        <item x="112"/>
        <item x="169"/>
        <item x="122"/>
        <item x="189"/>
        <item x="125"/>
        <item x="174"/>
        <item x="156"/>
        <item x="154"/>
        <item x="166"/>
        <item x="59"/>
        <item x="133"/>
        <item x="193"/>
        <item x="42"/>
        <item x="108"/>
        <item x="109"/>
        <item x="64"/>
        <item x="164"/>
        <item x="49"/>
        <item x="71"/>
        <item x="92"/>
        <item x="54"/>
        <item x="179"/>
        <item x="192"/>
        <item x="110"/>
        <item x="194"/>
        <item x="142"/>
        <item x="17"/>
        <item x="46"/>
        <item x="87"/>
        <item x="90"/>
        <item x="51"/>
        <item x="70"/>
        <item x="10"/>
        <item x="155"/>
        <item x="147"/>
        <item x="14"/>
        <item x="75"/>
        <item x="135"/>
        <item x="7"/>
        <item x="121"/>
        <item x="3"/>
        <item x="52"/>
        <item x="149"/>
        <item x="35"/>
        <item x="62"/>
        <item x="72"/>
        <item x="168"/>
        <item x="175"/>
        <item x="61"/>
        <item x="79"/>
        <item x="86"/>
        <item x="176"/>
        <item x="111"/>
        <item x="93"/>
        <item x="65"/>
        <item x="48"/>
        <item x="181"/>
        <item x="33"/>
        <item x="196"/>
        <item x="180"/>
        <item x="78"/>
        <item x="57"/>
        <item x="80"/>
        <item x="88"/>
        <item x="39"/>
        <item x="123"/>
        <item x="30"/>
        <item x="56"/>
        <item x="26"/>
        <item x="77"/>
        <item x="89"/>
        <item x="177"/>
        <item x="171"/>
        <item x="55"/>
        <item x="25"/>
        <item x="29"/>
        <item x="38"/>
        <item x="22"/>
        <item x="31"/>
        <item x="23"/>
        <item x="45"/>
        <item x="114"/>
        <item x="126"/>
        <item x="20"/>
        <item x="144"/>
        <item x="11"/>
        <item x="69"/>
        <item x="34"/>
        <item x="67"/>
        <item x="83"/>
        <item x="74"/>
        <item x="81"/>
        <item x="73"/>
        <item x="76"/>
        <item x="186"/>
        <item x="94"/>
        <item x="82"/>
        <item x="50"/>
        <item x="113"/>
        <item x="60"/>
        <item x="96"/>
        <item x="157"/>
        <item x="66"/>
        <item x="47"/>
        <item x="27"/>
        <item x="24"/>
        <item x="170"/>
        <item x="187"/>
        <item x="103"/>
        <item x="173"/>
        <item x="172"/>
        <item x="6"/>
        <item x="102"/>
        <item x="41"/>
        <item x="37"/>
        <item x="32"/>
        <item x="28"/>
        <item x="15"/>
        <item x="99"/>
        <item x="132"/>
        <item x="190"/>
        <item x="129"/>
        <item x="40"/>
        <item x="13"/>
        <item x="16"/>
        <item x="143"/>
        <item x="98"/>
        <item x="128"/>
        <item x="2"/>
        <item x="21"/>
        <item x="107"/>
        <item x="4"/>
        <item x="137"/>
        <item x="151"/>
        <item x="152"/>
        <item x="141"/>
        <item x="182"/>
        <item x="115"/>
        <item x="161"/>
        <item x="106"/>
        <item x="158"/>
        <item x="100"/>
        <item x="136"/>
        <item x="101"/>
        <item x="127"/>
        <item x="18"/>
        <item x="0"/>
        <item x="140"/>
        <item x="116"/>
        <item x="159"/>
        <item x="8"/>
        <item x="120"/>
        <item x="9"/>
        <item x="160"/>
        <item x="5"/>
        <item x="12"/>
        <item x="117"/>
        <item x="95"/>
        <item x="105"/>
        <item x="97"/>
        <item x="104"/>
        <item x="184"/>
        <item x="146"/>
        <item x="183"/>
        <item x="131"/>
        <item x="145"/>
        <item x="185"/>
        <item x="130"/>
        <item x="139"/>
        <item x="163"/>
        <item x="119"/>
        <item x="138"/>
        <item x="162"/>
        <item x="118"/>
        <item x="1"/>
        <item x="36"/>
        <item x="58"/>
        <item x="150"/>
        <item x="1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5">
        <item x="0"/>
        <item x="1"/>
        <item x="2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2"/>
    <field x="5"/>
  </rowFields>
  <rowItems count="37">
    <i>
      <x/>
    </i>
    <i r="1">
      <x v="7"/>
    </i>
    <i r="2">
      <x v="1"/>
    </i>
    <i r="2">
      <x v="3"/>
    </i>
    <i r="2">
      <x v="4"/>
    </i>
    <i r="2">
      <x v="5"/>
    </i>
    <i r="2">
      <x v="31"/>
    </i>
    <i r="2">
      <x v="32"/>
    </i>
    <i r="2">
      <x v="33"/>
    </i>
    <i r="2">
      <x v="34"/>
    </i>
    <i r="2">
      <x v="37"/>
    </i>
    <i r="2">
      <x v="38"/>
    </i>
    <i r="2">
      <x v="39"/>
    </i>
    <i r="2">
      <x v="40"/>
    </i>
    <i r="2">
      <x v="41"/>
    </i>
    <i r="1">
      <x v="15"/>
    </i>
    <i r="2">
      <x v="1"/>
    </i>
    <i r="2">
      <x v="3"/>
    </i>
    <i r="2">
      <x v="4"/>
    </i>
    <i r="2">
      <x v="5"/>
    </i>
    <i r="2">
      <x v="31"/>
    </i>
    <i r="2">
      <x v="32"/>
    </i>
    <i r="2">
      <x v="33"/>
    </i>
    <i r="2">
      <x v="34"/>
    </i>
    <i r="2">
      <x v="37"/>
    </i>
    <i r="2">
      <x v="38"/>
    </i>
    <i r="2">
      <x v="39"/>
    </i>
    <i r="2">
      <x v="40"/>
    </i>
    <i r="2">
      <x v="41"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Fields count="1">
    <field x="8"/>
  </colFields>
  <colItems count="5">
    <i>
      <x/>
    </i>
    <i>
      <x v="1"/>
    </i>
    <i>
      <x v="2"/>
    </i>
    <i>
      <x v="3"/>
    </i>
    <i t="grand">
      <x/>
    </i>
  </colItems>
  <dataFields count="1">
    <dataField name="Suma de PRECIO" fld="6" baseField="5" baseItem="1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777EDB-DF52-4990-8625-EA45522E0E3B}" name="TablaDinámica3" cacheId="0" applyNumberFormats="0" applyBorderFormats="0" applyFontFormats="0" applyPatternFormats="0" applyAlignmentFormats="0" applyWidthHeightFormats="1" dataCaption="Valores" updatedVersion="7" minRefreshableVersion="3" printDrill="1" useAutoFormatting="1" rowGrandTotals="0" itemPrintTitles="1" createdVersion="7" indent="0" compact="0" compactData="0" multipleFieldFilters="0" rowHeaderCaption="CADENA" colHeaderCaption="DIA">
  <location ref="B90:H169" firstHeaderRow="1" firstDataRow="2" firstDataCol="2"/>
  <pivotFields count="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5">
        <item x="2"/>
        <item x="1"/>
        <item x="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19">
        <item x="8"/>
        <item x="4"/>
        <item x="16"/>
        <item x="12"/>
        <item x="10"/>
        <item x="3"/>
        <item x="9"/>
        <item x="1"/>
        <item x="17"/>
        <item x="15"/>
        <item x="5"/>
        <item x="11"/>
        <item x="14"/>
        <item x="7"/>
        <item x="13"/>
        <item x="0"/>
        <item x="2"/>
        <item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7">
        <item x="5"/>
        <item x="0"/>
        <item x="2"/>
        <item x="3"/>
        <item x="1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8">
        <item sd="0" x="33"/>
        <item sd="0" x="7"/>
        <item sd="0" x="49"/>
        <item sd="0" x="6"/>
        <item sd="0" x="5"/>
        <item sd="0" x="8"/>
        <item sd="0" x="47"/>
        <item sd="0" x="48"/>
        <item sd="0" x="46"/>
        <item sd="0" x="34"/>
        <item sd="0" x="35"/>
        <item sd="0" x="68"/>
        <item sd="0" x="63"/>
        <item sd="0" x="64"/>
        <item sd="0" x="19"/>
        <item sd="0" x="18"/>
        <item sd="0" x="20"/>
        <item sd="0" x="22"/>
        <item sd="0" x="21"/>
        <item sd="0" x="32"/>
        <item sd="0" x="45"/>
        <item sd="0" x="50"/>
        <item sd="0" x="36"/>
        <item sd="0" x="23"/>
        <item sd="0" x="40"/>
        <item sd="0" x="41"/>
        <item sd="0" x="37"/>
        <item sd="0" x="38"/>
        <item sd="0" x="43"/>
        <item sd="0" x="42"/>
        <item sd="0" x="39"/>
        <item sd="0" x="9"/>
        <item sd="0" x="10"/>
        <item sd="0" x="12"/>
        <item sd="0" x="11"/>
        <item sd="0" x="52"/>
        <item sd="0" x="54"/>
        <item sd="0" x="0"/>
        <item sd="0" x="1"/>
        <item sd="0" x="4"/>
        <item sd="0" x="3"/>
        <item sd="0" x="2"/>
        <item sd="0" x="17"/>
        <item sd="0" x="13"/>
        <item sd="0" x="16"/>
        <item sd="0" x="15"/>
        <item sd="0" x="24"/>
        <item sd="0" x="14"/>
        <item sd="0" x="62"/>
        <item sd="0" x="53"/>
        <item sd="0" x="55"/>
        <item sd="0" x="60"/>
        <item sd="0" x="31"/>
        <item sd="0" x="65"/>
        <item sd="0" x="66"/>
        <item sd="0" x="74"/>
        <item sd="0" x="73"/>
        <item sd="0" x="56"/>
        <item sd="0" x="57"/>
        <item sd="0" x="70"/>
        <item sd="0" x="75"/>
        <item sd="0" x="67"/>
        <item sd="0" x="76"/>
        <item sd="0" x="71"/>
        <item sd="0" x="69"/>
        <item sd="0" x="72"/>
        <item sd="0" x="77"/>
        <item sd="0" x="61"/>
        <item sd="0" x="59"/>
        <item sd="0" x="58"/>
        <item sd="0" x="27"/>
        <item sd="0" x="30"/>
        <item sd="0" x="29"/>
        <item sd="0" x="26"/>
        <item sd="0" x="25"/>
        <item sd="0" x="44"/>
        <item sd="0" x="28"/>
        <item sd="0" x="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items count="198">
        <item x="178"/>
        <item x="167"/>
        <item x="165"/>
        <item x="43"/>
        <item x="84"/>
        <item x="134"/>
        <item x="195"/>
        <item x="91"/>
        <item x="53"/>
        <item x="188"/>
        <item x="124"/>
        <item x="191"/>
        <item x="153"/>
        <item x="44"/>
        <item x="85"/>
        <item x="148"/>
        <item x="68"/>
        <item x="63"/>
        <item x="112"/>
        <item x="169"/>
        <item x="122"/>
        <item x="189"/>
        <item x="125"/>
        <item x="174"/>
        <item x="156"/>
        <item x="154"/>
        <item x="166"/>
        <item x="59"/>
        <item x="133"/>
        <item x="193"/>
        <item x="42"/>
        <item x="108"/>
        <item x="109"/>
        <item x="64"/>
        <item x="164"/>
        <item x="49"/>
        <item x="71"/>
        <item x="92"/>
        <item x="54"/>
        <item x="179"/>
        <item x="192"/>
        <item x="110"/>
        <item x="194"/>
        <item x="142"/>
        <item x="17"/>
        <item x="46"/>
        <item x="87"/>
        <item x="90"/>
        <item x="51"/>
        <item x="70"/>
        <item x="10"/>
        <item x="155"/>
        <item x="147"/>
        <item x="14"/>
        <item x="75"/>
        <item x="135"/>
        <item x="7"/>
        <item x="121"/>
        <item x="3"/>
        <item x="52"/>
        <item x="149"/>
        <item x="35"/>
        <item x="62"/>
        <item x="72"/>
        <item x="168"/>
        <item x="175"/>
        <item x="61"/>
        <item x="79"/>
        <item x="86"/>
        <item x="176"/>
        <item x="111"/>
        <item x="93"/>
        <item x="65"/>
        <item x="48"/>
        <item x="181"/>
        <item x="33"/>
        <item x="196"/>
        <item x="180"/>
        <item x="78"/>
        <item x="57"/>
        <item x="80"/>
        <item x="88"/>
        <item x="39"/>
        <item x="123"/>
        <item x="30"/>
        <item x="56"/>
        <item x="26"/>
        <item x="77"/>
        <item x="89"/>
        <item x="177"/>
        <item x="171"/>
        <item x="55"/>
        <item x="25"/>
        <item x="29"/>
        <item x="38"/>
        <item x="22"/>
        <item x="31"/>
        <item x="23"/>
        <item x="45"/>
        <item x="114"/>
        <item x="126"/>
        <item x="20"/>
        <item x="144"/>
        <item x="11"/>
        <item x="69"/>
        <item x="34"/>
        <item x="67"/>
        <item x="83"/>
        <item x="74"/>
        <item x="81"/>
        <item x="73"/>
        <item x="76"/>
        <item x="186"/>
        <item x="94"/>
        <item x="82"/>
        <item x="50"/>
        <item x="113"/>
        <item x="60"/>
        <item x="96"/>
        <item x="157"/>
        <item x="66"/>
        <item x="47"/>
        <item x="27"/>
        <item x="24"/>
        <item x="170"/>
        <item x="187"/>
        <item x="103"/>
        <item x="173"/>
        <item x="172"/>
        <item x="6"/>
        <item x="102"/>
        <item x="41"/>
        <item x="37"/>
        <item x="32"/>
        <item x="28"/>
        <item x="15"/>
        <item x="99"/>
        <item x="132"/>
        <item x="190"/>
        <item x="129"/>
        <item x="40"/>
        <item x="13"/>
        <item x="16"/>
        <item x="143"/>
        <item x="98"/>
        <item x="128"/>
        <item x="2"/>
        <item x="21"/>
        <item x="107"/>
        <item x="4"/>
        <item x="137"/>
        <item x="151"/>
        <item x="152"/>
        <item x="141"/>
        <item x="182"/>
        <item x="115"/>
        <item x="161"/>
        <item x="106"/>
        <item x="158"/>
        <item x="100"/>
        <item x="136"/>
        <item x="101"/>
        <item x="127"/>
        <item x="18"/>
        <item x="0"/>
        <item x="140"/>
        <item x="116"/>
        <item x="159"/>
        <item x="8"/>
        <item x="120"/>
        <item x="9"/>
        <item x="160"/>
        <item x="5"/>
        <item x="12"/>
        <item x="117"/>
        <item x="95"/>
        <item x="105"/>
        <item x="97"/>
        <item x="104"/>
        <item x="184"/>
        <item x="146"/>
        <item x="183"/>
        <item x="131"/>
        <item x="145"/>
        <item x="185"/>
        <item x="130"/>
        <item x="139"/>
        <item x="163"/>
        <item x="119"/>
        <item x="138"/>
        <item x="162"/>
        <item x="118"/>
        <item x="1"/>
        <item x="36"/>
        <item x="58"/>
        <item x="150"/>
        <item x="1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5">
        <item x="0"/>
        <item x="1"/>
        <item x="2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2"/>
  </rowFields>
  <rowItems count="7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</rowItems>
  <colFields count="1">
    <field x="8"/>
  </colFields>
  <colItems count="5">
    <i>
      <x/>
    </i>
    <i>
      <x v="1"/>
    </i>
    <i>
      <x v="2"/>
    </i>
    <i>
      <x v="3"/>
    </i>
    <i t="grand">
      <x/>
    </i>
  </colItems>
  <dataFields count="1">
    <dataField name="Suma de PRECIO" fld="6" baseField="5" baseItem="1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166039-0CED-458E-999E-6C7D201593CD}" name="TablaDinámica2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CADENA" colHeaderCaption="DIA">
  <location ref="N5:S85" firstHeaderRow="1" firstDataRow="2" firstDataCol="1"/>
  <pivotFields count="9">
    <pivotField showAll="0"/>
    <pivotField showAll="0">
      <items count="5">
        <item x="2"/>
        <item x="1"/>
        <item x="3"/>
        <item x="0"/>
        <item t="default"/>
      </items>
    </pivotField>
    <pivotField axis="axisRow" showAll="0">
      <items count="19">
        <item x="8"/>
        <item x="4"/>
        <item x="16"/>
        <item x="12"/>
        <item x="10"/>
        <item x="3"/>
        <item x="9"/>
        <item x="1"/>
        <item x="17"/>
        <item x="15"/>
        <item x="5"/>
        <item x="11"/>
        <item x="14"/>
        <item x="7"/>
        <item x="13"/>
        <item x="0"/>
        <item x="2"/>
        <item x="6"/>
        <item t="default"/>
      </items>
    </pivotField>
    <pivotField showAll="0">
      <items count="7">
        <item x="5"/>
        <item x="0"/>
        <item x="2"/>
        <item x="3"/>
        <item x="1"/>
        <item x="4"/>
        <item t="default"/>
      </items>
    </pivotField>
    <pivotField showAll="0"/>
    <pivotField axis="axisRow" showAll="0">
      <items count="79">
        <item sd="0" x="33"/>
        <item sd="0" x="7"/>
        <item sd="0" x="49"/>
        <item sd="0" x="6"/>
        <item sd="0" x="5"/>
        <item sd="0" x="8"/>
        <item sd="0" x="47"/>
        <item sd="0" x="48"/>
        <item sd="0" x="46"/>
        <item sd="0" x="34"/>
        <item sd="0" x="35"/>
        <item sd="0" x="68"/>
        <item sd="0" x="63"/>
        <item sd="0" x="64"/>
        <item sd="0" x="19"/>
        <item sd="0" x="18"/>
        <item sd="0" x="20"/>
        <item sd="0" x="22"/>
        <item sd="0" x="21"/>
        <item sd="0" x="32"/>
        <item sd="0" x="45"/>
        <item sd="0" x="50"/>
        <item sd="0" x="36"/>
        <item sd="0" x="23"/>
        <item sd="0" x="40"/>
        <item sd="0" x="41"/>
        <item sd="0" x="37"/>
        <item sd="0" x="38"/>
        <item sd="0" x="43"/>
        <item sd="0" x="42"/>
        <item sd="0" x="39"/>
        <item sd="0" x="9"/>
        <item sd="0" x="10"/>
        <item sd="0" x="12"/>
        <item sd="0" x="11"/>
        <item sd="0" x="52"/>
        <item sd="0" x="54"/>
        <item sd="0" x="0"/>
        <item sd="0" x="1"/>
        <item sd="0" x="4"/>
        <item sd="0" x="3"/>
        <item sd="0" x="2"/>
        <item sd="0" x="17"/>
        <item sd="0" x="13"/>
        <item sd="0" x="16"/>
        <item sd="0" x="15"/>
        <item sd="0" x="24"/>
        <item sd="0" x="14"/>
        <item sd="0" x="62"/>
        <item sd="0" x="53"/>
        <item sd="0" x="55"/>
        <item sd="0" x="60"/>
        <item sd="0" x="31"/>
        <item sd="0" x="65"/>
        <item sd="0" x="66"/>
        <item sd="0" x="74"/>
        <item sd="0" x="73"/>
        <item sd="0" x="56"/>
        <item sd="0" x="57"/>
        <item sd="0" x="70"/>
        <item sd="0" x="75"/>
        <item sd="0" x="67"/>
        <item sd="0" x="76"/>
        <item sd="0" x="71"/>
        <item sd="0" x="69"/>
        <item sd="0" x="72"/>
        <item sd="0" x="77"/>
        <item sd="0" x="61"/>
        <item sd="0" x="59"/>
        <item sd="0" x="58"/>
        <item sd="0" x="27"/>
        <item sd="0" x="30"/>
        <item sd="0" x="29"/>
        <item sd="0" x="26"/>
        <item sd="0" x="25"/>
        <item sd="0" x="44"/>
        <item sd="0" x="28"/>
        <item sd="0" x="51"/>
        <item t="default" sd="0"/>
      </items>
    </pivotField>
    <pivotField dataField="1" showAll="0">
      <items count="198">
        <item x="178"/>
        <item x="167"/>
        <item x="165"/>
        <item x="43"/>
        <item x="84"/>
        <item x="134"/>
        <item x="195"/>
        <item x="91"/>
        <item x="53"/>
        <item x="188"/>
        <item x="124"/>
        <item x="191"/>
        <item x="153"/>
        <item x="44"/>
        <item x="85"/>
        <item x="148"/>
        <item x="68"/>
        <item x="63"/>
        <item x="112"/>
        <item x="169"/>
        <item x="122"/>
        <item x="189"/>
        <item x="125"/>
        <item x="174"/>
        <item x="156"/>
        <item x="154"/>
        <item x="166"/>
        <item x="59"/>
        <item x="133"/>
        <item x="193"/>
        <item x="42"/>
        <item x="108"/>
        <item x="109"/>
        <item x="64"/>
        <item x="164"/>
        <item x="49"/>
        <item x="71"/>
        <item x="92"/>
        <item x="54"/>
        <item x="179"/>
        <item x="192"/>
        <item x="110"/>
        <item x="194"/>
        <item x="142"/>
        <item x="17"/>
        <item x="46"/>
        <item x="87"/>
        <item x="90"/>
        <item x="51"/>
        <item x="70"/>
        <item x="10"/>
        <item x="155"/>
        <item x="147"/>
        <item x="14"/>
        <item x="75"/>
        <item x="135"/>
        <item x="7"/>
        <item x="121"/>
        <item x="3"/>
        <item x="52"/>
        <item x="149"/>
        <item x="35"/>
        <item x="62"/>
        <item x="72"/>
        <item x="168"/>
        <item x="175"/>
        <item x="61"/>
        <item x="79"/>
        <item x="86"/>
        <item x="176"/>
        <item x="111"/>
        <item x="93"/>
        <item x="65"/>
        <item x="48"/>
        <item x="181"/>
        <item x="33"/>
        <item x="196"/>
        <item x="180"/>
        <item x="78"/>
        <item x="57"/>
        <item x="80"/>
        <item x="88"/>
        <item x="39"/>
        <item x="123"/>
        <item x="30"/>
        <item x="56"/>
        <item x="26"/>
        <item x="77"/>
        <item x="89"/>
        <item x="177"/>
        <item x="171"/>
        <item x="55"/>
        <item x="25"/>
        <item x="29"/>
        <item x="38"/>
        <item x="22"/>
        <item x="31"/>
        <item x="23"/>
        <item x="45"/>
        <item x="114"/>
        <item x="126"/>
        <item x="20"/>
        <item x="144"/>
        <item x="11"/>
        <item x="69"/>
        <item x="34"/>
        <item x="67"/>
        <item x="83"/>
        <item x="74"/>
        <item x="81"/>
        <item x="73"/>
        <item x="76"/>
        <item x="186"/>
        <item x="94"/>
        <item x="82"/>
        <item x="50"/>
        <item x="113"/>
        <item x="60"/>
        <item x="96"/>
        <item x="157"/>
        <item x="66"/>
        <item x="47"/>
        <item x="27"/>
        <item x="24"/>
        <item x="170"/>
        <item x="187"/>
        <item x="103"/>
        <item x="173"/>
        <item x="172"/>
        <item x="6"/>
        <item x="102"/>
        <item x="41"/>
        <item x="37"/>
        <item x="32"/>
        <item x="28"/>
        <item x="15"/>
        <item x="99"/>
        <item x="132"/>
        <item x="190"/>
        <item x="129"/>
        <item x="40"/>
        <item x="13"/>
        <item x="16"/>
        <item x="143"/>
        <item x="98"/>
        <item x="128"/>
        <item x="2"/>
        <item x="21"/>
        <item x="107"/>
        <item x="4"/>
        <item x="137"/>
        <item x="151"/>
        <item x="152"/>
        <item x="141"/>
        <item x="182"/>
        <item x="115"/>
        <item x="161"/>
        <item x="106"/>
        <item x="158"/>
        <item x="100"/>
        <item x="136"/>
        <item x="101"/>
        <item x="127"/>
        <item x="18"/>
        <item x="0"/>
        <item x="140"/>
        <item x="116"/>
        <item x="159"/>
        <item x="8"/>
        <item x="120"/>
        <item x="9"/>
        <item x="160"/>
        <item x="5"/>
        <item x="12"/>
        <item x="117"/>
        <item x="95"/>
        <item x="105"/>
        <item x="97"/>
        <item x="104"/>
        <item x="184"/>
        <item x="146"/>
        <item x="183"/>
        <item x="131"/>
        <item x="145"/>
        <item x="185"/>
        <item x="130"/>
        <item x="139"/>
        <item x="163"/>
        <item x="119"/>
        <item x="138"/>
        <item x="162"/>
        <item x="118"/>
        <item x="1"/>
        <item x="36"/>
        <item x="58"/>
        <item x="150"/>
        <item x="19"/>
        <item t="default"/>
      </items>
    </pivotField>
    <pivotField numFmtId="14" showAll="0"/>
    <pivotField axis="axisCol" showAll="0">
      <items count="5">
        <item x="0"/>
        <item x="1"/>
        <item x="2"/>
        <item x="3"/>
        <item t="default"/>
      </items>
    </pivotField>
  </pivotFields>
  <rowFields count="2">
    <field x="5"/>
    <field x="2"/>
  </rowFields>
  <rowItems count="7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 t="grand">
      <x/>
    </i>
  </rowItems>
  <colFields count="1">
    <field x="8"/>
  </colFields>
  <colItems count="5">
    <i>
      <x/>
    </i>
    <i>
      <x v="1"/>
    </i>
    <i>
      <x v="2"/>
    </i>
    <i>
      <x v="3"/>
    </i>
    <i t="grand">
      <x/>
    </i>
  </colItems>
  <dataFields count="1">
    <dataField name="Suma de PRECIO" fld="6" baseField="5" baseItem="1"/>
  </dataFields>
  <formats count="5">
    <format dxfId="6">
      <pivotArea outline="0" collapsedLevelsAreSubtotals="1" fieldPosition="0"/>
    </format>
    <format dxfId="5">
      <pivotArea collapsedLevelsAreSubtotals="1" fieldPosition="0">
        <references count="1">
          <reference field="5" count="1">
            <x v="0"/>
          </reference>
        </references>
      </pivotArea>
    </format>
    <format dxfId="4">
      <pivotArea collapsedLevelsAreSubtotals="1" fieldPosition="0">
        <references count="2">
          <reference field="2" count="4">
            <x v="0"/>
            <x v="6"/>
            <x v="13"/>
            <x v="17"/>
          </reference>
          <reference field="5" count="1" selected="0">
            <x v="0"/>
          </reference>
        </references>
      </pivotArea>
    </format>
    <format dxfId="3">
      <pivotArea collapsedLevelsAreSubtotals="1" fieldPosition="0">
        <references count="1">
          <reference field="5" count="1">
            <x v="1"/>
          </reference>
        </references>
      </pivotArea>
    </format>
    <format dxfId="2">
      <pivotArea collapsedLevelsAreSubtotals="1" fieldPosition="0">
        <references count="1">
          <reference field="5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6CF5B1-E37F-4C99-94B2-1D8A1A1D27B0}" name="TablaDinámica1" cacheId="0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7" indent="0" outline="1" outlineData="1" multipleFieldFilters="0" rowHeaderCaption="CADENA" colHeaderCaption="DIA">
  <location ref="H27:L32" firstHeaderRow="1" firstDataRow="2" firstDataCol="1"/>
  <pivotFields count="9">
    <pivotField showAll="0"/>
    <pivotField axis="axisRow" showAll="0">
      <items count="5">
        <item x="2"/>
        <item x="1"/>
        <item x="3"/>
        <item x="0"/>
        <item t="default"/>
      </items>
    </pivotField>
    <pivotField showAll="0"/>
    <pivotField showAll="0"/>
    <pivotField showAll="0"/>
    <pivotField showAll="0">
      <items count="79">
        <item x="33"/>
        <item x="7"/>
        <item x="49"/>
        <item x="6"/>
        <item x="5"/>
        <item x="8"/>
        <item x="47"/>
        <item x="48"/>
        <item x="46"/>
        <item x="34"/>
        <item x="35"/>
        <item x="68"/>
        <item x="63"/>
        <item x="64"/>
        <item x="19"/>
        <item x="18"/>
        <item x="20"/>
        <item x="22"/>
        <item x="21"/>
        <item x="32"/>
        <item x="45"/>
        <item x="50"/>
        <item x="36"/>
        <item x="23"/>
        <item x="40"/>
        <item x="41"/>
        <item x="37"/>
        <item x="38"/>
        <item x="43"/>
        <item x="42"/>
        <item x="39"/>
        <item x="9"/>
        <item x="10"/>
        <item x="12"/>
        <item x="11"/>
        <item x="52"/>
        <item x="54"/>
        <item x="0"/>
        <item x="1"/>
        <item x="4"/>
        <item x="3"/>
        <item x="2"/>
        <item x="17"/>
        <item x="13"/>
        <item x="16"/>
        <item x="15"/>
        <item x="24"/>
        <item x="14"/>
        <item x="62"/>
        <item x="53"/>
        <item x="55"/>
        <item x="60"/>
        <item x="31"/>
        <item x="65"/>
        <item x="66"/>
        <item x="74"/>
        <item x="73"/>
        <item x="56"/>
        <item x="57"/>
        <item x="70"/>
        <item x="75"/>
        <item x="67"/>
        <item x="76"/>
        <item x="71"/>
        <item x="69"/>
        <item x="72"/>
        <item x="77"/>
        <item x="61"/>
        <item x="59"/>
        <item x="58"/>
        <item x="27"/>
        <item x="30"/>
        <item x="29"/>
        <item x="26"/>
        <item x="25"/>
        <item x="44"/>
        <item x="28"/>
        <item x="51"/>
        <item t="default"/>
      </items>
    </pivotField>
    <pivotField dataField="1" showAll="0">
      <items count="198">
        <item x="178"/>
        <item x="167"/>
        <item x="165"/>
        <item x="43"/>
        <item x="84"/>
        <item x="134"/>
        <item x="195"/>
        <item x="91"/>
        <item x="53"/>
        <item x="188"/>
        <item x="124"/>
        <item x="191"/>
        <item x="153"/>
        <item x="44"/>
        <item x="85"/>
        <item x="148"/>
        <item x="68"/>
        <item x="63"/>
        <item x="112"/>
        <item x="169"/>
        <item x="122"/>
        <item x="189"/>
        <item x="125"/>
        <item x="174"/>
        <item x="156"/>
        <item x="154"/>
        <item x="166"/>
        <item x="59"/>
        <item x="133"/>
        <item x="193"/>
        <item x="42"/>
        <item x="108"/>
        <item x="109"/>
        <item x="64"/>
        <item x="164"/>
        <item x="49"/>
        <item x="71"/>
        <item x="92"/>
        <item x="54"/>
        <item x="179"/>
        <item x="192"/>
        <item x="110"/>
        <item x="194"/>
        <item x="142"/>
        <item x="17"/>
        <item x="46"/>
        <item x="87"/>
        <item x="90"/>
        <item x="51"/>
        <item x="70"/>
        <item x="10"/>
        <item x="155"/>
        <item x="147"/>
        <item x="14"/>
        <item x="75"/>
        <item x="135"/>
        <item x="7"/>
        <item x="121"/>
        <item x="3"/>
        <item x="52"/>
        <item x="149"/>
        <item x="35"/>
        <item x="62"/>
        <item x="72"/>
        <item x="168"/>
        <item x="175"/>
        <item x="61"/>
        <item x="79"/>
        <item x="86"/>
        <item x="176"/>
        <item x="111"/>
        <item x="93"/>
        <item x="65"/>
        <item x="48"/>
        <item x="181"/>
        <item x="33"/>
        <item x="196"/>
        <item x="180"/>
        <item x="78"/>
        <item x="57"/>
        <item x="80"/>
        <item x="88"/>
        <item x="39"/>
        <item x="123"/>
        <item x="30"/>
        <item x="56"/>
        <item x="26"/>
        <item x="77"/>
        <item x="89"/>
        <item x="177"/>
        <item x="171"/>
        <item x="55"/>
        <item x="25"/>
        <item x="29"/>
        <item x="38"/>
        <item x="22"/>
        <item x="31"/>
        <item x="23"/>
        <item x="45"/>
        <item x="114"/>
        <item x="126"/>
        <item x="20"/>
        <item x="144"/>
        <item x="11"/>
        <item x="69"/>
        <item x="34"/>
        <item x="67"/>
        <item x="83"/>
        <item x="74"/>
        <item x="81"/>
        <item x="73"/>
        <item x="76"/>
        <item x="186"/>
        <item x="94"/>
        <item x="82"/>
        <item x="50"/>
        <item x="113"/>
        <item x="60"/>
        <item x="96"/>
        <item x="157"/>
        <item x="66"/>
        <item x="47"/>
        <item x="27"/>
        <item x="24"/>
        <item x="170"/>
        <item x="187"/>
        <item x="103"/>
        <item x="173"/>
        <item x="172"/>
        <item x="6"/>
        <item x="102"/>
        <item x="41"/>
        <item x="37"/>
        <item x="32"/>
        <item x="28"/>
        <item x="15"/>
        <item x="99"/>
        <item x="132"/>
        <item x="190"/>
        <item x="129"/>
        <item x="40"/>
        <item x="13"/>
        <item x="16"/>
        <item x="143"/>
        <item x="98"/>
        <item x="128"/>
        <item x="2"/>
        <item x="21"/>
        <item x="107"/>
        <item x="4"/>
        <item x="137"/>
        <item x="151"/>
        <item x="152"/>
        <item x="141"/>
        <item x="182"/>
        <item x="115"/>
        <item x="161"/>
        <item x="106"/>
        <item x="158"/>
        <item x="100"/>
        <item x="136"/>
        <item x="101"/>
        <item x="127"/>
        <item x="18"/>
        <item x="0"/>
        <item x="140"/>
        <item x="116"/>
        <item x="159"/>
        <item x="8"/>
        <item x="120"/>
        <item x="9"/>
        <item x="160"/>
        <item x="5"/>
        <item x="12"/>
        <item x="117"/>
        <item x="95"/>
        <item x="105"/>
        <item x="97"/>
        <item x="104"/>
        <item x="184"/>
        <item x="146"/>
        <item x="183"/>
        <item x="131"/>
        <item x="145"/>
        <item x="185"/>
        <item x="130"/>
        <item x="139"/>
        <item x="163"/>
        <item x="119"/>
        <item x="138"/>
        <item x="162"/>
        <item x="118"/>
        <item x="1"/>
        <item x="36"/>
        <item x="58"/>
        <item x="150"/>
        <item x="19"/>
        <item t="default"/>
      </items>
    </pivotField>
    <pivotField numFmtId="14" showAll="0"/>
    <pivotField axis="axisCol"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4">
    <i>
      <x/>
    </i>
    <i>
      <x v="1"/>
    </i>
    <i>
      <x v="2"/>
    </i>
    <i>
      <x v="3"/>
    </i>
  </rowItems>
  <colFields count="1">
    <field x="8"/>
  </colFields>
  <colItems count="4">
    <i>
      <x/>
    </i>
    <i>
      <x v="1"/>
    </i>
    <i>
      <x v="2"/>
    </i>
    <i>
      <x v="3"/>
    </i>
  </colItems>
  <dataFields count="1">
    <dataField name="." fld="6" subtotal="average" baseField="1" baseItem="0" numFmtId="44"/>
  </dataFields>
  <formats count="1">
    <format dxfId="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3FA239-C53B-4DBC-9BBA-AA297B6665C9}" name="Tabla1" displayName="Tabla1" ref="A5:J167" totalsRowShown="0" headerRowDxfId="16" tableBorderDxfId="15" headerRowCellStyle="Normal 2 3">
  <autoFilter ref="A5:J167" xr:uid="{673FA239-C53B-4DBC-9BBA-AA297B6665C9}"/>
  <tableColumns count="10">
    <tableColumn id="1" xr3:uid="{16FEFBB0-210A-48B0-9CE9-F612FAEE8EB6}" name="Sexo" dataDxfId="14"/>
    <tableColumn id="2" xr3:uid="{DACE5378-81AA-4D04-A911-EE82DE993BDB}" name="Status" dataDxfId="13"/>
    <tableColumn id="3" xr3:uid="{6E8ADCE5-0F31-4586-B886-66C3D0EA2E3B}" name="Sucursal"/>
    <tableColumn id="4" xr3:uid="{4154104F-FA7F-4157-95AF-37403D09C690}" name="Área" dataDxfId="12" dataCellStyle="Normal 2 3"/>
    <tableColumn id="5" xr3:uid="{DBB36CF0-9184-45E2-AE18-6BA214B0664F}" name="Cat"/>
    <tableColumn id="6" xr3:uid="{D187C9A8-3398-4CBF-888E-86243A2A8CF9}" name="Cod" dataDxfId="11"/>
    <tableColumn id="7" xr3:uid="{51ED1514-88C3-463F-A97B-3AA34C4C0BF6}" name="DNI" dataDxfId="10"/>
    <tableColumn id="8" xr3:uid="{CE5DE7AC-9216-43F4-AD47-EBC418AAF7B4}" name="Nombre" dataDxfId="9" dataCellStyle="Normal 2 3"/>
    <tableColumn id="9" xr3:uid="{D9CD94DC-E495-4CBB-8CD5-EA81F7ACAABE}" name="Apellido"/>
    <tableColumn id="10" xr3:uid="{A0B2D77A-7691-43A1-8759-ED8395C39AAE}" name="Sueldo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4.bin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>
    <tabColor rgb="FFFF0066"/>
  </sheetPr>
  <dimension ref="A1:AK59"/>
  <sheetViews>
    <sheetView zoomScaleNormal="100" workbookViewId="0">
      <selection activeCell="B16" sqref="B7:B16"/>
    </sheetView>
  </sheetViews>
  <sheetFormatPr baseColWidth="10" defaultColWidth="11.42578125" defaultRowHeight="12.75" x14ac:dyDescent="0.25"/>
  <cols>
    <col min="1" max="1" width="3.140625" style="35" customWidth="1"/>
    <col min="2" max="2" width="13.28515625" style="35" customWidth="1"/>
    <col min="3" max="3" width="21.42578125" style="35" bestFit="1" customWidth="1"/>
    <col min="4" max="4" width="7.140625" style="35" customWidth="1"/>
    <col min="5" max="5" width="7.42578125" style="35" customWidth="1"/>
    <col min="6" max="6" width="7.85546875" style="35" customWidth="1"/>
    <col min="7" max="7" width="10.7109375" style="35" bestFit="1" customWidth="1"/>
    <col min="8" max="8" width="13" style="35" bestFit="1" customWidth="1"/>
    <col min="9" max="11" width="8" style="35" customWidth="1"/>
    <col min="12" max="12" width="10.42578125" style="35" bestFit="1" customWidth="1"/>
    <col min="13" max="13" width="11" style="35" bestFit="1" customWidth="1"/>
    <col min="14" max="14" width="10.42578125" style="35" bestFit="1" customWidth="1"/>
    <col min="15" max="19" width="10.140625" style="35" customWidth="1"/>
    <col min="20" max="20" width="10.85546875" style="35" bestFit="1" customWidth="1"/>
    <col min="21" max="27" width="10.140625" style="35" customWidth="1"/>
    <col min="28" max="16384" width="11.42578125" style="35"/>
  </cols>
  <sheetData>
    <row r="1" spans="1:37" ht="15" customHeight="1" x14ac:dyDescent="0.25">
      <c r="A1" s="221" t="s">
        <v>10423</v>
      </c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1"/>
      <c r="AB1" s="221"/>
      <c r="AC1" s="221"/>
      <c r="AD1" s="221"/>
      <c r="AE1" s="221"/>
      <c r="AF1" s="221"/>
      <c r="AG1" s="221"/>
      <c r="AH1" s="221"/>
      <c r="AI1" s="221"/>
      <c r="AJ1" s="221"/>
      <c r="AK1" s="221"/>
    </row>
    <row r="2" spans="1:37" s="36" customFormat="1" ht="15" customHeight="1" x14ac:dyDescent="0.25">
      <c r="A2" s="221"/>
      <c r="B2" s="221"/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221"/>
      <c r="Z2" s="221"/>
      <c r="AA2" s="221"/>
      <c r="AB2" s="221"/>
      <c r="AC2" s="221"/>
      <c r="AD2" s="221"/>
      <c r="AE2" s="221"/>
      <c r="AF2" s="221"/>
      <c r="AG2" s="221"/>
      <c r="AH2" s="221"/>
      <c r="AI2" s="221"/>
      <c r="AJ2" s="221"/>
      <c r="AK2" s="221"/>
    </row>
    <row r="3" spans="1:37" s="37" customFormat="1" ht="14.25" customHeight="1" x14ac:dyDescent="0.25">
      <c r="A3" s="221"/>
      <c r="B3" s="221"/>
      <c r="C3" s="221"/>
      <c r="D3" s="221"/>
      <c r="E3" s="221"/>
      <c r="F3" s="221"/>
      <c r="G3" s="221"/>
      <c r="H3" s="221"/>
      <c r="I3" s="221"/>
      <c r="J3" s="221"/>
      <c r="K3" s="221"/>
      <c r="L3" s="221"/>
      <c r="M3" s="221"/>
      <c r="N3" s="221"/>
      <c r="O3" s="221"/>
      <c r="P3" s="221"/>
      <c r="Q3" s="221"/>
      <c r="R3" s="221"/>
      <c r="S3" s="221"/>
      <c r="T3" s="221"/>
      <c r="U3" s="221"/>
      <c r="V3" s="221"/>
      <c r="W3" s="221"/>
      <c r="X3" s="221"/>
      <c r="Y3" s="221"/>
      <c r="Z3" s="221"/>
      <c r="AA3" s="221"/>
      <c r="AB3" s="221"/>
      <c r="AC3" s="221"/>
      <c r="AD3" s="221"/>
      <c r="AE3" s="221"/>
      <c r="AF3" s="221"/>
      <c r="AG3" s="221"/>
      <c r="AH3" s="221"/>
      <c r="AI3" s="221"/>
      <c r="AJ3" s="221"/>
      <c r="AK3" s="221"/>
    </row>
    <row r="4" spans="1:37" s="40" customFormat="1" ht="12.75" customHeight="1" x14ac:dyDescent="0.7">
      <c r="A4" s="172"/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72"/>
      <c r="AJ4" s="172"/>
      <c r="AK4" s="172"/>
    </row>
    <row r="5" spans="1:37" ht="15" customHeight="1" x14ac:dyDescent="0.25">
      <c r="I5" s="227" t="s">
        <v>9770</v>
      </c>
      <c r="J5" s="228"/>
      <c r="K5" s="228"/>
      <c r="L5" s="228"/>
      <c r="M5" s="228"/>
      <c r="N5" s="228"/>
      <c r="O5" s="228"/>
      <c r="P5" s="228"/>
      <c r="Q5" s="229"/>
    </row>
    <row r="6" spans="1:37" ht="13.5" customHeight="1" x14ac:dyDescent="0.25">
      <c r="B6" s="156" t="s">
        <v>9771</v>
      </c>
      <c r="C6" s="157" t="s">
        <v>9772</v>
      </c>
      <c r="D6" s="157"/>
      <c r="E6" s="157"/>
      <c r="F6" s="157"/>
      <c r="G6" s="157" t="s">
        <v>9773</v>
      </c>
      <c r="H6" s="157" t="s">
        <v>9774</v>
      </c>
      <c r="I6" s="157" t="s">
        <v>9775</v>
      </c>
      <c r="J6" s="157" t="s">
        <v>9776</v>
      </c>
      <c r="K6" s="157" t="s">
        <v>9777</v>
      </c>
      <c r="L6" s="157" t="s">
        <v>9778</v>
      </c>
      <c r="M6" s="158" t="s">
        <v>9779</v>
      </c>
      <c r="N6" s="157" t="s">
        <v>9780</v>
      </c>
      <c r="O6" s="157" t="s">
        <v>9781</v>
      </c>
      <c r="P6" s="157" t="s">
        <v>9782</v>
      </c>
      <c r="Q6" s="157" t="s">
        <v>9783</v>
      </c>
      <c r="R6" s="157" t="s">
        <v>9784</v>
      </c>
      <c r="S6" s="157" t="s">
        <v>9785</v>
      </c>
      <c r="T6" s="67" t="s">
        <v>9786</v>
      </c>
      <c r="U6" s="67" t="s">
        <v>9787</v>
      </c>
      <c r="V6" s="157" t="s">
        <v>9788</v>
      </c>
      <c r="W6" s="157" t="s">
        <v>9789</v>
      </c>
      <c r="X6" s="157" t="s">
        <v>9790</v>
      </c>
      <c r="Y6" s="157" t="s">
        <v>9791</v>
      </c>
      <c r="Z6" s="157" t="s">
        <v>9792</v>
      </c>
      <c r="AA6" s="158" t="s">
        <v>9838</v>
      </c>
    </row>
    <row r="7" spans="1:37" ht="13.5" customHeight="1" x14ac:dyDescent="0.25">
      <c r="B7" s="38" t="str">
        <f t="shared" ref="B7:B16" ca="1" si="0">_xlfn.CONCAT(LEFT(D7,1),RIGHT(D7,1),LEFT(E7,1),RIGHT(E7,1),LEFT(F7,1),RIGHT(F7,1),LEFT(M7,1),L7,RIGHT(M7,1))</f>
        <v>RsRzCs4M1</v>
      </c>
      <c r="C7" s="68" t="s">
        <v>9793</v>
      </c>
      <c r="D7" s="68" t="s">
        <v>10429</v>
      </c>
      <c r="E7" s="68" t="s">
        <v>10438</v>
      </c>
      <c r="F7" s="68" t="s">
        <v>10447</v>
      </c>
      <c r="G7" s="69">
        <v>29506</v>
      </c>
      <c r="H7" s="68" t="s">
        <v>9794</v>
      </c>
      <c r="I7" s="70" t="s">
        <v>9795</v>
      </c>
      <c r="J7" s="71" t="s">
        <v>9796</v>
      </c>
      <c r="K7" s="70">
        <v>15</v>
      </c>
      <c r="L7" s="70" t="s">
        <v>9797</v>
      </c>
      <c r="M7" s="72">
        <f t="shared" ref="M7:M16" ca="1" si="1">ROUNDDOWN((TODAY()-CONVERT(G7,"day","day"))/365,0)</f>
        <v>41</v>
      </c>
      <c r="N7" s="39">
        <f t="shared" ref="N7:N16" si="2">VLOOKUP(H7,$N$24:$R$26,2,)</f>
        <v>1500</v>
      </c>
      <c r="O7" s="39">
        <f>0.1*N7</f>
        <v>150</v>
      </c>
      <c r="P7" s="39">
        <f t="shared" ref="P7:P16" si="3">VLOOKUP(I7,$N$32:$O$34,2,0)</f>
        <v>150</v>
      </c>
      <c r="Q7" s="39">
        <f t="shared" ref="Q7:Q16" si="4">N7*VLOOKUP(I7,$N$32:$P$34,3,0)</f>
        <v>225</v>
      </c>
      <c r="R7" s="190">
        <f t="shared" ref="R7:R16" si="5">HLOOKUP(J7,$O$39:$R$40,2,)</f>
        <v>40</v>
      </c>
      <c r="S7" s="39">
        <f t="shared" ref="S7:S16" si="6">N7*HLOOKUP(J7,$O$39:$R$41,3,)</f>
        <v>450</v>
      </c>
      <c r="T7" s="39">
        <f>VLOOKUP(H7,$N$23:$R$26,MATCH(L7,$N$23:$R$23,0),FALSE)</f>
        <v>50</v>
      </c>
      <c r="U7" s="39">
        <f>VLOOKUP(I7,$N$31:$R$34,MATCH(IF(K7&gt;=11,"&gt;=11","&lt;=10"),$N$31:$R$31,0))</f>
        <v>40</v>
      </c>
      <c r="V7" s="39">
        <f>SUM(O7:U7)</f>
        <v>1105</v>
      </c>
      <c r="W7" s="39">
        <f>0.3*N7</f>
        <v>450</v>
      </c>
      <c r="X7" s="39">
        <f>0.09*N7</f>
        <v>135</v>
      </c>
      <c r="Y7" s="39">
        <f>SUM(W7:X7)</f>
        <v>585</v>
      </c>
      <c r="Z7" s="39">
        <f>N7+V7-Y7</f>
        <v>2020</v>
      </c>
      <c r="AA7" s="188">
        <f>Z7/$J$37</f>
        <v>531.57894736842104</v>
      </c>
    </row>
    <row r="8" spans="1:37" ht="13.5" customHeight="1" x14ac:dyDescent="0.25">
      <c r="B8" s="38" t="str">
        <f t="shared" ca="1" si="0"/>
        <v>CoMoLa3F8</v>
      </c>
      <c r="C8" s="68" t="s">
        <v>9798</v>
      </c>
      <c r="D8" s="68" t="s">
        <v>10430</v>
      </c>
      <c r="E8" s="68" t="s">
        <v>10439</v>
      </c>
      <c r="F8" s="68" t="s">
        <v>7555</v>
      </c>
      <c r="G8" s="69">
        <v>30746</v>
      </c>
      <c r="H8" s="68" t="s">
        <v>9799</v>
      </c>
      <c r="I8" s="70" t="s">
        <v>9800</v>
      </c>
      <c r="J8" s="71" t="s">
        <v>8035</v>
      </c>
      <c r="K8" s="70">
        <v>8</v>
      </c>
      <c r="L8" s="70" t="s">
        <v>9801</v>
      </c>
      <c r="M8" s="72">
        <f t="shared" ca="1" si="1"/>
        <v>38</v>
      </c>
      <c r="N8" s="39">
        <f t="shared" si="2"/>
        <v>1200</v>
      </c>
      <c r="O8" s="39">
        <f t="shared" ref="O8:O16" si="7">0.1*N8</f>
        <v>120</v>
      </c>
      <c r="P8" s="39">
        <f t="shared" si="3"/>
        <v>150</v>
      </c>
      <c r="Q8" s="39">
        <f t="shared" si="4"/>
        <v>144</v>
      </c>
      <c r="R8" s="190">
        <f t="shared" si="5"/>
        <v>50</v>
      </c>
      <c r="S8" s="39">
        <f t="shared" si="6"/>
        <v>360</v>
      </c>
      <c r="T8" s="39">
        <f t="shared" ref="T8:T16" si="8">VLOOKUP(H8,$N$23:$R$26,MATCH(L8,$N$23:$R$23,0),FALSE)</f>
        <v>90</v>
      </c>
      <c r="U8" s="39">
        <f t="shared" ref="U8:U16" si="9">VLOOKUP(I8,$N$31:$R$34,MATCH(IF(K8&gt;=11,"&gt;=11","&lt;=10"),$N$31:$R$31,0))</f>
        <v>70</v>
      </c>
      <c r="V8" s="39">
        <f t="shared" ref="V8:V16" si="10">SUM(O8:U8)</f>
        <v>984</v>
      </c>
      <c r="W8" s="39">
        <f t="shared" ref="W8:W16" si="11">0.3*N8</f>
        <v>360</v>
      </c>
      <c r="X8" s="39">
        <f t="shared" ref="X8:X16" si="12">0.09*N8</f>
        <v>108</v>
      </c>
      <c r="Y8" s="39">
        <f>SUM(W8:X8)</f>
        <v>468</v>
      </c>
      <c r="Z8" s="39">
        <f t="shared" ref="Z8:Z16" si="13">N8+V8-Y8</f>
        <v>1716</v>
      </c>
      <c r="AA8" s="188">
        <f t="shared" ref="AA8:AA16" si="14">Z8/$J$37</f>
        <v>451.5789473684211</v>
      </c>
    </row>
    <row r="9" spans="1:37" ht="13.5" customHeight="1" x14ac:dyDescent="0.25">
      <c r="B9" s="38" t="str">
        <f t="shared" ca="1" si="0"/>
        <v>ArMiRd3M6</v>
      </c>
      <c r="C9" s="68" t="s">
        <v>9802</v>
      </c>
      <c r="D9" s="68" t="s">
        <v>10431</v>
      </c>
      <c r="E9" s="68" t="s">
        <v>10440</v>
      </c>
      <c r="F9" s="68" t="s">
        <v>10448</v>
      </c>
      <c r="G9" s="69">
        <v>31399</v>
      </c>
      <c r="H9" s="68" t="s">
        <v>9803</v>
      </c>
      <c r="I9" s="70" t="s">
        <v>9795</v>
      </c>
      <c r="J9" s="71" t="s">
        <v>9795</v>
      </c>
      <c r="K9" s="70">
        <v>5</v>
      </c>
      <c r="L9" s="70" t="s">
        <v>9797</v>
      </c>
      <c r="M9" s="72">
        <f t="shared" ca="1" si="1"/>
        <v>36</v>
      </c>
      <c r="N9" s="39">
        <f t="shared" si="2"/>
        <v>1000</v>
      </c>
      <c r="O9" s="39">
        <f t="shared" si="7"/>
        <v>100</v>
      </c>
      <c r="P9" s="39">
        <f t="shared" si="3"/>
        <v>150</v>
      </c>
      <c r="Q9" s="39">
        <f t="shared" si="4"/>
        <v>150</v>
      </c>
      <c r="R9" s="190">
        <f t="shared" si="5"/>
        <v>60</v>
      </c>
      <c r="S9" s="39">
        <f t="shared" si="6"/>
        <v>250</v>
      </c>
      <c r="T9" s="39">
        <f t="shared" si="8"/>
        <v>70</v>
      </c>
      <c r="U9" s="39">
        <f t="shared" si="9"/>
        <v>80</v>
      </c>
      <c r="V9" s="39">
        <f t="shared" si="10"/>
        <v>860</v>
      </c>
      <c r="W9" s="39">
        <f t="shared" si="11"/>
        <v>300</v>
      </c>
      <c r="X9" s="39">
        <f t="shared" si="12"/>
        <v>90</v>
      </c>
      <c r="Y9" s="39">
        <f t="shared" ref="Y9:Y16" si="15">SUM(W9:X9)</f>
        <v>390</v>
      </c>
      <c r="Z9" s="39">
        <f t="shared" si="13"/>
        <v>1470</v>
      </c>
      <c r="AA9" s="188">
        <f t="shared" si="14"/>
        <v>386.84210526315792</v>
      </c>
    </row>
    <row r="10" spans="1:37" ht="13.5" customHeight="1" x14ac:dyDescent="0.25">
      <c r="B10" s="38" t="str">
        <f t="shared" ca="1" si="0"/>
        <v>GaRsAa4F3</v>
      </c>
      <c r="C10" s="68" t="s">
        <v>9804</v>
      </c>
      <c r="D10" s="68" t="s">
        <v>10432</v>
      </c>
      <c r="E10" s="68" t="s">
        <v>10429</v>
      </c>
      <c r="F10" s="68" t="s">
        <v>10449</v>
      </c>
      <c r="G10" s="69">
        <v>28880</v>
      </c>
      <c r="H10" s="68" t="s">
        <v>9794</v>
      </c>
      <c r="I10" s="70" t="s">
        <v>9800</v>
      </c>
      <c r="J10" s="71" t="s">
        <v>9805</v>
      </c>
      <c r="K10" s="70">
        <v>11</v>
      </c>
      <c r="L10" s="70" t="s">
        <v>9801</v>
      </c>
      <c r="M10" s="72">
        <f t="shared" ca="1" si="1"/>
        <v>43</v>
      </c>
      <c r="N10" s="39">
        <f t="shared" si="2"/>
        <v>1500</v>
      </c>
      <c r="O10" s="39">
        <f t="shared" si="7"/>
        <v>150</v>
      </c>
      <c r="P10" s="39">
        <f t="shared" si="3"/>
        <v>150</v>
      </c>
      <c r="Q10" s="39">
        <f t="shared" si="4"/>
        <v>180</v>
      </c>
      <c r="R10" s="190">
        <f t="shared" si="5"/>
        <v>70</v>
      </c>
      <c r="S10" s="39">
        <f t="shared" si="6"/>
        <v>375</v>
      </c>
      <c r="T10" s="39">
        <f t="shared" si="8"/>
        <v>80</v>
      </c>
      <c r="U10" s="39">
        <f t="shared" si="9"/>
        <v>45</v>
      </c>
      <c r="V10" s="39">
        <f t="shared" si="10"/>
        <v>1050</v>
      </c>
      <c r="W10" s="39">
        <f t="shared" si="11"/>
        <v>450</v>
      </c>
      <c r="X10" s="39">
        <f t="shared" si="12"/>
        <v>135</v>
      </c>
      <c r="Y10" s="39">
        <f t="shared" si="15"/>
        <v>585</v>
      </c>
      <c r="Z10" s="39">
        <f t="shared" si="13"/>
        <v>1965</v>
      </c>
      <c r="AA10" s="188">
        <f t="shared" si="14"/>
        <v>517.1052631578948</v>
      </c>
    </row>
    <row r="11" spans="1:37" ht="13.5" customHeight="1" x14ac:dyDescent="0.25">
      <c r="B11" s="38" t="str">
        <f t="shared" ca="1" si="0"/>
        <v>PaSzRa4F1</v>
      </c>
      <c r="C11" s="68" t="s">
        <v>9806</v>
      </c>
      <c r="D11" s="68" t="s">
        <v>10433</v>
      </c>
      <c r="E11" s="68" t="s">
        <v>10441</v>
      </c>
      <c r="F11" s="68" t="s">
        <v>10450</v>
      </c>
      <c r="G11" s="69">
        <v>29776</v>
      </c>
      <c r="H11" s="68" t="s">
        <v>9799</v>
      </c>
      <c r="I11" s="70" t="s">
        <v>9807</v>
      </c>
      <c r="J11" s="71" t="s">
        <v>9796</v>
      </c>
      <c r="K11" s="70">
        <v>10</v>
      </c>
      <c r="L11" s="70" t="s">
        <v>9801</v>
      </c>
      <c r="M11" s="72">
        <f t="shared" ca="1" si="1"/>
        <v>41</v>
      </c>
      <c r="N11" s="39">
        <f t="shared" si="2"/>
        <v>1200</v>
      </c>
      <c r="O11" s="39">
        <f t="shared" si="7"/>
        <v>120</v>
      </c>
      <c r="P11" s="39">
        <f t="shared" si="3"/>
        <v>100</v>
      </c>
      <c r="Q11" s="39">
        <f t="shared" si="4"/>
        <v>96</v>
      </c>
      <c r="R11" s="190">
        <f t="shared" si="5"/>
        <v>40</v>
      </c>
      <c r="S11" s="39">
        <f t="shared" si="6"/>
        <v>360</v>
      </c>
      <c r="T11" s="39">
        <f t="shared" si="8"/>
        <v>90</v>
      </c>
      <c r="U11" s="39">
        <f t="shared" si="9"/>
        <v>80</v>
      </c>
      <c r="V11" s="39">
        <f t="shared" si="10"/>
        <v>886</v>
      </c>
      <c r="W11" s="39">
        <f t="shared" si="11"/>
        <v>360</v>
      </c>
      <c r="X11" s="39">
        <f t="shared" si="12"/>
        <v>108</v>
      </c>
      <c r="Y11" s="39">
        <f t="shared" si="15"/>
        <v>468</v>
      </c>
      <c r="Z11" s="39">
        <f t="shared" si="13"/>
        <v>1618</v>
      </c>
      <c r="AA11" s="188">
        <f t="shared" si="14"/>
        <v>425.78947368421052</v>
      </c>
    </row>
    <row r="12" spans="1:37" ht="13.5" customHeight="1" x14ac:dyDescent="0.25">
      <c r="B12" s="38" t="str">
        <f t="shared" ca="1" si="0"/>
        <v>QeYaFy4M7</v>
      </c>
      <c r="C12" s="68" t="s">
        <v>9808</v>
      </c>
      <c r="D12" s="68" t="s">
        <v>10434</v>
      </c>
      <c r="E12" s="68" t="s">
        <v>10442</v>
      </c>
      <c r="F12" s="68" t="s">
        <v>10451</v>
      </c>
      <c r="G12" s="69">
        <v>27430</v>
      </c>
      <c r="H12" s="68" t="s">
        <v>9794</v>
      </c>
      <c r="I12" s="70" t="s">
        <v>9795</v>
      </c>
      <c r="J12" s="71" t="s">
        <v>8035</v>
      </c>
      <c r="K12" s="70">
        <v>17</v>
      </c>
      <c r="L12" s="70" t="s">
        <v>9797</v>
      </c>
      <c r="M12" s="72">
        <f t="shared" ca="1" si="1"/>
        <v>47</v>
      </c>
      <c r="N12" s="39">
        <f t="shared" si="2"/>
        <v>1500</v>
      </c>
      <c r="O12" s="39">
        <f t="shared" si="7"/>
        <v>150</v>
      </c>
      <c r="P12" s="39">
        <f t="shared" si="3"/>
        <v>150</v>
      </c>
      <c r="Q12" s="39">
        <f t="shared" si="4"/>
        <v>225</v>
      </c>
      <c r="R12" s="190">
        <f t="shared" si="5"/>
        <v>50</v>
      </c>
      <c r="S12" s="39">
        <f t="shared" si="6"/>
        <v>450</v>
      </c>
      <c r="T12" s="39">
        <f t="shared" si="8"/>
        <v>50</v>
      </c>
      <c r="U12" s="39">
        <f t="shared" si="9"/>
        <v>40</v>
      </c>
      <c r="V12" s="39">
        <f t="shared" si="10"/>
        <v>1115</v>
      </c>
      <c r="W12" s="39">
        <f t="shared" si="11"/>
        <v>450</v>
      </c>
      <c r="X12" s="39">
        <f t="shared" si="12"/>
        <v>135</v>
      </c>
      <c r="Y12" s="39">
        <f t="shared" si="15"/>
        <v>585</v>
      </c>
      <c r="Z12" s="39">
        <f t="shared" si="13"/>
        <v>2030</v>
      </c>
      <c r="AA12" s="188">
        <f t="shared" si="14"/>
        <v>534.21052631578948</v>
      </c>
    </row>
    <row r="13" spans="1:37" ht="13.5" customHeight="1" x14ac:dyDescent="0.25">
      <c r="B13" s="38" t="str">
        <f t="shared" ca="1" si="0"/>
        <v>PaSaCs4M3</v>
      </c>
      <c r="C13" s="68" t="s">
        <v>9809</v>
      </c>
      <c r="D13" s="68" t="s">
        <v>10435</v>
      </c>
      <c r="E13" s="68" t="s">
        <v>10443</v>
      </c>
      <c r="F13" s="68" t="s">
        <v>10447</v>
      </c>
      <c r="G13" s="69">
        <v>28732</v>
      </c>
      <c r="H13" s="68" t="s">
        <v>9803</v>
      </c>
      <c r="I13" s="70" t="s">
        <v>9800</v>
      </c>
      <c r="J13" s="71" t="s">
        <v>9805</v>
      </c>
      <c r="K13" s="70">
        <v>13</v>
      </c>
      <c r="L13" s="70" t="s">
        <v>9797</v>
      </c>
      <c r="M13" s="72">
        <f t="shared" ca="1" si="1"/>
        <v>43</v>
      </c>
      <c r="N13" s="39">
        <f t="shared" si="2"/>
        <v>1000</v>
      </c>
      <c r="O13" s="39">
        <f t="shared" si="7"/>
        <v>100</v>
      </c>
      <c r="P13" s="39">
        <f t="shared" si="3"/>
        <v>150</v>
      </c>
      <c r="Q13" s="39">
        <f t="shared" si="4"/>
        <v>120</v>
      </c>
      <c r="R13" s="190">
        <f t="shared" si="5"/>
        <v>70</v>
      </c>
      <c r="S13" s="39">
        <f t="shared" si="6"/>
        <v>250</v>
      </c>
      <c r="T13" s="39">
        <f t="shared" si="8"/>
        <v>70</v>
      </c>
      <c r="U13" s="39">
        <f t="shared" si="9"/>
        <v>45</v>
      </c>
      <c r="V13" s="39">
        <f t="shared" si="10"/>
        <v>805</v>
      </c>
      <c r="W13" s="39">
        <f t="shared" si="11"/>
        <v>300</v>
      </c>
      <c r="X13" s="39">
        <f t="shared" si="12"/>
        <v>90</v>
      </c>
      <c r="Y13" s="39">
        <f t="shared" si="15"/>
        <v>390</v>
      </c>
      <c r="Z13" s="39">
        <f t="shared" si="13"/>
        <v>1415</v>
      </c>
      <c r="AA13" s="188">
        <f t="shared" si="14"/>
        <v>372.36842105263162</v>
      </c>
    </row>
    <row r="14" spans="1:37" ht="13.5" customHeight="1" x14ac:dyDescent="0.25">
      <c r="B14" s="38" t="str">
        <f t="shared" ca="1" si="0"/>
        <v>MaCiCa4F2</v>
      </c>
      <c r="C14" s="68" t="s">
        <v>9810</v>
      </c>
      <c r="D14" s="68" t="s">
        <v>10436</v>
      </c>
      <c r="E14" s="68" t="s">
        <v>10444</v>
      </c>
      <c r="F14" s="68" t="s">
        <v>10452</v>
      </c>
      <c r="G14" s="69">
        <v>29389</v>
      </c>
      <c r="H14" s="68" t="s">
        <v>9794</v>
      </c>
      <c r="I14" s="70" t="s">
        <v>9800</v>
      </c>
      <c r="J14" s="71" t="s">
        <v>9795</v>
      </c>
      <c r="K14" s="70">
        <v>11</v>
      </c>
      <c r="L14" s="70" t="s">
        <v>9801</v>
      </c>
      <c r="M14" s="72">
        <f t="shared" ca="1" si="1"/>
        <v>42</v>
      </c>
      <c r="N14" s="39">
        <f t="shared" si="2"/>
        <v>1500</v>
      </c>
      <c r="O14" s="39">
        <f t="shared" si="7"/>
        <v>150</v>
      </c>
      <c r="P14" s="39">
        <f t="shared" si="3"/>
        <v>150</v>
      </c>
      <c r="Q14" s="39">
        <f t="shared" si="4"/>
        <v>180</v>
      </c>
      <c r="R14" s="190">
        <f t="shared" si="5"/>
        <v>60</v>
      </c>
      <c r="S14" s="39">
        <f t="shared" si="6"/>
        <v>375</v>
      </c>
      <c r="T14" s="39">
        <f t="shared" si="8"/>
        <v>80</v>
      </c>
      <c r="U14" s="39">
        <f t="shared" si="9"/>
        <v>45</v>
      </c>
      <c r="V14" s="39">
        <f t="shared" si="10"/>
        <v>1040</v>
      </c>
      <c r="W14" s="39">
        <f t="shared" si="11"/>
        <v>450</v>
      </c>
      <c r="X14" s="39">
        <f t="shared" si="12"/>
        <v>135</v>
      </c>
      <c r="Y14" s="39">
        <f t="shared" si="15"/>
        <v>585</v>
      </c>
      <c r="Z14" s="39">
        <f t="shared" si="13"/>
        <v>1955</v>
      </c>
      <c r="AA14" s="188">
        <f t="shared" si="14"/>
        <v>514.47368421052636</v>
      </c>
    </row>
    <row r="15" spans="1:37" ht="13.5" customHeight="1" x14ac:dyDescent="0.25">
      <c r="B15" s="38" t="str">
        <f t="shared" ca="1" si="0"/>
        <v>QeCoEe3M9</v>
      </c>
      <c r="C15" s="68" t="s">
        <v>9811</v>
      </c>
      <c r="D15" s="68" t="s">
        <v>10434</v>
      </c>
      <c r="E15" s="68" t="s">
        <v>10445</v>
      </c>
      <c r="F15" s="68" t="s">
        <v>10453</v>
      </c>
      <c r="G15" s="69">
        <v>30426</v>
      </c>
      <c r="H15" s="68" t="s">
        <v>9799</v>
      </c>
      <c r="I15" s="70" t="s">
        <v>9795</v>
      </c>
      <c r="J15" s="71" t="s">
        <v>9805</v>
      </c>
      <c r="K15" s="70">
        <v>6</v>
      </c>
      <c r="L15" s="70" t="s">
        <v>9797</v>
      </c>
      <c r="M15" s="72">
        <f t="shared" ca="1" si="1"/>
        <v>39</v>
      </c>
      <c r="N15" s="39">
        <f t="shared" si="2"/>
        <v>1200</v>
      </c>
      <c r="O15" s="39">
        <f t="shared" si="7"/>
        <v>120</v>
      </c>
      <c r="P15" s="39">
        <f t="shared" si="3"/>
        <v>150</v>
      </c>
      <c r="Q15" s="39">
        <f t="shared" si="4"/>
        <v>180</v>
      </c>
      <c r="R15" s="190">
        <f t="shared" si="5"/>
        <v>70</v>
      </c>
      <c r="S15" s="39">
        <f t="shared" si="6"/>
        <v>300</v>
      </c>
      <c r="T15" s="39">
        <f t="shared" si="8"/>
        <v>60</v>
      </c>
      <c r="U15" s="39">
        <f t="shared" si="9"/>
        <v>80</v>
      </c>
      <c r="V15" s="39">
        <f t="shared" si="10"/>
        <v>960</v>
      </c>
      <c r="W15" s="39">
        <f t="shared" si="11"/>
        <v>360</v>
      </c>
      <c r="X15" s="39">
        <f t="shared" si="12"/>
        <v>108</v>
      </c>
      <c r="Y15" s="39">
        <f t="shared" si="15"/>
        <v>468</v>
      </c>
      <c r="Z15" s="39">
        <f t="shared" si="13"/>
        <v>1692</v>
      </c>
      <c r="AA15" s="188">
        <f t="shared" si="14"/>
        <v>445.26315789473688</v>
      </c>
    </row>
    <row r="16" spans="1:37" ht="13.5" customHeight="1" x14ac:dyDescent="0.25">
      <c r="B16" s="38" t="str">
        <f t="shared" ca="1" si="0"/>
        <v>CsRoSa3F4</v>
      </c>
      <c r="C16" s="68" t="s">
        <v>9812</v>
      </c>
      <c r="D16" s="68" t="s">
        <v>10437</v>
      </c>
      <c r="E16" s="68" t="s">
        <v>10446</v>
      </c>
      <c r="F16" s="68" t="s">
        <v>10454</v>
      </c>
      <c r="G16" s="69">
        <v>32277</v>
      </c>
      <c r="H16" s="68" t="s">
        <v>9803</v>
      </c>
      <c r="I16" s="70" t="s">
        <v>9795</v>
      </c>
      <c r="J16" s="71" t="s">
        <v>9796</v>
      </c>
      <c r="K16" s="70">
        <v>5</v>
      </c>
      <c r="L16" s="70" t="s">
        <v>9801</v>
      </c>
      <c r="M16" s="72">
        <f t="shared" ca="1" si="1"/>
        <v>34</v>
      </c>
      <c r="N16" s="39">
        <f t="shared" si="2"/>
        <v>1000</v>
      </c>
      <c r="O16" s="39">
        <f t="shared" si="7"/>
        <v>100</v>
      </c>
      <c r="P16" s="39">
        <f t="shared" si="3"/>
        <v>150</v>
      </c>
      <c r="Q16" s="39">
        <f t="shared" si="4"/>
        <v>150</v>
      </c>
      <c r="R16" s="190">
        <f t="shared" si="5"/>
        <v>40</v>
      </c>
      <c r="S16" s="39">
        <f t="shared" si="6"/>
        <v>300</v>
      </c>
      <c r="T16" s="39">
        <f t="shared" si="8"/>
        <v>40</v>
      </c>
      <c r="U16" s="39">
        <f t="shared" si="9"/>
        <v>80</v>
      </c>
      <c r="V16" s="39">
        <f t="shared" si="10"/>
        <v>860</v>
      </c>
      <c r="W16" s="39">
        <f t="shared" si="11"/>
        <v>300</v>
      </c>
      <c r="X16" s="39">
        <f t="shared" si="12"/>
        <v>90</v>
      </c>
      <c r="Y16" s="39">
        <f t="shared" si="15"/>
        <v>390</v>
      </c>
      <c r="Z16" s="39">
        <f t="shared" si="13"/>
        <v>1470</v>
      </c>
      <c r="AA16" s="188">
        <f t="shared" si="14"/>
        <v>386.84210526315792</v>
      </c>
    </row>
    <row r="17" spans="2:27" ht="13.5" customHeight="1" x14ac:dyDescent="0.25">
      <c r="B17" s="230" t="s">
        <v>1</v>
      </c>
      <c r="C17" s="231"/>
      <c r="D17" s="231"/>
      <c r="E17" s="231"/>
      <c r="F17" s="231"/>
      <c r="G17" s="231"/>
      <c r="H17" s="231"/>
      <c r="I17" s="231"/>
      <c r="J17" s="231"/>
      <c r="K17" s="231"/>
      <c r="L17" s="231"/>
      <c r="M17" s="232"/>
      <c r="N17" s="159">
        <f>SUM(N7:N16)</f>
        <v>12600</v>
      </c>
      <c r="O17" s="159">
        <f t="shared" ref="O17:AA17" si="16">SUM(O7:O16)</f>
        <v>1260</v>
      </c>
      <c r="P17" s="159">
        <f t="shared" si="16"/>
        <v>1450</v>
      </c>
      <c r="Q17" s="159">
        <f t="shared" si="16"/>
        <v>1650</v>
      </c>
      <c r="R17" s="159">
        <f t="shared" si="16"/>
        <v>550</v>
      </c>
      <c r="S17" s="159">
        <f t="shared" si="16"/>
        <v>3470</v>
      </c>
      <c r="T17" s="159">
        <f t="shared" si="16"/>
        <v>680</v>
      </c>
      <c r="U17" s="159">
        <f t="shared" si="16"/>
        <v>605</v>
      </c>
      <c r="V17" s="159">
        <f t="shared" si="16"/>
        <v>9665</v>
      </c>
      <c r="W17" s="159">
        <f t="shared" si="16"/>
        <v>3780</v>
      </c>
      <c r="X17" s="159">
        <f t="shared" si="16"/>
        <v>1134</v>
      </c>
      <c r="Y17" s="159">
        <f t="shared" si="16"/>
        <v>4914</v>
      </c>
      <c r="Z17" s="159">
        <f t="shared" si="16"/>
        <v>17351</v>
      </c>
      <c r="AA17" s="189">
        <f t="shared" si="16"/>
        <v>4566.0526315789484</v>
      </c>
    </row>
    <row r="18" spans="2:27" ht="13.5" customHeight="1" x14ac:dyDescent="0.25"/>
    <row r="19" spans="2:27" ht="13.5" customHeight="1" x14ac:dyDescent="0.25">
      <c r="B19" s="40"/>
      <c r="C19" s="41"/>
      <c r="D19" s="41"/>
      <c r="E19" s="41"/>
      <c r="F19" s="41"/>
      <c r="G19" s="41"/>
      <c r="H19" s="41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3"/>
      <c r="W19" s="43"/>
    </row>
    <row r="20" spans="2:27" ht="13.5" customHeight="1" thickBot="1" x14ac:dyDescent="0.3">
      <c r="I20" s="41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3"/>
      <c r="W20" s="43"/>
    </row>
    <row r="21" spans="2:27" ht="13.5" customHeight="1" thickBot="1" x14ac:dyDescent="0.3">
      <c r="B21" s="233" t="s">
        <v>9813</v>
      </c>
      <c r="C21" s="234"/>
      <c r="D21" s="234"/>
      <c r="E21" s="234"/>
      <c r="F21" s="234"/>
      <c r="G21" s="234"/>
      <c r="H21" s="235"/>
      <c r="N21" s="224" t="s">
        <v>9814</v>
      </c>
      <c r="O21" s="225"/>
      <c r="P21" s="225"/>
      <c r="Q21" s="225"/>
      <c r="R21" s="226"/>
    </row>
    <row r="22" spans="2:27" ht="13.5" customHeight="1" thickBot="1" x14ac:dyDescent="0.3">
      <c r="N22" s="37"/>
      <c r="O22" s="36"/>
      <c r="P22" s="36"/>
      <c r="Q22" s="236" t="s">
        <v>9815</v>
      </c>
      <c r="R22" s="237"/>
      <c r="V22" s="45"/>
    </row>
    <row r="23" spans="2:27" ht="13.5" customHeight="1" thickBot="1" x14ac:dyDescent="0.3">
      <c r="B23" s="46" t="s">
        <v>9816</v>
      </c>
      <c r="C23" s="47"/>
      <c r="D23" s="47"/>
      <c r="E23" s="47"/>
      <c r="F23" s="47"/>
      <c r="N23" s="160" t="s">
        <v>9774</v>
      </c>
      <c r="O23" s="161" t="s">
        <v>9780</v>
      </c>
      <c r="P23" s="161" t="s">
        <v>9817</v>
      </c>
      <c r="Q23" s="161" t="s">
        <v>9797</v>
      </c>
      <c r="R23" s="162" t="s">
        <v>9801</v>
      </c>
    </row>
    <row r="24" spans="2:27" ht="13.5" customHeight="1" x14ac:dyDescent="0.25">
      <c r="B24" s="46" t="s">
        <v>10424</v>
      </c>
      <c r="C24" s="47"/>
      <c r="D24" s="47"/>
      <c r="E24" s="47"/>
      <c r="F24" s="47"/>
      <c r="J24" s="36"/>
      <c r="K24" s="36"/>
      <c r="N24" s="48" t="s">
        <v>9794</v>
      </c>
      <c r="O24" s="49">
        <v>1500</v>
      </c>
      <c r="P24" s="50">
        <v>0.1</v>
      </c>
      <c r="Q24" s="51">
        <v>50</v>
      </c>
      <c r="R24" s="52">
        <v>80</v>
      </c>
      <c r="T24" s="176"/>
    </row>
    <row r="25" spans="2:27" ht="13.5" customHeight="1" x14ac:dyDescent="0.25">
      <c r="B25" s="46" t="s">
        <v>9818</v>
      </c>
      <c r="C25" s="47"/>
      <c r="D25" s="47"/>
      <c r="E25" s="47"/>
      <c r="F25" s="47"/>
      <c r="K25" s="36"/>
      <c r="N25" s="48" t="s">
        <v>9799</v>
      </c>
      <c r="O25" s="49">
        <v>1200</v>
      </c>
      <c r="P25" s="50">
        <v>0.08</v>
      </c>
      <c r="Q25" s="51">
        <v>60</v>
      </c>
      <c r="R25" s="52">
        <v>90</v>
      </c>
      <c r="T25" s="36"/>
      <c r="U25" s="36"/>
      <c r="V25" s="36"/>
      <c r="W25" s="36"/>
    </row>
    <row r="26" spans="2:27" ht="13.5" customHeight="1" thickBot="1" x14ac:dyDescent="0.3">
      <c r="B26" s="46" t="s">
        <v>9819</v>
      </c>
      <c r="C26" s="47"/>
      <c r="D26" s="47"/>
      <c r="E26" s="47"/>
      <c r="F26" s="47"/>
      <c r="K26" s="36"/>
      <c r="N26" s="53" t="s">
        <v>9803</v>
      </c>
      <c r="O26" s="54">
        <v>1000</v>
      </c>
      <c r="P26" s="55">
        <v>0.05</v>
      </c>
      <c r="Q26" s="56">
        <v>70</v>
      </c>
      <c r="R26" s="57">
        <v>40</v>
      </c>
      <c r="T26" s="36"/>
      <c r="U26" s="36"/>
      <c r="V26" s="36"/>
      <c r="W26" s="36"/>
    </row>
    <row r="27" spans="2:27" ht="13.5" customHeight="1" x14ac:dyDescent="0.25">
      <c r="B27" s="46" t="s">
        <v>9820</v>
      </c>
      <c r="C27" s="47"/>
      <c r="D27" s="47"/>
      <c r="E27" s="47"/>
      <c r="F27" s="47"/>
      <c r="K27" s="36"/>
    </row>
    <row r="28" spans="2:27" ht="13.5" customHeight="1" thickBot="1" x14ac:dyDescent="0.3">
      <c r="B28" s="46" t="s">
        <v>9821</v>
      </c>
      <c r="C28" s="47"/>
      <c r="D28" s="47"/>
      <c r="E28" s="47"/>
      <c r="F28" s="47"/>
      <c r="K28" s="36"/>
    </row>
    <row r="29" spans="2:27" ht="13.5" customHeight="1" thickBot="1" x14ac:dyDescent="0.3">
      <c r="B29" s="46" t="s">
        <v>9822</v>
      </c>
      <c r="C29" s="47"/>
      <c r="D29" s="47"/>
      <c r="E29" s="47"/>
      <c r="F29" s="47"/>
      <c r="K29" s="36"/>
      <c r="L29" s="36"/>
      <c r="M29" s="36"/>
      <c r="N29" s="224" t="s">
        <v>9823</v>
      </c>
      <c r="O29" s="225"/>
      <c r="P29" s="225"/>
      <c r="Q29" s="225"/>
      <c r="R29" s="226"/>
    </row>
    <row r="30" spans="2:27" ht="13.5" customHeight="1" thickBot="1" x14ac:dyDescent="0.3">
      <c r="B30" s="46" t="s">
        <v>9824</v>
      </c>
      <c r="C30" s="47"/>
      <c r="D30" s="47"/>
      <c r="E30" s="47"/>
      <c r="F30" s="47"/>
      <c r="N30" s="36"/>
      <c r="O30" s="36"/>
      <c r="P30" s="36"/>
      <c r="Q30" s="222" t="s">
        <v>9825</v>
      </c>
      <c r="R30" s="223"/>
    </row>
    <row r="31" spans="2:27" ht="13.5" customHeight="1" thickBot="1" x14ac:dyDescent="0.3">
      <c r="B31" s="46" t="s">
        <v>9826</v>
      </c>
      <c r="C31" s="47"/>
      <c r="D31" s="47"/>
      <c r="E31" s="47"/>
      <c r="F31" s="47"/>
      <c r="N31" s="160" t="s">
        <v>9827</v>
      </c>
      <c r="O31" s="161" t="s">
        <v>9782</v>
      </c>
      <c r="P31" s="161" t="s">
        <v>9828</v>
      </c>
      <c r="Q31" s="161" t="s">
        <v>9829</v>
      </c>
      <c r="R31" s="162" t="s">
        <v>9830</v>
      </c>
      <c r="S31" s="45" t="s">
        <v>10041</v>
      </c>
    </row>
    <row r="32" spans="2:27" ht="13.5" customHeight="1" x14ac:dyDescent="0.25">
      <c r="B32" s="46" t="s">
        <v>9831</v>
      </c>
      <c r="C32" s="47"/>
      <c r="D32" s="47"/>
      <c r="E32" s="47"/>
      <c r="F32" s="47"/>
      <c r="N32" s="48" t="s">
        <v>9795</v>
      </c>
      <c r="O32" s="58">
        <v>150</v>
      </c>
      <c r="P32" s="59">
        <v>0.15</v>
      </c>
      <c r="Q32" s="51">
        <v>40</v>
      </c>
      <c r="R32" s="52">
        <v>80</v>
      </c>
    </row>
    <row r="33" spans="2:18" ht="13.5" customHeight="1" x14ac:dyDescent="0.25">
      <c r="B33" s="46" t="s">
        <v>9832</v>
      </c>
      <c r="C33" s="47"/>
      <c r="D33" s="47"/>
      <c r="E33" s="47"/>
      <c r="F33" s="47"/>
      <c r="N33" s="48" t="s">
        <v>9800</v>
      </c>
      <c r="O33" s="58">
        <v>150</v>
      </c>
      <c r="P33" s="59">
        <v>0.12</v>
      </c>
      <c r="Q33" s="51">
        <v>45</v>
      </c>
      <c r="R33" s="52">
        <v>70</v>
      </c>
    </row>
    <row r="34" spans="2:18" ht="13.5" customHeight="1" thickBot="1" x14ac:dyDescent="0.3">
      <c r="B34" s="46" t="s">
        <v>9833</v>
      </c>
      <c r="C34" s="47"/>
      <c r="D34" s="47"/>
      <c r="E34" s="47"/>
      <c r="F34" s="47"/>
      <c r="N34" s="53" t="s">
        <v>9807</v>
      </c>
      <c r="O34" s="60">
        <v>100</v>
      </c>
      <c r="P34" s="61">
        <v>0.08</v>
      </c>
      <c r="Q34" s="56">
        <v>30</v>
      </c>
      <c r="R34" s="57">
        <v>50</v>
      </c>
    </row>
    <row r="35" spans="2:18" ht="13.5" customHeight="1" x14ac:dyDescent="0.25">
      <c r="B35" s="46" t="s">
        <v>9834</v>
      </c>
      <c r="C35" s="47"/>
      <c r="D35" s="47"/>
      <c r="E35" s="47"/>
      <c r="F35" s="47"/>
    </row>
    <row r="36" spans="2:18" ht="13.5" customHeight="1" thickBot="1" x14ac:dyDescent="0.3">
      <c r="B36" s="46" t="s">
        <v>9835</v>
      </c>
      <c r="C36" s="47"/>
      <c r="D36" s="47"/>
      <c r="E36" s="47"/>
      <c r="F36" s="47"/>
    </row>
    <row r="37" spans="2:18" ht="13.5" customHeight="1" thickBot="1" x14ac:dyDescent="0.3">
      <c r="B37" s="62" t="s">
        <v>9836</v>
      </c>
      <c r="C37" s="47"/>
      <c r="D37" s="47"/>
      <c r="E37" s="47"/>
      <c r="F37" s="47"/>
      <c r="H37" s="238" t="s">
        <v>2</v>
      </c>
      <c r="I37" s="239"/>
      <c r="J37" s="63">
        <v>3.8</v>
      </c>
      <c r="N37" s="224" t="s">
        <v>9837</v>
      </c>
      <c r="O37" s="225"/>
      <c r="P37" s="225"/>
      <c r="Q37" s="225"/>
      <c r="R37" s="226"/>
    </row>
    <row r="38" spans="2:18" ht="13.5" customHeight="1" thickBot="1" x14ac:dyDescent="0.3">
      <c r="H38" s="64"/>
      <c r="I38" s="64"/>
      <c r="J38" s="64"/>
      <c r="N38" s="36"/>
      <c r="O38" s="36"/>
      <c r="P38" s="36"/>
      <c r="Q38" s="36"/>
      <c r="R38" s="36"/>
    </row>
    <row r="39" spans="2:18" ht="13.5" customHeight="1" thickBot="1" x14ac:dyDescent="0.3">
      <c r="H39" s="64"/>
      <c r="I39" s="64"/>
      <c r="J39" s="64"/>
      <c r="N39" s="160" t="s">
        <v>0</v>
      </c>
      <c r="O39" s="161" t="s">
        <v>9796</v>
      </c>
      <c r="P39" s="161" t="s">
        <v>8035</v>
      </c>
      <c r="Q39" s="161" t="s">
        <v>9795</v>
      </c>
      <c r="R39" s="162" t="s">
        <v>9805</v>
      </c>
    </row>
    <row r="40" spans="2:18" ht="13.5" customHeight="1" x14ac:dyDescent="0.25">
      <c r="H40" s="64"/>
      <c r="I40" s="64"/>
      <c r="J40" s="64"/>
      <c r="N40" s="48" t="s">
        <v>9784</v>
      </c>
      <c r="O40" s="58">
        <v>40</v>
      </c>
      <c r="P40" s="58">
        <v>50</v>
      </c>
      <c r="Q40" s="58">
        <v>60</v>
      </c>
      <c r="R40" s="65">
        <v>70</v>
      </c>
    </row>
    <row r="41" spans="2:18" ht="13.5" customHeight="1" thickBot="1" x14ac:dyDescent="0.3">
      <c r="N41" s="53" t="s">
        <v>9785</v>
      </c>
      <c r="O41" s="61">
        <v>0.3</v>
      </c>
      <c r="P41" s="61">
        <v>0.3</v>
      </c>
      <c r="Q41" s="61">
        <v>0.25</v>
      </c>
      <c r="R41" s="66">
        <v>0.25</v>
      </c>
    </row>
    <row r="42" spans="2:18" ht="13.5" customHeight="1" x14ac:dyDescent="0.25"/>
    <row r="43" spans="2:18" ht="13.5" customHeight="1" x14ac:dyDescent="0.25"/>
    <row r="49" spans="3:14" x14ac:dyDescent="0.25">
      <c r="C49" s="175"/>
      <c r="D49" s="175"/>
      <c r="E49" s="175"/>
      <c r="F49" s="175"/>
    </row>
    <row r="50" spans="3:14" x14ac:dyDescent="0.25">
      <c r="C50" s="68"/>
      <c r="D50" s="68"/>
      <c r="E50" s="68"/>
      <c r="F50" s="68"/>
      <c r="L50" s="44"/>
      <c r="M50" s="44"/>
      <c r="N50" s="44"/>
    </row>
    <row r="51" spans="3:14" x14ac:dyDescent="0.25">
      <c r="C51" s="68"/>
      <c r="D51" s="68"/>
      <c r="E51" s="68"/>
      <c r="F51" s="68"/>
      <c r="N51" s="44"/>
    </row>
    <row r="52" spans="3:14" x14ac:dyDescent="0.25">
      <c r="C52" s="68"/>
      <c r="D52" s="68"/>
      <c r="E52" s="68"/>
      <c r="F52" s="68"/>
    </row>
    <row r="53" spans="3:14" x14ac:dyDescent="0.25">
      <c r="C53" s="68"/>
      <c r="D53" s="68"/>
      <c r="E53" s="68"/>
      <c r="F53" s="68"/>
    </row>
    <row r="54" spans="3:14" x14ac:dyDescent="0.25">
      <c r="C54" s="68"/>
      <c r="D54" s="68"/>
      <c r="E54" s="68"/>
      <c r="F54" s="68"/>
    </row>
    <row r="55" spans="3:14" x14ac:dyDescent="0.25">
      <c r="C55" s="68"/>
      <c r="D55" s="68"/>
      <c r="E55" s="68"/>
      <c r="F55" s="68"/>
    </row>
    <row r="56" spans="3:14" x14ac:dyDescent="0.25">
      <c r="C56" s="68"/>
      <c r="D56" s="68"/>
      <c r="E56" s="68"/>
      <c r="F56" s="68"/>
    </row>
    <row r="57" spans="3:14" x14ac:dyDescent="0.25">
      <c r="C57" s="68"/>
      <c r="D57" s="68"/>
      <c r="E57" s="68"/>
      <c r="F57" s="68"/>
    </row>
    <row r="58" spans="3:14" x14ac:dyDescent="0.25">
      <c r="C58" s="68"/>
      <c r="D58" s="68"/>
      <c r="E58" s="68"/>
      <c r="F58" s="68"/>
    </row>
    <row r="59" spans="3:14" x14ac:dyDescent="0.25">
      <c r="C59" s="68"/>
      <c r="D59" s="68"/>
      <c r="E59" s="68"/>
      <c r="F59" s="68"/>
    </row>
  </sheetData>
  <dataConsolidate/>
  <mergeCells count="10">
    <mergeCell ref="A1:AK3"/>
    <mergeCell ref="Q30:R30"/>
    <mergeCell ref="N37:R37"/>
    <mergeCell ref="I5:Q5"/>
    <mergeCell ref="B17:M17"/>
    <mergeCell ref="B21:H21"/>
    <mergeCell ref="N21:R21"/>
    <mergeCell ref="Q22:R22"/>
    <mergeCell ref="N29:R29"/>
    <mergeCell ref="H37:I37"/>
  </mergeCells>
  <dataValidations count="4">
    <dataValidation type="list" allowBlank="1" showInputMessage="1" showErrorMessage="1" sqref="L7:L16" xr:uid="{00000000-0002-0000-0000-000000000000}">
      <formula1>$L$7:$L$16</formula1>
    </dataValidation>
    <dataValidation type="list" allowBlank="1" showInputMessage="1" showErrorMessage="1" sqref="J7:J16" xr:uid="{00000000-0002-0000-0000-000001000000}">
      <formula1>$J$7:$J$16</formula1>
    </dataValidation>
    <dataValidation type="list" allowBlank="1" showInputMessage="1" showErrorMessage="1" sqref="H7:H16" xr:uid="{00000000-0002-0000-0000-000003000000}">
      <formula1>$H$7:$H$16</formula1>
    </dataValidation>
    <dataValidation type="list" allowBlank="1" showInputMessage="1" showErrorMessage="1" sqref="I7:I16" xr:uid="{00000000-0002-0000-0000-000002000000}">
      <formula1>$I$7:$I$16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FF0066"/>
  </sheetPr>
  <dimension ref="B1:X32"/>
  <sheetViews>
    <sheetView tabSelected="1" zoomScaleNormal="100" workbookViewId="0">
      <selection activeCell="L28" sqref="L28"/>
    </sheetView>
  </sheetViews>
  <sheetFormatPr baseColWidth="10" defaultColWidth="11.42578125" defaultRowHeight="12.75" x14ac:dyDescent="0.25"/>
  <cols>
    <col min="1" max="1" width="7.42578125" style="73" customWidth="1"/>
    <col min="2" max="2" width="1.42578125" style="73" customWidth="1"/>
    <col min="3" max="3" width="17.28515625" style="73" bestFit="1" customWidth="1"/>
    <col min="4" max="4" width="13.5703125" style="73" customWidth="1"/>
    <col min="5" max="5" width="6.140625" style="73" customWidth="1"/>
    <col min="6" max="6" width="5.5703125" style="73" customWidth="1"/>
    <col min="7" max="7" width="14.42578125" style="73" customWidth="1"/>
    <col min="8" max="8" width="13.5703125" style="73" customWidth="1"/>
    <col min="9" max="9" width="1.42578125" style="73" customWidth="1"/>
    <col min="10" max="10" width="6.5703125" style="36" customWidth="1"/>
    <col min="11" max="11" width="1.42578125" style="36" customWidth="1"/>
    <col min="12" max="12" width="25.5703125" style="36" customWidth="1"/>
    <col min="13" max="13" width="11.5703125" style="36" customWidth="1"/>
    <col min="14" max="14" width="9.42578125" style="36" customWidth="1"/>
    <col min="15" max="15" width="13.140625" style="36" customWidth="1"/>
    <col min="16" max="16" width="9.5703125" style="36" customWidth="1"/>
    <col min="17" max="17" width="8.140625" style="36" customWidth="1"/>
    <col min="18" max="18" width="1.42578125" style="36" customWidth="1"/>
    <col min="19" max="19" width="11.42578125" style="36"/>
    <col min="20" max="16384" width="11.42578125" style="73"/>
  </cols>
  <sheetData>
    <row r="1" spans="2:18" ht="13.5" thickBot="1" x14ac:dyDescent="0.3"/>
    <row r="2" spans="2:18" x14ac:dyDescent="0.25">
      <c r="B2" s="87"/>
      <c r="C2" s="88"/>
      <c r="D2" s="88"/>
      <c r="E2" s="88"/>
      <c r="F2" s="88"/>
      <c r="G2" s="88"/>
      <c r="H2" s="88"/>
      <c r="I2" s="89"/>
      <c r="K2" s="95"/>
      <c r="L2" s="96"/>
      <c r="M2" s="96"/>
      <c r="N2" s="96"/>
      <c r="O2" s="96"/>
      <c r="P2" s="96"/>
      <c r="Q2" s="96"/>
      <c r="R2" s="97"/>
    </row>
    <row r="3" spans="2:18" x14ac:dyDescent="0.25">
      <c r="B3" s="90"/>
      <c r="C3" s="250" t="s">
        <v>9839</v>
      </c>
      <c r="D3" s="252"/>
      <c r="E3" s="252"/>
      <c r="F3" s="252"/>
      <c r="G3" s="252"/>
      <c r="H3" s="253"/>
      <c r="I3" s="91"/>
      <c r="K3" s="98"/>
      <c r="L3" s="227" t="s">
        <v>9842</v>
      </c>
      <c r="M3" s="228"/>
      <c r="N3" s="228"/>
      <c r="O3" s="228"/>
      <c r="P3" s="228"/>
      <c r="Q3" s="229"/>
      <c r="R3" s="99"/>
    </row>
    <row r="4" spans="2:18" x14ac:dyDescent="0.25">
      <c r="B4" s="90"/>
      <c r="C4" s="74"/>
      <c r="D4" s="74"/>
      <c r="E4" s="74"/>
      <c r="F4" s="74"/>
      <c r="G4" s="74"/>
      <c r="H4" s="74"/>
      <c r="I4" s="91"/>
      <c r="K4" s="98"/>
      <c r="L4" s="75"/>
      <c r="M4" s="75"/>
      <c r="N4" s="75"/>
      <c r="O4" s="75"/>
      <c r="P4" s="75"/>
      <c r="Q4" s="76"/>
      <c r="R4" s="99"/>
    </row>
    <row r="5" spans="2:18" ht="14.25" customHeight="1" x14ac:dyDescent="0.25">
      <c r="B5" s="90"/>
      <c r="C5" s="246" t="s">
        <v>9847</v>
      </c>
      <c r="D5" s="246"/>
      <c r="E5" s="247" t="s">
        <v>10457</v>
      </c>
      <c r="F5" s="248"/>
      <c r="G5" s="249"/>
      <c r="H5" s="74"/>
      <c r="I5" s="91"/>
      <c r="K5" s="98"/>
      <c r="L5" s="241" t="s">
        <v>9843</v>
      </c>
      <c r="M5" s="242"/>
      <c r="N5" s="77"/>
      <c r="O5" s="77"/>
      <c r="P5" s="77"/>
      <c r="Q5" s="77"/>
      <c r="R5" s="99"/>
    </row>
    <row r="6" spans="2:18" ht="12" customHeight="1" x14ac:dyDescent="0.25">
      <c r="B6" s="90"/>
      <c r="C6" s="78"/>
      <c r="D6" s="79"/>
      <c r="E6" s="74"/>
      <c r="F6" s="74"/>
      <c r="G6" s="74"/>
      <c r="H6" s="74"/>
      <c r="I6" s="91"/>
      <c r="K6" s="98"/>
      <c r="L6" s="243" t="s">
        <v>9865</v>
      </c>
      <c r="M6" s="244"/>
      <c r="N6" s="245"/>
      <c r="O6" s="80">
        <f>COUNT('1. PLANILLA'!K7:K16)</f>
        <v>10</v>
      </c>
      <c r="P6" s="81"/>
      <c r="Q6" s="77"/>
      <c r="R6" s="99"/>
    </row>
    <row r="7" spans="2:18" x14ac:dyDescent="0.25">
      <c r="B7" s="90"/>
      <c r="C7" s="250" t="s">
        <v>9840</v>
      </c>
      <c r="D7" s="251"/>
      <c r="E7" s="74"/>
      <c r="F7" s="74"/>
      <c r="G7" s="74"/>
      <c r="H7" s="74"/>
      <c r="I7" s="91"/>
      <c r="K7" s="98"/>
      <c r="L7" s="243" t="s">
        <v>9866</v>
      </c>
      <c r="M7" s="244"/>
      <c r="N7" s="245"/>
      <c r="O7" s="80">
        <f>COUNTIF('1. PLANILLA'!$H$7:$H$16,"Permanente")</f>
        <v>4</v>
      </c>
      <c r="P7" s="81"/>
      <c r="Q7" s="77"/>
      <c r="R7" s="99"/>
    </row>
    <row r="8" spans="2:18" x14ac:dyDescent="0.25">
      <c r="B8" s="90"/>
      <c r="C8" s="74" t="s">
        <v>9848</v>
      </c>
      <c r="D8" s="173" t="str">
        <f ca="1">VLOOKUP(E5,EMPLEADOS,2,FALSE)</f>
        <v>Casas Romero, Sonia</v>
      </c>
      <c r="E8" s="74"/>
      <c r="F8" s="74"/>
      <c r="G8" s="74"/>
      <c r="H8" s="74"/>
      <c r="I8" s="91"/>
      <c r="K8" s="98"/>
      <c r="L8" s="243" t="s">
        <v>9867</v>
      </c>
      <c r="M8" s="244"/>
      <c r="N8" s="245"/>
      <c r="O8" s="80">
        <f>COUNTIF('1. PLANILLA'!I7:I16,"S")</f>
        <v>1</v>
      </c>
      <c r="P8" s="81"/>
      <c r="Q8" s="77"/>
      <c r="R8" s="99"/>
    </row>
    <row r="9" spans="2:18" x14ac:dyDescent="0.25">
      <c r="B9" s="90"/>
      <c r="C9" s="74" t="s">
        <v>9849</v>
      </c>
      <c r="D9" s="173">
        <f ca="1">VLOOKUP($E$5,EMPLEADOS,12,)</f>
        <v>34</v>
      </c>
      <c r="E9" s="74"/>
      <c r="F9" s="74"/>
      <c r="G9" s="74"/>
      <c r="H9" s="82"/>
      <c r="I9" s="91"/>
      <c r="K9" s="98"/>
      <c r="L9" s="243" t="s">
        <v>9868</v>
      </c>
      <c r="M9" s="244"/>
      <c r="N9" s="245"/>
      <c r="O9" s="174">
        <f ca="1">AVERAGE('1. PLANILLA'!M7:M16)</f>
        <v>40.4</v>
      </c>
      <c r="P9" s="81"/>
      <c r="Q9" s="77"/>
      <c r="R9" s="99"/>
    </row>
    <row r="10" spans="2:18" x14ac:dyDescent="0.25">
      <c r="B10" s="90"/>
      <c r="C10" s="74" t="s">
        <v>9850</v>
      </c>
      <c r="D10" s="173" t="str">
        <f ca="1">VLOOKUP($E$5,EMPLEADOS,8,FALSE)</f>
        <v>C</v>
      </c>
      <c r="E10" s="74"/>
      <c r="F10" s="74"/>
      <c r="G10" s="74"/>
      <c r="H10" s="82"/>
      <c r="I10" s="91"/>
      <c r="K10" s="98"/>
      <c r="L10" s="243" t="s">
        <v>10042</v>
      </c>
      <c r="M10" s="244"/>
      <c r="N10" s="245"/>
      <c r="O10" s="41" t="str">
        <f ca="1">INDEX('1. PLANILLA'!$C$7:$M$16,MATCH(MAX('1. PLANILLA'!$M$7:$M$16),'1. PLANILLA'!$M$7:$M$16,0),1)</f>
        <v>Quispe Yaranga, Freddy</v>
      </c>
      <c r="P10" s="75"/>
      <c r="Q10" s="76"/>
      <c r="R10" s="99"/>
    </row>
    <row r="11" spans="2:18" x14ac:dyDescent="0.25">
      <c r="B11" s="90"/>
      <c r="C11" s="74" t="s">
        <v>9851</v>
      </c>
      <c r="D11" s="173">
        <f ca="1">VLOOKUP($E$5,EMPLEADOS,13,FALSE)</f>
        <v>1000</v>
      </c>
      <c r="E11" s="74"/>
      <c r="F11" s="74"/>
      <c r="G11" s="74"/>
      <c r="H11" s="82"/>
      <c r="I11" s="91"/>
      <c r="K11" s="98"/>
      <c r="L11" s="243" t="s">
        <v>10043</v>
      </c>
      <c r="M11" s="244"/>
      <c r="N11" s="245"/>
      <c r="O11" s="41" t="str">
        <f ca="1">INDEX('1. PLANILLA'!$C$7:$M$16,MATCH(MIN('1. PLANILLA'!$M$7:$M$16),'1. PLANILLA'!$M$7:$M$16,0),1)</f>
        <v>Casas Romero, Sonia</v>
      </c>
      <c r="P11" s="75"/>
      <c r="Q11" s="76"/>
      <c r="R11" s="99"/>
    </row>
    <row r="12" spans="2:18" x14ac:dyDescent="0.25">
      <c r="B12" s="90"/>
      <c r="C12" s="74"/>
      <c r="D12" s="74"/>
      <c r="E12" s="74"/>
      <c r="F12" s="74"/>
      <c r="G12" s="74"/>
      <c r="H12" s="74"/>
      <c r="I12" s="91"/>
      <c r="K12" s="98"/>
      <c r="L12" s="243" t="s">
        <v>9869</v>
      </c>
      <c r="M12" s="244"/>
      <c r="N12" s="245"/>
      <c r="O12" s="80">
        <f>COUNTIF('1. PLANILLA'!K7:K16,"&gt;=10")</f>
        <v>6</v>
      </c>
      <c r="P12" s="75"/>
      <c r="Q12" s="76"/>
      <c r="R12" s="99"/>
    </row>
    <row r="13" spans="2:18" x14ac:dyDescent="0.25">
      <c r="B13" s="90"/>
      <c r="C13" s="250" t="s">
        <v>9841</v>
      </c>
      <c r="D13" s="253"/>
      <c r="E13" s="74"/>
      <c r="F13" s="74"/>
      <c r="G13" s="250"/>
      <c r="H13" s="253"/>
      <c r="I13" s="91"/>
      <c r="K13" s="98"/>
      <c r="L13" s="83"/>
      <c r="M13" s="83"/>
      <c r="N13" s="77"/>
      <c r="O13" s="75"/>
      <c r="P13" s="75"/>
      <c r="Q13" s="76"/>
      <c r="R13" s="99"/>
    </row>
    <row r="14" spans="2:18" x14ac:dyDescent="0.25">
      <c r="B14" s="90"/>
      <c r="C14" s="103" t="s">
        <v>9852</v>
      </c>
      <c r="D14" s="173">
        <f ca="1">VLOOKUP($E$5,EMPLEADOS,14,FALSE)</f>
        <v>100</v>
      </c>
      <c r="E14" s="74"/>
      <c r="F14" s="74"/>
      <c r="G14" s="79"/>
      <c r="H14" s="74"/>
      <c r="I14" s="91"/>
      <c r="K14" s="98"/>
      <c r="L14" s="227" t="s">
        <v>9844</v>
      </c>
      <c r="M14" s="228"/>
      <c r="N14" s="229"/>
      <c r="O14" s="84"/>
      <c r="P14" s="85"/>
      <c r="Q14" s="76"/>
      <c r="R14" s="99"/>
    </row>
    <row r="15" spans="2:18" x14ac:dyDescent="0.25">
      <c r="B15" s="90"/>
      <c r="C15" s="103" t="s">
        <v>9853</v>
      </c>
      <c r="D15" s="173">
        <f ca="1">VLOOKUP($E$5,EMPLEADOS,15,FALSE)</f>
        <v>150</v>
      </c>
      <c r="E15" s="74"/>
      <c r="F15" s="74"/>
      <c r="G15" s="79"/>
      <c r="H15" s="74"/>
      <c r="I15" s="91"/>
      <c r="K15" s="98"/>
      <c r="L15" s="240" t="s">
        <v>9870</v>
      </c>
      <c r="M15" s="240"/>
      <c r="N15" s="240"/>
      <c r="O15" s="86">
        <f>COUNTIFS('1. PLANILLA'!I7:I16,"C",'1. PLANILLA'!J7:J16,"A")</f>
        <v>2</v>
      </c>
      <c r="P15" s="85"/>
      <c r="Q15" s="76"/>
      <c r="R15" s="99"/>
    </row>
    <row r="16" spans="2:18" x14ac:dyDescent="0.25">
      <c r="B16" s="90"/>
      <c r="C16" s="103" t="s">
        <v>9854</v>
      </c>
      <c r="D16" s="173">
        <f ca="1">VLOOKUP($E$5,EMPLEADOS,17,FALSE)</f>
        <v>40</v>
      </c>
      <c r="E16" s="74"/>
      <c r="F16" s="74"/>
      <c r="G16" s="104" t="s">
        <v>9859</v>
      </c>
      <c r="H16" s="173">
        <f ca="1">VLOOKUP($E$5,EMPLEADOS,22,FALSE)</f>
        <v>300</v>
      </c>
      <c r="I16" s="91"/>
      <c r="K16" s="98"/>
      <c r="L16" s="240" t="s">
        <v>9871</v>
      </c>
      <c r="M16" s="240"/>
      <c r="N16" s="240"/>
      <c r="O16" s="86">
        <f>COUNTIFS('1. PLANILLA'!L7:L16,"M",'1. PLANILLA'!J7:J16,"C")</f>
        <v>1</v>
      </c>
      <c r="P16" s="85"/>
      <c r="Q16" s="76"/>
      <c r="R16" s="99"/>
    </row>
    <row r="17" spans="2:24" x14ac:dyDescent="0.25">
      <c r="B17" s="90"/>
      <c r="C17" s="103" t="s">
        <v>9855</v>
      </c>
      <c r="D17" s="173">
        <f ca="1">VLOOKUP($E$5,EMPLEADOS,16,FALSE)</f>
        <v>150</v>
      </c>
      <c r="E17" s="74"/>
      <c r="F17" s="74"/>
      <c r="G17" s="104" t="s">
        <v>9860</v>
      </c>
      <c r="H17" s="173">
        <f ca="1">VLOOKUP($E$5,EMPLEADOS,23,FALSE)</f>
        <v>90</v>
      </c>
      <c r="I17" s="91"/>
      <c r="K17" s="98"/>
      <c r="L17" s="240" t="s">
        <v>9872</v>
      </c>
      <c r="M17" s="240"/>
      <c r="N17" s="240"/>
      <c r="O17" s="86">
        <f>COUNTIFS('1. PLANILLA'!L7:L16,"F",'1. PLANILLA'!I7:I16,"V",'1. PLANILLA'!J7:J16,"B")</f>
        <v>1</v>
      </c>
      <c r="P17" s="85"/>
      <c r="Q17" s="76"/>
      <c r="R17" s="99"/>
    </row>
    <row r="18" spans="2:24" x14ac:dyDescent="0.25">
      <c r="B18" s="90"/>
      <c r="C18" s="103" t="s">
        <v>9856</v>
      </c>
      <c r="D18" s="173">
        <f ca="1">VLOOKUP($E$5,EMPLEADOS,18,FALSE)</f>
        <v>300</v>
      </c>
      <c r="E18" s="74"/>
      <c r="F18" s="74"/>
      <c r="G18" s="79"/>
      <c r="H18" s="74"/>
      <c r="I18" s="91"/>
      <c r="K18" s="98"/>
      <c r="L18" s="240" t="s">
        <v>9873</v>
      </c>
      <c r="M18" s="240"/>
      <c r="N18" s="240"/>
      <c r="O18" s="187">
        <f>COUNTIFS('1. PLANILLA'!L7:L16,"M",'1. PLANILLA'!I7:I16,"C",'1. PLANILLA'!H7:H16,"Eventual",'1. PLANILLA'!K7:K16,"&lt;10")</f>
        <v>1</v>
      </c>
      <c r="P18" s="75"/>
      <c r="Q18" s="76"/>
      <c r="R18" s="99"/>
    </row>
    <row r="19" spans="2:24" x14ac:dyDescent="0.25">
      <c r="B19" s="90"/>
      <c r="C19" s="103" t="s">
        <v>9857</v>
      </c>
      <c r="D19" s="173">
        <f ca="1">VLOOKUP($E$5,EMPLEADOS,19,FALSE)</f>
        <v>40</v>
      </c>
      <c r="E19" s="74"/>
      <c r="F19" s="74"/>
      <c r="G19" s="79"/>
      <c r="H19" s="74"/>
      <c r="I19" s="91"/>
      <c r="K19" s="98"/>
      <c r="L19" s="77"/>
      <c r="M19" s="77"/>
      <c r="N19" s="77"/>
      <c r="O19" s="77"/>
      <c r="P19" s="77"/>
      <c r="Q19" s="77"/>
      <c r="R19" s="99"/>
      <c r="T19" s="36"/>
      <c r="U19" s="36"/>
      <c r="V19" s="36"/>
      <c r="W19" s="36"/>
      <c r="X19" s="36"/>
    </row>
    <row r="20" spans="2:24" ht="13.5" thickBot="1" x14ac:dyDescent="0.3">
      <c r="B20" s="90"/>
      <c r="C20" s="103" t="s">
        <v>9858</v>
      </c>
      <c r="D20" s="173">
        <f ca="1">VLOOKUP($E$5,EMPLEADOS,20,FALSE)</f>
        <v>80</v>
      </c>
      <c r="E20" s="74"/>
      <c r="F20" s="74"/>
      <c r="G20" s="79"/>
      <c r="H20" s="74"/>
      <c r="I20" s="91"/>
      <c r="K20" s="100"/>
      <c r="L20" s="101"/>
      <c r="M20" s="101"/>
      <c r="N20" s="101"/>
      <c r="O20" s="101"/>
      <c r="P20" s="101"/>
      <c r="Q20" s="101"/>
      <c r="R20" s="102"/>
      <c r="T20" s="36"/>
      <c r="U20" s="36"/>
      <c r="V20" s="36"/>
      <c r="W20" s="36"/>
      <c r="X20" s="36"/>
    </row>
    <row r="21" spans="2:24" x14ac:dyDescent="0.25">
      <c r="B21" s="90"/>
      <c r="C21" s="105" t="s">
        <v>9861</v>
      </c>
      <c r="D21" s="173">
        <f ca="1">VLOOKUP($E$5,EMPLEADOS,21,FALSE)</f>
        <v>860</v>
      </c>
      <c r="E21" s="74"/>
      <c r="F21" s="74"/>
      <c r="G21" s="79" t="s">
        <v>9862</v>
      </c>
      <c r="H21" s="155">
        <f ca="1">VLOOKUP($E$5,EMPLEADOS,24,FALSE)</f>
        <v>390</v>
      </c>
      <c r="I21" s="91"/>
      <c r="T21" s="36"/>
      <c r="U21" s="36"/>
      <c r="V21" s="36"/>
      <c r="W21" s="36"/>
      <c r="X21" s="36"/>
    </row>
    <row r="22" spans="2:24" x14ac:dyDescent="0.25">
      <c r="B22" s="90"/>
      <c r="C22" s="74"/>
      <c r="D22" s="74"/>
      <c r="E22" s="74"/>
      <c r="F22" s="74"/>
      <c r="G22" s="74"/>
      <c r="H22" s="74"/>
      <c r="I22" s="91"/>
      <c r="T22" s="36"/>
      <c r="U22" s="36"/>
      <c r="V22" s="36"/>
      <c r="W22" s="36"/>
      <c r="X22" s="36"/>
    </row>
    <row r="23" spans="2:24" x14ac:dyDescent="0.25">
      <c r="B23" s="90"/>
      <c r="C23" s="74"/>
      <c r="D23" s="74"/>
      <c r="E23" s="74"/>
      <c r="F23" s="74"/>
      <c r="G23" s="74"/>
      <c r="H23" s="74"/>
      <c r="I23" s="91"/>
      <c r="T23" s="36"/>
      <c r="U23" s="36"/>
      <c r="V23" s="36"/>
      <c r="W23" s="36"/>
      <c r="X23" s="36"/>
    </row>
    <row r="24" spans="2:24" x14ac:dyDescent="0.25">
      <c r="B24" s="90"/>
      <c r="C24" s="105" t="s">
        <v>9863</v>
      </c>
      <c r="D24" s="255">
        <f ca="1">VLOOKUP($E$5,EMPLEADOS,25,FALSE)</f>
        <v>1470</v>
      </c>
      <c r="E24" s="255"/>
      <c r="F24" s="74"/>
      <c r="G24" s="74"/>
      <c r="H24" s="74"/>
      <c r="I24" s="91"/>
      <c r="T24" s="36"/>
      <c r="U24" s="36"/>
      <c r="V24" s="36"/>
      <c r="W24" s="36"/>
      <c r="X24" s="36"/>
    </row>
    <row r="25" spans="2:24" x14ac:dyDescent="0.25">
      <c r="B25" s="90"/>
      <c r="C25" s="79" t="s">
        <v>9864</v>
      </c>
      <c r="D25" s="254">
        <f ca="1">VLOOKUP($E$5,EMPLEADOS,26,FALSE)</f>
        <v>386.84210526315792</v>
      </c>
      <c r="E25" s="254"/>
      <c r="F25" s="74"/>
      <c r="G25" s="74"/>
      <c r="H25" s="74"/>
      <c r="I25" s="91"/>
      <c r="T25" s="36"/>
      <c r="U25" s="36"/>
      <c r="V25" s="36"/>
      <c r="W25" s="36"/>
      <c r="X25" s="36"/>
    </row>
    <row r="26" spans="2:24" x14ac:dyDescent="0.25">
      <c r="B26" s="90"/>
      <c r="C26" s="82"/>
      <c r="D26" s="74"/>
      <c r="E26" s="74"/>
      <c r="F26" s="74"/>
      <c r="G26" s="74"/>
      <c r="H26" s="74"/>
      <c r="I26" s="91"/>
      <c r="T26" s="36"/>
      <c r="U26" s="36"/>
      <c r="V26" s="36"/>
      <c r="W26" s="36"/>
      <c r="X26" s="36"/>
    </row>
    <row r="27" spans="2:24" ht="13.5" thickBot="1" x14ac:dyDescent="0.3">
      <c r="B27" s="92"/>
      <c r="C27" s="93"/>
      <c r="D27" s="93"/>
      <c r="E27" s="93"/>
      <c r="F27" s="93"/>
      <c r="G27" s="93"/>
      <c r="H27" s="93"/>
      <c r="I27" s="94"/>
      <c r="T27" s="36"/>
      <c r="U27" s="36"/>
      <c r="V27" s="36"/>
      <c r="W27" s="36"/>
      <c r="X27" s="36"/>
    </row>
    <row r="28" spans="2:24" x14ac:dyDescent="0.25">
      <c r="T28" s="36"/>
      <c r="U28" s="36"/>
      <c r="V28" s="36"/>
      <c r="W28" s="36"/>
      <c r="X28" s="36"/>
    </row>
    <row r="29" spans="2:24" x14ac:dyDescent="0.25">
      <c r="T29" s="36"/>
      <c r="U29" s="36"/>
      <c r="V29" s="36"/>
      <c r="W29" s="36"/>
      <c r="X29" s="36"/>
    </row>
    <row r="30" spans="2:24" x14ac:dyDescent="0.25">
      <c r="T30" s="36"/>
      <c r="U30" s="36"/>
      <c r="V30" s="36"/>
      <c r="W30" s="36"/>
      <c r="X30" s="36"/>
    </row>
    <row r="31" spans="2:24" x14ac:dyDescent="0.25">
      <c r="T31" s="36"/>
      <c r="U31" s="36"/>
      <c r="V31" s="36"/>
      <c r="W31" s="36"/>
      <c r="X31" s="36"/>
    </row>
    <row r="32" spans="2:24" x14ac:dyDescent="0.25">
      <c r="T32" s="36"/>
      <c r="U32" s="36"/>
      <c r="V32" s="36"/>
      <c r="W32" s="36"/>
      <c r="X32" s="36"/>
    </row>
  </sheetData>
  <dataConsolidate>
    <dataRefs count="1">
      <dataRef ref="B6:B15" sheet="1. PLANILLA"/>
    </dataRefs>
  </dataConsolidate>
  <mergeCells count="22">
    <mergeCell ref="C5:D5"/>
    <mergeCell ref="E5:G5"/>
    <mergeCell ref="C7:D7"/>
    <mergeCell ref="C3:H3"/>
    <mergeCell ref="D25:E25"/>
    <mergeCell ref="C13:D13"/>
    <mergeCell ref="G13:H13"/>
    <mergeCell ref="D24:E24"/>
    <mergeCell ref="L3:Q3"/>
    <mergeCell ref="L16:N16"/>
    <mergeCell ref="L17:N17"/>
    <mergeCell ref="L18:N18"/>
    <mergeCell ref="L5:M5"/>
    <mergeCell ref="L14:N14"/>
    <mergeCell ref="L15:N15"/>
    <mergeCell ref="L12:N12"/>
    <mergeCell ref="L6:N6"/>
    <mergeCell ref="L11:N11"/>
    <mergeCell ref="L10:N10"/>
    <mergeCell ref="L9:N9"/>
    <mergeCell ref="L8:N8"/>
    <mergeCell ref="L7:N7"/>
  </mergeCell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052D26-1F91-47E3-86D4-71EBCF171C62}">
          <x14:formula1>
            <xm:f>'1. PLANILLA'!$B$7:$B$16</xm:f>
          </x14:formula1>
          <xm:sqref>E5:G5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2E2AB-5085-4AE2-8636-69A598AE6CA8}">
  <sheetPr codeName="Hoja2">
    <tabColor rgb="FF00B050"/>
  </sheetPr>
  <dimension ref="A1:AI330"/>
  <sheetViews>
    <sheetView showGridLines="0" topLeftCell="A26" zoomScale="80" zoomScaleNormal="80" workbookViewId="0">
      <selection activeCell="N10" sqref="N10"/>
    </sheetView>
  </sheetViews>
  <sheetFormatPr baseColWidth="10" defaultRowHeight="15" x14ac:dyDescent="0.25"/>
  <cols>
    <col min="1" max="1" width="8.42578125" style="152" customWidth="1"/>
    <col min="2" max="2" width="9.85546875" style="152" customWidth="1"/>
    <col min="3" max="3" width="21.28515625" style="109" bestFit="1" customWidth="1"/>
    <col min="4" max="4" width="16.28515625" style="109" bestFit="1" customWidth="1"/>
    <col min="5" max="5" width="6.5703125" style="109" customWidth="1"/>
    <col min="6" max="6" width="7.140625" style="109" customWidth="1"/>
    <col min="7" max="7" width="14.42578125" style="109" bestFit="1" customWidth="1"/>
    <col min="8" max="8" width="27.140625" style="109" customWidth="1"/>
    <col min="9" max="9" width="30.85546875" style="109" bestFit="1" customWidth="1"/>
    <col min="10" max="10" width="16.7109375" style="109" customWidth="1"/>
    <col min="11" max="12" width="11.42578125" style="109"/>
    <col min="13" max="13" width="69.85546875" style="109" customWidth="1"/>
    <col min="14" max="14" width="21.5703125" style="109" bestFit="1" customWidth="1"/>
    <col min="15" max="15" width="14" style="109" bestFit="1" customWidth="1"/>
    <col min="16" max="16" width="11.42578125" style="109"/>
    <col min="17" max="17" width="12.140625" style="109" customWidth="1"/>
    <col min="18" max="16384" width="11.42578125" style="109"/>
  </cols>
  <sheetData>
    <row r="1" spans="1:35" s="35" customFormat="1" ht="15" customHeight="1" x14ac:dyDescent="0.25">
      <c r="A1" s="221" t="s">
        <v>10423</v>
      </c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1"/>
      <c r="AB1" s="221"/>
      <c r="AC1" s="221"/>
      <c r="AD1" s="221"/>
      <c r="AE1" s="221"/>
      <c r="AF1" s="221"/>
      <c r="AG1" s="221"/>
      <c r="AH1" s="221"/>
      <c r="AI1" s="221"/>
    </row>
    <row r="2" spans="1:35" s="36" customFormat="1" ht="15" customHeight="1" x14ac:dyDescent="0.25">
      <c r="A2" s="221"/>
      <c r="B2" s="221"/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221"/>
      <c r="Z2" s="221"/>
      <c r="AA2" s="221"/>
      <c r="AB2" s="221"/>
      <c r="AC2" s="221"/>
      <c r="AD2" s="221"/>
      <c r="AE2" s="221"/>
      <c r="AF2" s="221"/>
      <c r="AG2" s="221"/>
      <c r="AH2" s="221"/>
      <c r="AI2" s="221"/>
    </row>
    <row r="3" spans="1:35" s="37" customFormat="1" ht="12.75" x14ac:dyDescent="0.25">
      <c r="A3" s="221"/>
      <c r="B3" s="221"/>
      <c r="C3" s="221"/>
      <c r="D3" s="221"/>
      <c r="E3" s="221"/>
      <c r="F3" s="221"/>
      <c r="G3" s="221"/>
      <c r="H3" s="221"/>
      <c r="I3" s="221"/>
      <c r="J3" s="221"/>
      <c r="K3" s="221"/>
      <c r="L3" s="221"/>
      <c r="M3" s="221"/>
      <c r="N3" s="221"/>
      <c r="O3" s="221"/>
      <c r="P3" s="221"/>
      <c r="Q3" s="221"/>
      <c r="R3" s="221"/>
      <c r="S3" s="221"/>
      <c r="T3" s="221"/>
      <c r="U3" s="221"/>
      <c r="V3" s="221"/>
      <c r="W3" s="221"/>
      <c r="X3" s="221"/>
      <c r="Y3" s="221"/>
      <c r="Z3" s="221"/>
      <c r="AA3" s="221"/>
      <c r="AB3" s="221"/>
      <c r="AC3" s="221"/>
      <c r="AD3" s="221"/>
      <c r="AE3" s="221"/>
      <c r="AF3" s="221"/>
      <c r="AG3" s="221"/>
      <c r="AH3" s="221"/>
      <c r="AI3" s="221"/>
    </row>
    <row r="4" spans="1:35" s="40" customFormat="1" ht="21.75" customHeight="1" x14ac:dyDescent="0.7">
      <c r="A4" s="172"/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72"/>
    </row>
    <row r="5" spans="1:35" ht="32.25" thickBot="1" x14ac:dyDescent="0.3">
      <c r="A5" s="196" t="s">
        <v>10045</v>
      </c>
      <c r="B5" s="197" t="s">
        <v>10046</v>
      </c>
      <c r="C5" s="198" t="s">
        <v>10047</v>
      </c>
      <c r="D5" s="198" t="s">
        <v>10048</v>
      </c>
      <c r="E5" s="198" t="s">
        <v>10049</v>
      </c>
      <c r="F5" s="198" t="s">
        <v>10050</v>
      </c>
      <c r="G5" s="198" t="s">
        <v>10051</v>
      </c>
      <c r="H5" s="198" t="s">
        <v>10052</v>
      </c>
      <c r="I5" s="199" t="s">
        <v>10053</v>
      </c>
      <c r="J5" s="200" t="s">
        <v>10054</v>
      </c>
      <c r="M5" s="110" t="s">
        <v>10055</v>
      </c>
    </row>
    <row r="6" spans="1:35" ht="15" customHeight="1" x14ac:dyDescent="0.25">
      <c r="A6" s="191" t="s">
        <v>9797</v>
      </c>
      <c r="B6" s="111" t="s">
        <v>10056</v>
      </c>
      <c r="C6" s="112" t="s">
        <v>10057</v>
      </c>
      <c r="D6" s="113" t="s">
        <v>10058</v>
      </c>
      <c r="E6" s="114" t="s">
        <v>9796</v>
      </c>
      <c r="F6" s="114">
        <v>1</v>
      </c>
      <c r="G6" s="114">
        <v>55681673</v>
      </c>
      <c r="H6" s="115" t="s">
        <v>10059</v>
      </c>
      <c r="I6" s="116" t="s">
        <v>10060</v>
      </c>
      <c r="J6" s="195">
        <v>7458</v>
      </c>
      <c r="M6" s="117" t="s">
        <v>10061</v>
      </c>
      <c r="N6" s="117" t="s">
        <v>10062</v>
      </c>
    </row>
    <row r="7" spans="1:35" ht="15" customHeight="1" x14ac:dyDescent="0.25">
      <c r="A7" s="192" t="s">
        <v>9801</v>
      </c>
      <c r="B7" s="111" t="s">
        <v>10056</v>
      </c>
      <c r="C7" s="118" t="s">
        <v>10063</v>
      </c>
      <c r="D7" s="113" t="s">
        <v>10064</v>
      </c>
      <c r="E7" s="118" t="s">
        <v>9796</v>
      </c>
      <c r="F7" s="114">
        <v>2</v>
      </c>
      <c r="G7" s="114"/>
      <c r="H7" s="119" t="s">
        <v>10065</v>
      </c>
      <c r="I7" s="116" t="s">
        <v>10066</v>
      </c>
      <c r="J7" s="195">
        <v>3402</v>
      </c>
      <c r="M7" s="256" t="s">
        <v>10067</v>
      </c>
      <c r="N7" s="257"/>
    </row>
    <row r="8" spans="1:35" ht="15" customHeight="1" x14ac:dyDescent="0.25">
      <c r="A8" s="193" t="s">
        <v>9797</v>
      </c>
      <c r="B8" s="120" t="s">
        <v>10056</v>
      </c>
      <c r="C8" s="121" t="s">
        <v>10063</v>
      </c>
      <c r="D8" s="122" t="s">
        <v>10064</v>
      </c>
      <c r="E8" s="121" t="s">
        <v>9795</v>
      </c>
      <c r="F8" s="114">
        <v>2</v>
      </c>
      <c r="G8" s="114">
        <v>60993006</v>
      </c>
      <c r="H8" s="123" t="s">
        <v>10068</v>
      </c>
      <c r="I8" s="124" t="s">
        <v>10069</v>
      </c>
      <c r="J8" s="195">
        <v>6277</v>
      </c>
      <c r="L8" s="109" t="s">
        <v>10425</v>
      </c>
      <c r="M8" s="125" t="s">
        <v>9797</v>
      </c>
      <c r="N8" s="126">
        <f>COUNTIF(Sexo,M8)</f>
        <v>103</v>
      </c>
    </row>
    <row r="9" spans="1:35" ht="15" customHeight="1" x14ac:dyDescent="0.25">
      <c r="A9" s="193" t="s">
        <v>9797</v>
      </c>
      <c r="B9" s="120" t="s">
        <v>10056</v>
      </c>
      <c r="C9" s="127" t="s">
        <v>10057</v>
      </c>
      <c r="D9" s="122" t="s">
        <v>10070</v>
      </c>
      <c r="E9" s="128" t="s">
        <v>8035</v>
      </c>
      <c r="F9" s="118"/>
      <c r="G9" s="114">
        <v>22017823</v>
      </c>
      <c r="H9" s="129" t="s">
        <v>10071</v>
      </c>
      <c r="I9" s="123" t="s">
        <v>10072</v>
      </c>
      <c r="J9" s="195">
        <v>5828</v>
      </c>
      <c r="L9" s="109" t="s">
        <v>10425</v>
      </c>
      <c r="M9" s="130" t="s">
        <v>9801</v>
      </c>
      <c r="N9" s="126">
        <f>COUNTIF(Sexo,M9)</f>
        <v>59</v>
      </c>
    </row>
    <row r="10" spans="1:35" ht="15.75" customHeight="1" x14ac:dyDescent="0.25">
      <c r="A10" s="193" t="s">
        <v>9797</v>
      </c>
      <c r="B10" s="120" t="s">
        <v>10056</v>
      </c>
      <c r="C10" s="121" t="s">
        <v>10073</v>
      </c>
      <c r="D10" s="122" t="s">
        <v>10070</v>
      </c>
      <c r="E10" s="121" t="s">
        <v>8035</v>
      </c>
      <c r="F10" s="118">
        <v>2</v>
      </c>
      <c r="G10" s="114"/>
      <c r="H10" s="124" t="s">
        <v>10074</v>
      </c>
      <c r="I10" s="123" t="s">
        <v>10075</v>
      </c>
      <c r="J10" s="195">
        <v>6950</v>
      </c>
      <c r="L10" s="109" t="s">
        <v>10426</v>
      </c>
      <c r="M10" s="126" t="s">
        <v>10076</v>
      </c>
      <c r="N10" s="126">
        <f>SUM(N8:N9)</f>
        <v>162</v>
      </c>
    </row>
    <row r="11" spans="1:35" s="131" customFormat="1" ht="15" customHeight="1" x14ac:dyDescent="0.25">
      <c r="A11" s="193" t="s">
        <v>9797</v>
      </c>
      <c r="B11" s="120" t="s">
        <v>10056</v>
      </c>
      <c r="C11" s="121" t="s">
        <v>10063</v>
      </c>
      <c r="D11" s="122" t="s">
        <v>10064</v>
      </c>
      <c r="E11" s="121" t="s">
        <v>8035</v>
      </c>
      <c r="F11" s="114">
        <v>2</v>
      </c>
      <c r="G11" s="114">
        <v>29060591</v>
      </c>
      <c r="H11" s="123" t="s">
        <v>10077</v>
      </c>
      <c r="I11" s="123" t="s">
        <v>10078</v>
      </c>
      <c r="J11" s="195">
        <v>6515</v>
      </c>
      <c r="M11" s="256" t="s">
        <v>10079</v>
      </c>
      <c r="N11" s="257"/>
      <c r="O11" s="109"/>
      <c r="P11" s="109"/>
    </row>
    <row r="12" spans="1:35" ht="15" customHeight="1" x14ac:dyDescent="0.25">
      <c r="A12" s="193" t="s">
        <v>9797</v>
      </c>
      <c r="B12" s="120" t="s">
        <v>10056</v>
      </c>
      <c r="C12" s="121" t="s">
        <v>10063</v>
      </c>
      <c r="D12" s="122" t="s">
        <v>10064</v>
      </c>
      <c r="E12" s="121" t="s">
        <v>9796</v>
      </c>
      <c r="F12" s="128">
        <v>2</v>
      </c>
      <c r="G12" s="114">
        <v>50513954</v>
      </c>
      <c r="H12" s="123" t="s">
        <v>10080</v>
      </c>
      <c r="I12" s="116" t="s">
        <v>10081</v>
      </c>
      <c r="J12" s="195">
        <v>6469</v>
      </c>
      <c r="L12" s="109" t="s">
        <v>10047</v>
      </c>
      <c r="M12" s="125" t="s">
        <v>10082</v>
      </c>
      <c r="N12" s="126">
        <f t="shared" ref="N12:N32" si="0">COUNTIF(Sucursal,M12)</f>
        <v>5</v>
      </c>
    </row>
    <row r="13" spans="1:35" ht="15" customHeight="1" x14ac:dyDescent="0.25">
      <c r="A13" s="193" t="s">
        <v>9797</v>
      </c>
      <c r="B13" s="120" t="s">
        <v>10056</v>
      </c>
      <c r="C13" s="127" t="s">
        <v>10057</v>
      </c>
      <c r="D13" s="122" t="s">
        <v>10070</v>
      </c>
      <c r="E13" s="128" t="s">
        <v>9796</v>
      </c>
      <c r="F13" s="121">
        <v>2</v>
      </c>
      <c r="G13" s="114">
        <v>79286791</v>
      </c>
      <c r="H13" s="132" t="s">
        <v>10083</v>
      </c>
      <c r="I13" s="133" t="s">
        <v>10084</v>
      </c>
      <c r="J13" s="195">
        <v>5880</v>
      </c>
      <c r="M13" s="125" t="s">
        <v>10085</v>
      </c>
      <c r="N13" s="126">
        <f t="shared" si="0"/>
        <v>7</v>
      </c>
    </row>
    <row r="14" spans="1:35" ht="15" customHeight="1" x14ac:dyDescent="0.25">
      <c r="A14" s="193" t="s">
        <v>9797</v>
      </c>
      <c r="B14" s="120" t="s">
        <v>10056</v>
      </c>
      <c r="C14" s="121" t="s">
        <v>10073</v>
      </c>
      <c r="D14" s="122" t="s">
        <v>10070</v>
      </c>
      <c r="E14" s="128" t="s">
        <v>9795</v>
      </c>
      <c r="F14" s="121">
        <v>1</v>
      </c>
      <c r="G14" s="114"/>
      <c r="H14" s="124" t="s">
        <v>10086</v>
      </c>
      <c r="I14" s="123" t="s">
        <v>10087</v>
      </c>
      <c r="J14" s="195">
        <v>4253</v>
      </c>
      <c r="M14" s="125" t="s">
        <v>10088</v>
      </c>
      <c r="N14" s="126">
        <f t="shared" si="0"/>
        <v>10</v>
      </c>
    </row>
    <row r="15" spans="1:35" ht="15" customHeight="1" x14ac:dyDescent="0.25">
      <c r="A15" s="193" t="s">
        <v>9797</v>
      </c>
      <c r="B15" s="120" t="s">
        <v>10056</v>
      </c>
      <c r="C15" s="128" t="s">
        <v>10089</v>
      </c>
      <c r="D15" s="134" t="s">
        <v>10058</v>
      </c>
      <c r="E15" s="127" t="s">
        <v>8035</v>
      </c>
      <c r="F15" s="127">
        <v>2</v>
      </c>
      <c r="G15" s="114">
        <v>69692165</v>
      </c>
      <c r="H15" s="123" t="s">
        <v>10090</v>
      </c>
      <c r="I15" s="123" t="s">
        <v>10091</v>
      </c>
      <c r="J15" s="195">
        <v>6010</v>
      </c>
      <c r="M15" s="125" t="s">
        <v>10092</v>
      </c>
      <c r="N15" s="126">
        <f t="shared" si="0"/>
        <v>29</v>
      </c>
    </row>
    <row r="16" spans="1:35" ht="15" customHeight="1" x14ac:dyDescent="0.25">
      <c r="A16" s="193" t="s">
        <v>9797</v>
      </c>
      <c r="B16" s="135" t="s">
        <v>10056</v>
      </c>
      <c r="C16" s="121" t="s">
        <v>10073</v>
      </c>
      <c r="D16" s="122" t="s">
        <v>10070</v>
      </c>
      <c r="E16" s="121" t="s">
        <v>9796</v>
      </c>
      <c r="F16" s="121"/>
      <c r="G16" s="114"/>
      <c r="H16" s="136" t="s">
        <v>10093</v>
      </c>
      <c r="I16" s="123" t="s">
        <v>10094</v>
      </c>
      <c r="J16" s="195">
        <v>5879</v>
      </c>
      <c r="M16" s="125" t="s">
        <v>10095</v>
      </c>
      <c r="N16" s="126">
        <f t="shared" si="0"/>
        <v>2</v>
      </c>
    </row>
    <row r="17" spans="1:16" ht="15" customHeight="1" x14ac:dyDescent="0.25">
      <c r="A17" s="193" t="s">
        <v>9797</v>
      </c>
      <c r="B17" s="120" t="s">
        <v>10056</v>
      </c>
      <c r="C17" s="127" t="s">
        <v>10057</v>
      </c>
      <c r="D17" s="122" t="s">
        <v>10070</v>
      </c>
      <c r="E17" s="121" t="s">
        <v>8035</v>
      </c>
      <c r="F17" s="121">
        <v>2</v>
      </c>
      <c r="G17" s="114">
        <v>39148738</v>
      </c>
      <c r="H17" s="124" t="s">
        <v>10096</v>
      </c>
      <c r="I17" s="123" t="s">
        <v>10097</v>
      </c>
      <c r="J17" s="195">
        <v>6138</v>
      </c>
      <c r="M17" s="125" t="s">
        <v>10098</v>
      </c>
      <c r="N17" s="126">
        <f t="shared" si="0"/>
        <v>1</v>
      </c>
    </row>
    <row r="18" spans="1:16" ht="15" customHeight="1" x14ac:dyDescent="0.25">
      <c r="A18" s="193" t="s">
        <v>9801</v>
      </c>
      <c r="B18" s="135" t="s">
        <v>10056</v>
      </c>
      <c r="C18" s="121" t="s">
        <v>10088</v>
      </c>
      <c r="D18" s="122" t="s">
        <v>10064</v>
      </c>
      <c r="E18" s="121" t="s">
        <v>8035</v>
      </c>
      <c r="F18" s="128">
        <v>2</v>
      </c>
      <c r="G18" s="114">
        <v>42962114</v>
      </c>
      <c r="H18" s="123" t="s">
        <v>10099</v>
      </c>
      <c r="I18" s="133" t="s">
        <v>10100</v>
      </c>
      <c r="J18" s="195">
        <v>5707</v>
      </c>
      <c r="M18" s="125" t="s">
        <v>10101</v>
      </c>
      <c r="N18" s="126">
        <f t="shared" si="0"/>
        <v>5</v>
      </c>
      <c r="O18" s="131"/>
      <c r="P18" s="131"/>
    </row>
    <row r="19" spans="1:16" ht="15" customHeight="1" x14ac:dyDescent="0.25">
      <c r="A19" s="193" t="s">
        <v>9797</v>
      </c>
      <c r="B19" s="120" t="s">
        <v>10056</v>
      </c>
      <c r="C19" s="127" t="s">
        <v>10057</v>
      </c>
      <c r="D19" s="122" t="s">
        <v>10070</v>
      </c>
      <c r="E19" s="121" t="s">
        <v>9795</v>
      </c>
      <c r="F19" s="121">
        <v>2</v>
      </c>
      <c r="G19" s="114"/>
      <c r="H19" s="124" t="s">
        <v>10102</v>
      </c>
      <c r="I19" s="133" t="s">
        <v>10103</v>
      </c>
      <c r="J19" s="195">
        <v>6800</v>
      </c>
      <c r="M19" s="125" t="s">
        <v>10057</v>
      </c>
      <c r="N19" s="126">
        <f t="shared" si="0"/>
        <v>33</v>
      </c>
    </row>
    <row r="20" spans="1:16" ht="15" customHeight="1" x14ac:dyDescent="0.25">
      <c r="A20" s="193" t="s">
        <v>9801</v>
      </c>
      <c r="B20" s="120" t="s">
        <v>10056</v>
      </c>
      <c r="C20" s="121" t="s">
        <v>10092</v>
      </c>
      <c r="D20" s="122" t="s">
        <v>10064</v>
      </c>
      <c r="E20" s="121" t="s">
        <v>9795</v>
      </c>
      <c r="F20" s="128">
        <v>2</v>
      </c>
      <c r="G20" s="114">
        <v>22286071</v>
      </c>
      <c r="H20" s="123" t="s">
        <v>10104</v>
      </c>
      <c r="I20" s="123" t="s">
        <v>10105</v>
      </c>
      <c r="J20" s="195">
        <v>5185</v>
      </c>
      <c r="M20" s="125" t="s">
        <v>10073</v>
      </c>
      <c r="N20" s="126">
        <f t="shared" si="0"/>
        <v>16</v>
      </c>
    </row>
    <row r="21" spans="1:16" ht="15" customHeight="1" x14ac:dyDescent="0.25">
      <c r="A21" s="193" t="s">
        <v>9797</v>
      </c>
      <c r="B21" s="120" t="s">
        <v>10056</v>
      </c>
      <c r="C21" s="121" t="s">
        <v>10085</v>
      </c>
      <c r="D21" s="122" t="s">
        <v>10064</v>
      </c>
      <c r="E21" s="121" t="s">
        <v>9796</v>
      </c>
      <c r="F21" s="128">
        <v>2</v>
      </c>
      <c r="G21" s="114">
        <v>84415897</v>
      </c>
      <c r="H21" s="123" t="s">
        <v>10106</v>
      </c>
      <c r="I21" s="123" t="s">
        <v>10107</v>
      </c>
      <c r="J21" s="195">
        <v>5588</v>
      </c>
      <c r="M21" s="125" t="s">
        <v>10108</v>
      </c>
      <c r="N21" s="126">
        <f t="shared" si="0"/>
        <v>14</v>
      </c>
    </row>
    <row r="22" spans="1:16" ht="15" customHeight="1" x14ac:dyDescent="0.25">
      <c r="A22" s="193" t="s">
        <v>9797</v>
      </c>
      <c r="B22" s="135" t="s">
        <v>10056</v>
      </c>
      <c r="C22" s="121" t="s">
        <v>10073</v>
      </c>
      <c r="D22" s="122" t="s">
        <v>10070</v>
      </c>
      <c r="E22" s="121" t="s">
        <v>9795</v>
      </c>
      <c r="F22" s="121">
        <v>2</v>
      </c>
      <c r="G22" s="114">
        <v>94964640</v>
      </c>
      <c r="H22" s="124" t="s">
        <v>10109</v>
      </c>
      <c r="I22" s="124" t="s">
        <v>10110</v>
      </c>
      <c r="J22" s="195">
        <v>2348</v>
      </c>
      <c r="M22" s="125" t="s">
        <v>10089</v>
      </c>
      <c r="N22" s="126">
        <f t="shared" si="0"/>
        <v>2</v>
      </c>
    </row>
    <row r="23" spans="1:16" ht="15" customHeight="1" x14ac:dyDescent="0.25">
      <c r="A23" s="193" t="s">
        <v>9801</v>
      </c>
      <c r="B23" s="120" t="s">
        <v>10056</v>
      </c>
      <c r="C23" s="127" t="s">
        <v>10057</v>
      </c>
      <c r="D23" s="122" t="s">
        <v>10111</v>
      </c>
      <c r="E23" s="128" t="s">
        <v>9796</v>
      </c>
      <c r="F23" s="121"/>
      <c r="G23" s="114"/>
      <c r="H23" s="124" t="s">
        <v>10112</v>
      </c>
      <c r="I23" s="116" t="s">
        <v>10113</v>
      </c>
      <c r="J23" s="195">
        <v>6259</v>
      </c>
      <c r="M23" s="125" t="s">
        <v>10114</v>
      </c>
      <c r="N23" s="126">
        <f t="shared" si="0"/>
        <v>1</v>
      </c>
    </row>
    <row r="24" spans="1:16" ht="15" customHeight="1" x14ac:dyDescent="0.25">
      <c r="A24" s="193" t="s">
        <v>9797</v>
      </c>
      <c r="B24" s="120" t="s">
        <v>10056</v>
      </c>
      <c r="C24" s="127" t="s">
        <v>10057</v>
      </c>
      <c r="D24" s="122" t="s">
        <v>10111</v>
      </c>
      <c r="E24" s="121" t="s">
        <v>9795</v>
      </c>
      <c r="F24" s="118">
        <v>2</v>
      </c>
      <c r="G24" s="114">
        <v>67885304</v>
      </c>
      <c r="H24" s="123" t="s">
        <v>10115</v>
      </c>
      <c r="I24" s="123" t="s">
        <v>10116</v>
      </c>
      <c r="J24" s="195">
        <v>3965</v>
      </c>
      <c r="M24" s="125" t="s">
        <v>10117</v>
      </c>
      <c r="N24" s="126">
        <f t="shared" si="0"/>
        <v>3</v>
      </c>
    </row>
    <row r="25" spans="1:16" ht="15" customHeight="1" x14ac:dyDescent="0.25">
      <c r="A25" s="194" t="s">
        <v>9801</v>
      </c>
      <c r="B25" s="135" t="s">
        <v>10056</v>
      </c>
      <c r="C25" s="128" t="s">
        <v>10073</v>
      </c>
      <c r="D25" s="122" t="s">
        <v>10070</v>
      </c>
      <c r="E25" s="128" t="s">
        <v>9796</v>
      </c>
      <c r="F25" s="114">
        <v>1</v>
      </c>
      <c r="G25" s="114">
        <v>86612520</v>
      </c>
      <c r="H25" s="124" t="s">
        <v>10118</v>
      </c>
      <c r="I25" s="124" t="s">
        <v>10119</v>
      </c>
      <c r="J25" s="195">
        <v>5287</v>
      </c>
      <c r="M25" s="125" t="s">
        <v>10063</v>
      </c>
      <c r="N25" s="126">
        <f t="shared" si="0"/>
        <v>9</v>
      </c>
    </row>
    <row r="26" spans="1:16" ht="15" customHeight="1" x14ac:dyDescent="0.25">
      <c r="A26" s="193" t="s">
        <v>9797</v>
      </c>
      <c r="B26" s="135" t="s">
        <v>10056</v>
      </c>
      <c r="C26" s="121" t="s">
        <v>10088</v>
      </c>
      <c r="D26" s="122" t="s">
        <v>10064</v>
      </c>
      <c r="E26" s="128" t="s">
        <v>9796</v>
      </c>
      <c r="F26" s="114">
        <v>1</v>
      </c>
      <c r="G26" s="114"/>
      <c r="H26" s="124" t="s">
        <v>10120</v>
      </c>
      <c r="I26" s="124" t="s">
        <v>10121</v>
      </c>
      <c r="J26" s="195">
        <v>4847</v>
      </c>
      <c r="M26" s="125" t="s">
        <v>10122</v>
      </c>
      <c r="N26" s="126">
        <f t="shared" si="0"/>
        <v>5</v>
      </c>
    </row>
    <row r="27" spans="1:16" ht="15" customHeight="1" x14ac:dyDescent="0.25">
      <c r="A27" s="193" t="s">
        <v>9797</v>
      </c>
      <c r="B27" s="120" t="s">
        <v>10056</v>
      </c>
      <c r="C27" s="121" t="s">
        <v>10063</v>
      </c>
      <c r="D27" s="122" t="s">
        <v>10064</v>
      </c>
      <c r="E27" s="121" t="s">
        <v>9795</v>
      </c>
      <c r="F27" s="128">
        <v>2</v>
      </c>
      <c r="G27" s="114">
        <v>28609408</v>
      </c>
      <c r="H27" s="123" t="s">
        <v>10123</v>
      </c>
      <c r="I27" s="123" t="s">
        <v>10124</v>
      </c>
      <c r="J27" s="195">
        <v>7359</v>
      </c>
      <c r="M27" s="125" t="s">
        <v>10125</v>
      </c>
      <c r="N27" s="126">
        <f t="shared" si="0"/>
        <v>2</v>
      </c>
    </row>
    <row r="28" spans="1:16" ht="15" customHeight="1" x14ac:dyDescent="0.25">
      <c r="A28" s="194" t="s">
        <v>9797</v>
      </c>
      <c r="B28" s="135" t="s">
        <v>10126</v>
      </c>
      <c r="C28" s="137" t="s">
        <v>10127</v>
      </c>
      <c r="D28" s="122" t="s">
        <v>10111</v>
      </c>
      <c r="E28" s="128" t="s">
        <v>9796</v>
      </c>
      <c r="F28" s="128">
        <v>2</v>
      </c>
      <c r="G28" s="114">
        <v>55688393</v>
      </c>
      <c r="H28" s="129" t="s">
        <v>10128</v>
      </c>
      <c r="I28" s="116" t="s">
        <v>10129</v>
      </c>
      <c r="J28" s="195">
        <v>3800</v>
      </c>
      <c r="M28" s="125" t="s">
        <v>10130</v>
      </c>
      <c r="N28" s="126">
        <f t="shared" si="0"/>
        <v>6</v>
      </c>
    </row>
    <row r="29" spans="1:16" ht="15" customHeight="1" x14ac:dyDescent="0.25">
      <c r="A29" s="193" t="s">
        <v>9797</v>
      </c>
      <c r="B29" s="120" t="s">
        <v>10056</v>
      </c>
      <c r="C29" s="121" t="s">
        <v>10085</v>
      </c>
      <c r="D29" s="122" t="s">
        <v>10064</v>
      </c>
      <c r="E29" s="121" t="s">
        <v>9795</v>
      </c>
      <c r="F29" s="114">
        <v>2</v>
      </c>
      <c r="G29" s="114">
        <v>66423910</v>
      </c>
      <c r="H29" s="123" t="s">
        <v>10131</v>
      </c>
      <c r="I29" s="123" t="s">
        <v>10132</v>
      </c>
      <c r="J29" s="195">
        <v>7559</v>
      </c>
      <c r="M29" s="125" t="s">
        <v>10133</v>
      </c>
      <c r="N29" s="126">
        <f t="shared" si="0"/>
        <v>6</v>
      </c>
    </row>
    <row r="30" spans="1:16" ht="15" customHeight="1" x14ac:dyDescent="0.25">
      <c r="A30" s="193" t="s">
        <v>9797</v>
      </c>
      <c r="B30" s="120" t="s">
        <v>10056</v>
      </c>
      <c r="C30" s="121" t="s">
        <v>10108</v>
      </c>
      <c r="D30" s="122" t="s">
        <v>10070</v>
      </c>
      <c r="E30" s="121" t="s">
        <v>8035</v>
      </c>
      <c r="F30" s="118">
        <v>1</v>
      </c>
      <c r="G30" s="114">
        <v>76699047</v>
      </c>
      <c r="H30" s="124" t="s">
        <v>10134</v>
      </c>
      <c r="I30" s="124" t="s">
        <v>10135</v>
      </c>
      <c r="J30" s="195">
        <v>5080</v>
      </c>
      <c r="M30" s="125" t="s">
        <v>10136</v>
      </c>
      <c r="N30" s="126">
        <f t="shared" si="0"/>
        <v>1</v>
      </c>
    </row>
    <row r="31" spans="1:16" ht="15" customHeight="1" x14ac:dyDescent="0.25">
      <c r="A31" s="193" t="s">
        <v>9797</v>
      </c>
      <c r="B31" s="120" t="s">
        <v>10056</v>
      </c>
      <c r="C31" s="127" t="s">
        <v>10057</v>
      </c>
      <c r="D31" s="122" t="s">
        <v>10070</v>
      </c>
      <c r="E31" s="121" t="s">
        <v>8035</v>
      </c>
      <c r="F31" s="118"/>
      <c r="G31" s="114"/>
      <c r="H31" s="124" t="s">
        <v>10137</v>
      </c>
      <c r="I31" s="123" t="s">
        <v>10138</v>
      </c>
      <c r="J31" s="195">
        <v>4956</v>
      </c>
      <c r="M31" s="125" t="s">
        <v>10139</v>
      </c>
      <c r="N31" s="126">
        <f t="shared" si="0"/>
        <v>1</v>
      </c>
    </row>
    <row r="32" spans="1:16" ht="15" customHeight="1" x14ac:dyDescent="0.25">
      <c r="A32" s="193" t="s">
        <v>9801</v>
      </c>
      <c r="B32" s="135" t="s">
        <v>10056</v>
      </c>
      <c r="C32" s="121" t="s">
        <v>10088</v>
      </c>
      <c r="D32" s="122" t="s">
        <v>10064</v>
      </c>
      <c r="E32" s="121" t="s">
        <v>9795</v>
      </c>
      <c r="F32" s="114">
        <v>2</v>
      </c>
      <c r="G32" s="114">
        <v>88838708</v>
      </c>
      <c r="H32" s="123" t="s">
        <v>10140</v>
      </c>
      <c r="I32" s="124" t="s">
        <v>10141</v>
      </c>
      <c r="J32" s="195">
        <v>4347</v>
      </c>
      <c r="M32" s="125" t="s">
        <v>10142</v>
      </c>
      <c r="N32" s="126">
        <f t="shared" si="0"/>
        <v>4</v>
      </c>
    </row>
    <row r="33" spans="1:16" s="131" customFormat="1" ht="15" customHeight="1" x14ac:dyDescent="0.25">
      <c r="A33" s="193" t="s">
        <v>9801</v>
      </c>
      <c r="B33" s="120" t="s">
        <v>10056</v>
      </c>
      <c r="C33" s="127" t="s">
        <v>10098</v>
      </c>
      <c r="D33" s="122" t="s">
        <v>10111</v>
      </c>
      <c r="E33" s="128" t="s">
        <v>9796</v>
      </c>
      <c r="F33" s="114">
        <v>1</v>
      </c>
      <c r="G33" s="114"/>
      <c r="H33" s="133" t="s">
        <v>10143</v>
      </c>
      <c r="I33" s="123" t="s">
        <v>10144</v>
      </c>
      <c r="J33" s="195">
        <v>3656</v>
      </c>
      <c r="L33" s="131" t="s">
        <v>10427</v>
      </c>
      <c r="M33" s="256" t="s">
        <v>10145</v>
      </c>
      <c r="N33" s="257"/>
      <c r="O33" s="109"/>
      <c r="P33" s="109"/>
    </row>
    <row r="34" spans="1:16" ht="15" customHeight="1" x14ac:dyDescent="0.25">
      <c r="A34" s="193" t="s">
        <v>9797</v>
      </c>
      <c r="B34" s="120" t="s">
        <v>10056</v>
      </c>
      <c r="C34" s="121" t="s">
        <v>10092</v>
      </c>
      <c r="D34" s="122" t="s">
        <v>10111</v>
      </c>
      <c r="E34" s="128" t="s">
        <v>9796</v>
      </c>
      <c r="F34" s="121">
        <v>1</v>
      </c>
      <c r="G34" s="114">
        <v>25471658</v>
      </c>
      <c r="H34" s="124" t="s">
        <v>10146</v>
      </c>
      <c r="I34" s="123" t="s">
        <v>10147</v>
      </c>
      <c r="J34" s="195">
        <v>7279</v>
      </c>
      <c r="M34" s="125" t="s">
        <v>10058</v>
      </c>
      <c r="N34" s="126">
        <f>COUNTIF(Área,M34)</f>
        <v>8</v>
      </c>
    </row>
    <row r="35" spans="1:16" ht="15" customHeight="1" x14ac:dyDescent="0.25">
      <c r="A35" s="193" t="s">
        <v>9801</v>
      </c>
      <c r="B35" s="120" t="s">
        <v>10056</v>
      </c>
      <c r="C35" s="121" t="s">
        <v>10092</v>
      </c>
      <c r="D35" s="122" t="s">
        <v>10111</v>
      </c>
      <c r="E35" s="128" t="s">
        <v>9796</v>
      </c>
      <c r="F35" s="121">
        <v>1</v>
      </c>
      <c r="G35" s="114"/>
      <c r="H35" s="129" t="s">
        <v>10148</v>
      </c>
      <c r="I35" s="124" t="s">
        <v>10149</v>
      </c>
      <c r="J35" s="195">
        <v>5760</v>
      </c>
      <c r="M35" s="125" t="s">
        <v>10064</v>
      </c>
      <c r="N35" s="126">
        <f>COUNTIF(Área,M35)</f>
        <v>68</v>
      </c>
    </row>
    <row r="36" spans="1:16" ht="15" customHeight="1" x14ac:dyDescent="0.25">
      <c r="A36" s="193" t="s">
        <v>9797</v>
      </c>
      <c r="B36" s="120" t="s">
        <v>10056</v>
      </c>
      <c r="C36" s="121" t="s">
        <v>10108</v>
      </c>
      <c r="D36" s="122" t="s">
        <v>10070</v>
      </c>
      <c r="E36" s="121" t="s">
        <v>8035</v>
      </c>
      <c r="F36" s="121"/>
      <c r="G36" s="114">
        <v>44574400</v>
      </c>
      <c r="H36" s="124" t="s">
        <v>10150</v>
      </c>
      <c r="I36" s="123" t="s">
        <v>10151</v>
      </c>
      <c r="J36" s="195">
        <v>3556</v>
      </c>
      <c r="M36" s="125" t="s">
        <v>10070</v>
      </c>
      <c r="N36" s="126">
        <f>COUNTIF(Área,M36)</f>
        <v>47</v>
      </c>
    </row>
    <row r="37" spans="1:16" ht="15" customHeight="1" x14ac:dyDescent="0.25">
      <c r="A37" s="194" t="s">
        <v>9801</v>
      </c>
      <c r="B37" s="135" t="s">
        <v>10152</v>
      </c>
      <c r="C37" s="127" t="s">
        <v>10057</v>
      </c>
      <c r="D37" s="122" t="s">
        <v>10070</v>
      </c>
      <c r="E37" s="128" t="s">
        <v>8035</v>
      </c>
      <c r="F37" s="128">
        <v>1</v>
      </c>
      <c r="G37" s="114">
        <v>77509225</v>
      </c>
      <c r="H37" s="129" t="s">
        <v>10153</v>
      </c>
      <c r="I37" s="124" t="s">
        <v>10154</v>
      </c>
      <c r="J37" s="195">
        <v>6930</v>
      </c>
      <c r="M37" s="125" t="s">
        <v>10111</v>
      </c>
      <c r="N37" s="126">
        <f>COUNTIF(Área,M37)</f>
        <v>39</v>
      </c>
    </row>
    <row r="38" spans="1:16" ht="15" customHeight="1" x14ac:dyDescent="0.25">
      <c r="A38" s="193" t="s">
        <v>9797</v>
      </c>
      <c r="B38" s="135" t="s">
        <v>10056</v>
      </c>
      <c r="C38" s="121" t="s">
        <v>10142</v>
      </c>
      <c r="D38" s="122" t="s">
        <v>10064</v>
      </c>
      <c r="E38" s="121" t="s">
        <v>9795</v>
      </c>
      <c r="F38" s="128">
        <v>2</v>
      </c>
      <c r="G38" s="114"/>
      <c r="H38" s="123" t="s">
        <v>10155</v>
      </c>
      <c r="I38" s="133" t="s">
        <v>10156</v>
      </c>
      <c r="J38" s="195">
        <v>5028</v>
      </c>
      <c r="M38" s="126" t="s">
        <v>10157</v>
      </c>
      <c r="N38" s="126">
        <f>COUNTIF(Sueldo,"&gt;5000")</f>
        <v>87</v>
      </c>
    </row>
    <row r="39" spans="1:16" ht="15" customHeight="1" x14ac:dyDescent="0.25">
      <c r="A39" s="193" t="s">
        <v>9801</v>
      </c>
      <c r="B39" s="120" t="s">
        <v>10056</v>
      </c>
      <c r="C39" s="121" t="s">
        <v>10092</v>
      </c>
      <c r="D39" s="113" t="s">
        <v>10111</v>
      </c>
      <c r="E39" s="118" t="s">
        <v>9795</v>
      </c>
      <c r="F39" s="118">
        <v>2</v>
      </c>
      <c r="G39" s="114">
        <v>21964373</v>
      </c>
      <c r="H39" s="119" t="s">
        <v>10158</v>
      </c>
      <c r="I39" s="124" t="s">
        <v>10159</v>
      </c>
      <c r="J39" s="195">
        <v>2392</v>
      </c>
      <c r="M39" s="126" t="s">
        <v>10160</v>
      </c>
      <c r="N39" s="126">
        <f>COUNTIF(Sueldo,"&lt;3000")</f>
        <v>21</v>
      </c>
    </row>
    <row r="40" spans="1:16" ht="15" customHeight="1" x14ac:dyDescent="0.25">
      <c r="A40" s="193" t="s">
        <v>9797</v>
      </c>
      <c r="B40" s="120" t="s">
        <v>10056</v>
      </c>
      <c r="C40" s="121" t="s">
        <v>10063</v>
      </c>
      <c r="D40" s="113" t="s">
        <v>10064</v>
      </c>
      <c r="E40" s="121" t="s">
        <v>9795</v>
      </c>
      <c r="F40" s="114">
        <v>2</v>
      </c>
      <c r="G40" s="114">
        <v>28794814</v>
      </c>
      <c r="H40" s="123" t="s">
        <v>10161</v>
      </c>
      <c r="I40" s="124" t="s">
        <v>10162</v>
      </c>
      <c r="J40" s="195">
        <v>5473</v>
      </c>
      <c r="M40" s="256" t="s">
        <v>10163</v>
      </c>
      <c r="N40" s="257"/>
    </row>
    <row r="41" spans="1:16" ht="15" customHeight="1" x14ac:dyDescent="0.25">
      <c r="A41" s="193" t="s">
        <v>9797</v>
      </c>
      <c r="B41" s="135" t="s">
        <v>10056</v>
      </c>
      <c r="C41" s="121" t="s">
        <v>10088</v>
      </c>
      <c r="D41" s="113" t="s">
        <v>10064</v>
      </c>
      <c r="E41" s="121" t="s">
        <v>9795</v>
      </c>
      <c r="F41" s="128"/>
      <c r="G41" s="114"/>
      <c r="H41" s="123" t="s">
        <v>10164</v>
      </c>
      <c r="I41" s="123" t="s">
        <v>10165</v>
      </c>
      <c r="J41" s="195">
        <v>2074</v>
      </c>
      <c r="M41" s="125" t="s">
        <v>9796</v>
      </c>
      <c r="N41" s="126">
        <f>COUNTIF(Cat,M41)</f>
        <v>97</v>
      </c>
    </row>
    <row r="42" spans="1:16" ht="15" customHeight="1" x14ac:dyDescent="0.25">
      <c r="A42" s="193" t="s">
        <v>9797</v>
      </c>
      <c r="B42" s="120" t="s">
        <v>10056</v>
      </c>
      <c r="C42" s="121" t="s">
        <v>10085</v>
      </c>
      <c r="D42" s="113" t="s">
        <v>10064</v>
      </c>
      <c r="E42" s="121" t="s">
        <v>9795</v>
      </c>
      <c r="F42" s="114">
        <v>2</v>
      </c>
      <c r="G42" s="114">
        <v>99283346</v>
      </c>
      <c r="H42" s="123" t="s">
        <v>10166</v>
      </c>
      <c r="I42" s="116" t="s">
        <v>10167</v>
      </c>
      <c r="J42" s="195">
        <v>7253</v>
      </c>
      <c r="M42" s="130" t="s">
        <v>8035</v>
      </c>
      <c r="N42" s="126">
        <f>COUNTIF(Cat,M42)</f>
        <v>36</v>
      </c>
    </row>
    <row r="43" spans="1:16" ht="15.75" customHeight="1" x14ac:dyDescent="0.25">
      <c r="A43" s="193" t="s">
        <v>9797</v>
      </c>
      <c r="B43" s="120" t="s">
        <v>10056</v>
      </c>
      <c r="C43" s="121" t="s">
        <v>10085</v>
      </c>
      <c r="D43" s="113" t="s">
        <v>10064</v>
      </c>
      <c r="E43" s="121" t="s">
        <v>9795</v>
      </c>
      <c r="F43" s="114">
        <v>2</v>
      </c>
      <c r="G43" s="114">
        <v>57107292</v>
      </c>
      <c r="H43" s="123" t="s">
        <v>10168</v>
      </c>
      <c r="I43" s="123" t="s">
        <v>10169</v>
      </c>
      <c r="J43" s="195">
        <v>4139</v>
      </c>
      <c r="M43" s="125" t="s">
        <v>9795</v>
      </c>
      <c r="N43" s="126">
        <f>COUNTIF(Cat,M43)</f>
        <v>29</v>
      </c>
    </row>
    <row r="44" spans="1:16" ht="15" customHeight="1" x14ac:dyDescent="0.25">
      <c r="A44" s="193" t="s">
        <v>9801</v>
      </c>
      <c r="B44" s="120" t="s">
        <v>10056</v>
      </c>
      <c r="C44" s="121" t="s">
        <v>10063</v>
      </c>
      <c r="D44" s="113" t="s">
        <v>10064</v>
      </c>
      <c r="E44" s="121" t="s">
        <v>9795</v>
      </c>
      <c r="F44" s="114">
        <v>2</v>
      </c>
      <c r="G44" s="114"/>
      <c r="H44" s="123" t="s">
        <v>10170</v>
      </c>
      <c r="I44" s="133" t="s">
        <v>10171</v>
      </c>
      <c r="J44" s="195">
        <v>3840</v>
      </c>
      <c r="M44" s="256" t="s">
        <v>10172</v>
      </c>
      <c r="N44" s="257"/>
      <c r="O44" s="131"/>
      <c r="P44" s="131"/>
    </row>
    <row r="45" spans="1:16" ht="15" customHeight="1" x14ac:dyDescent="0.25">
      <c r="A45" s="193" t="s">
        <v>9797</v>
      </c>
      <c r="B45" s="135" t="s">
        <v>10056</v>
      </c>
      <c r="C45" s="121" t="s">
        <v>10122</v>
      </c>
      <c r="D45" s="113" t="s">
        <v>10111</v>
      </c>
      <c r="E45" s="121" t="s">
        <v>9796</v>
      </c>
      <c r="F45" s="121">
        <v>2</v>
      </c>
      <c r="G45" s="114">
        <v>94623436</v>
      </c>
      <c r="H45" s="138" t="s">
        <v>10173</v>
      </c>
      <c r="I45" s="133" t="s">
        <v>10174</v>
      </c>
      <c r="J45" s="195">
        <v>5617</v>
      </c>
      <c r="M45" s="139" t="s">
        <v>10175</v>
      </c>
      <c r="N45" s="139"/>
    </row>
    <row r="46" spans="1:16" ht="15" customHeight="1" x14ac:dyDescent="0.25">
      <c r="A46" s="194" t="s">
        <v>9797</v>
      </c>
      <c r="B46" s="135" t="s">
        <v>10152</v>
      </c>
      <c r="C46" s="128" t="s">
        <v>10095</v>
      </c>
      <c r="D46" s="114" t="s">
        <v>10064</v>
      </c>
      <c r="E46" s="128" t="s">
        <v>9796</v>
      </c>
      <c r="F46" s="128">
        <v>1</v>
      </c>
      <c r="G46" s="114">
        <v>25829266</v>
      </c>
      <c r="H46" s="136" t="s">
        <v>10176</v>
      </c>
      <c r="I46" s="123" t="s">
        <v>10177</v>
      </c>
      <c r="J46" s="195">
        <v>4885</v>
      </c>
      <c r="M46" s="125" t="s">
        <v>9797</v>
      </c>
      <c r="N46" s="126">
        <f>SUMIF(Sexo,M46,Sueldo)</f>
        <v>537472</v>
      </c>
    </row>
    <row r="47" spans="1:16" ht="15" customHeight="1" x14ac:dyDescent="0.25">
      <c r="A47" s="194" t="s">
        <v>9801</v>
      </c>
      <c r="B47" s="135" t="s">
        <v>10152</v>
      </c>
      <c r="C47" s="121" t="s">
        <v>10092</v>
      </c>
      <c r="D47" s="113" t="s">
        <v>10064</v>
      </c>
      <c r="E47" s="128" t="s">
        <v>9796</v>
      </c>
      <c r="F47" s="128">
        <v>2</v>
      </c>
      <c r="G47" s="114">
        <v>36446303</v>
      </c>
      <c r="H47" s="124" t="s">
        <v>10178</v>
      </c>
      <c r="I47" s="133" t="s">
        <v>10179</v>
      </c>
      <c r="J47" s="195">
        <v>4534</v>
      </c>
      <c r="M47" s="125" t="s">
        <v>9801</v>
      </c>
      <c r="N47" s="126">
        <f>SUMIF(Sexo,M47,Sueldo)</f>
        <v>292578</v>
      </c>
    </row>
    <row r="48" spans="1:16" ht="15" customHeight="1" x14ac:dyDescent="0.25">
      <c r="A48" s="193" t="s">
        <v>9797</v>
      </c>
      <c r="B48" s="120" t="s">
        <v>10056</v>
      </c>
      <c r="C48" s="121" t="s">
        <v>10092</v>
      </c>
      <c r="D48" s="113" t="s">
        <v>10070</v>
      </c>
      <c r="E48" s="128" t="s">
        <v>9796</v>
      </c>
      <c r="F48" s="121">
        <v>1</v>
      </c>
      <c r="G48" s="114"/>
      <c r="H48" s="129" t="s">
        <v>10180</v>
      </c>
      <c r="I48" s="123" t="s">
        <v>10181</v>
      </c>
      <c r="J48" s="195">
        <v>4979</v>
      </c>
      <c r="M48" s="126" t="s">
        <v>10182</v>
      </c>
      <c r="N48" s="126">
        <f>SUM(Sueldo)-SUMIF(Cat,"C",Sueldo)</f>
        <v>693620</v>
      </c>
    </row>
    <row r="49" spans="1:19" ht="15" customHeight="1" x14ac:dyDescent="0.25">
      <c r="A49" s="193" t="s">
        <v>9797</v>
      </c>
      <c r="B49" s="135" t="s">
        <v>10056</v>
      </c>
      <c r="C49" s="121" t="s">
        <v>10073</v>
      </c>
      <c r="D49" s="113" t="s">
        <v>10070</v>
      </c>
      <c r="E49" s="121" t="s">
        <v>9795</v>
      </c>
      <c r="F49" s="118">
        <v>2</v>
      </c>
      <c r="G49" s="114">
        <v>53664481</v>
      </c>
      <c r="H49" s="124" t="s">
        <v>10183</v>
      </c>
      <c r="I49" s="123" t="s">
        <v>10184</v>
      </c>
      <c r="J49" s="195">
        <v>6344</v>
      </c>
      <c r="M49" s="139" t="s">
        <v>10185</v>
      </c>
      <c r="N49" s="139"/>
    </row>
    <row r="50" spans="1:19" ht="15" customHeight="1" x14ac:dyDescent="0.25">
      <c r="A50" s="193" t="s">
        <v>9797</v>
      </c>
      <c r="B50" s="135" t="s">
        <v>10056</v>
      </c>
      <c r="C50" s="121" t="s">
        <v>10073</v>
      </c>
      <c r="D50" s="113" t="s">
        <v>10070</v>
      </c>
      <c r="E50" s="121" t="s">
        <v>8035</v>
      </c>
      <c r="F50" s="118">
        <v>2</v>
      </c>
      <c r="G50" s="114">
        <v>83716355</v>
      </c>
      <c r="H50" s="124" t="s">
        <v>10186</v>
      </c>
      <c r="I50" s="124" t="s">
        <v>10187</v>
      </c>
      <c r="J50" s="195">
        <v>7510</v>
      </c>
      <c r="M50" s="125" t="s">
        <v>10058</v>
      </c>
      <c r="N50" s="126">
        <f>SUMIF(Área,M50,Sueldo)</f>
        <v>50474</v>
      </c>
    </row>
    <row r="51" spans="1:19" ht="15" customHeight="1" x14ac:dyDescent="0.25">
      <c r="A51" s="194" t="s">
        <v>9797</v>
      </c>
      <c r="B51" s="135" t="s">
        <v>10152</v>
      </c>
      <c r="C51" s="128" t="s">
        <v>10130</v>
      </c>
      <c r="D51" s="122" t="s">
        <v>10058</v>
      </c>
      <c r="E51" s="128" t="s">
        <v>9796</v>
      </c>
      <c r="F51" s="114">
        <v>1</v>
      </c>
      <c r="G51" s="114">
        <v>65982433</v>
      </c>
      <c r="H51" s="140" t="s">
        <v>10188</v>
      </c>
      <c r="I51" s="116" t="s">
        <v>10189</v>
      </c>
      <c r="J51" s="195">
        <v>6420</v>
      </c>
      <c r="M51" s="125" t="s">
        <v>10064</v>
      </c>
      <c r="N51" s="126">
        <f>SUMIF(Área,M51,Sueldo)</f>
        <v>334222</v>
      </c>
    </row>
    <row r="52" spans="1:19" ht="15" customHeight="1" x14ac:dyDescent="0.25">
      <c r="A52" s="193" t="s">
        <v>9797</v>
      </c>
      <c r="B52" s="120" t="s">
        <v>10056</v>
      </c>
      <c r="C52" s="121" t="s">
        <v>10092</v>
      </c>
      <c r="D52" s="122" t="s">
        <v>10070</v>
      </c>
      <c r="E52" s="121" t="s">
        <v>9795</v>
      </c>
      <c r="F52" s="118">
        <v>2</v>
      </c>
      <c r="G52" s="114">
        <v>37637392</v>
      </c>
      <c r="H52" s="124" t="s">
        <v>10190</v>
      </c>
      <c r="I52" s="123" t="s">
        <v>10191</v>
      </c>
      <c r="J52" s="195">
        <v>4821</v>
      </c>
      <c r="M52" s="125" t="s">
        <v>10070</v>
      </c>
      <c r="N52" s="126">
        <f>SUMIF(Área,M52,Sueldo)</f>
        <v>249141</v>
      </c>
      <c r="O52" s="131"/>
      <c r="P52" s="131"/>
    </row>
    <row r="53" spans="1:19" ht="15" customHeight="1" x14ac:dyDescent="0.25">
      <c r="A53" s="193" t="s">
        <v>9801</v>
      </c>
      <c r="B53" s="120" t="s">
        <v>10056</v>
      </c>
      <c r="C53" s="121" t="s">
        <v>10133</v>
      </c>
      <c r="D53" s="122" t="s">
        <v>10064</v>
      </c>
      <c r="E53" s="121" t="s">
        <v>9795</v>
      </c>
      <c r="F53" s="114"/>
      <c r="G53" s="114"/>
      <c r="H53" s="123" t="s">
        <v>10192</v>
      </c>
      <c r="I53" s="123" t="s">
        <v>10193</v>
      </c>
      <c r="J53" s="195">
        <v>6374</v>
      </c>
      <c r="M53" s="125" t="s">
        <v>10111</v>
      </c>
      <c r="N53" s="126">
        <f>SUMIF(Área,M53,Sueldo)</f>
        <v>196213</v>
      </c>
    </row>
    <row r="54" spans="1:19" ht="15" customHeight="1" x14ac:dyDescent="0.25">
      <c r="A54" s="194" t="s">
        <v>9797</v>
      </c>
      <c r="B54" s="135" t="s">
        <v>10152</v>
      </c>
      <c r="C54" s="128" t="s">
        <v>10089</v>
      </c>
      <c r="D54" s="122" t="s">
        <v>10111</v>
      </c>
      <c r="E54" s="128" t="s">
        <v>9796</v>
      </c>
      <c r="F54" s="114">
        <v>2</v>
      </c>
      <c r="G54" s="114">
        <v>55940572</v>
      </c>
      <c r="H54" s="123" t="s">
        <v>10194</v>
      </c>
      <c r="I54" s="133" t="s">
        <v>10195</v>
      </c>
      <c r="J54" s="195">
        <v>5336</v>
      </c>
      <c r="M54" s="139" t="s">
        <v>10196</v>
      </c>
      <c r="N54" s="139"/>
    </row>
    <row r="55" spans="1:19" ht="15" customHeight="1" x14ac:dyDescent="0.25">
      <c r="A55" s="193" t="s">
        <v>9797</v>
      </c>
      <c r="B55" s="120" t="s">
        <v>10056</v>
      </c>
      <c r="C55" s="121" t="s">
        <v>10092</v>
      </c>
      <c r="D55" s="122" t="s">
        <v>10070</v>
      </c>
      <c r="E55" s="128" t="s">
        <v>8035</v>
      </c>
      <c r="F55" s="118">
        <v>1</v>
      </c>
      <c r="G55" s="114">
        <v>29862949</v>
      </c>
      <c r="H55" s="129" t="s">
        <v>10197</v>
      </c>
      <c r="I55" s="123" t="s">
        <v>10198</v>
      </c>
      <c r="J55" s="195">
        <v>5990</v>
      </c>
      <c r="M55" s="125" t="s">
        <v>9796</v>
      </c>
      <c r="N55" s="126">
        <f>SUMIF(Cat,M55,Sueldo)</f>
        <v>495615</v>
      </c>
    </row>
    <row r="56" spans="1:19" ht="15" customHeight="1" x14ac:dyDescent="0.25">
      <c r="A56" s="193" t="s">
        <v>9801</v>
      </c>
      <c r="B56" s="120" t="s">
        <v>10199</v>
      </c>
      <c r="C56" s="121" t="s">
        <v>10108</v>
      </c>
      <c r="D56" s="122" t="s">
        <v>10064</v>
      </c>
      <c r="E56" s="128" t="s">
        <v>9795</v>
      </c>
      <c r="F56" s="114">
        <v>2</v>
      </c>
      <c r="G56" s="114"/>
      <c r="H56" s="124" t="s">
        <v>10200</v>
      </c>
      <c r="I56" s="124" t="s">
        <v>10201</v>
      </c>
      <c r="J56" s="195">
        <v>4105</v>
      </c>
      <c r="M56" s="130" t="s">
        <v>8035</v>
      </c>
      <c r="N56" s="126">
        <f>SUMIF(Cat,M56,Sueldo)</f>
        <v>198005</v>
      </c>
    </row>
    <row r="57" spans="1:19" ht="15" customHeight="1" x14ac:dyDescent="0.25">
      <c r="A57" s="193" t="s">
        <v>9797</v>
      </c>
      <c r="B57" s="120" t="s">
        <v>10056</v>
      </c>
      <c r="C57" s="127" t="s">
        <v>10057</v>
      </c>
      <c r="D57" s="122" t="s">
        <v>10111</v>
      </c>
      <c r="E57" s="128" t="s">
        <v>8035</v>
      </c>
      <c r="F57" s="118">
        <v>2</v>
      </c>
      <c r="G57" s="114">
        <v>16118290</v>
      </c>
      <c r="H57" s="124" t="s">
        <v>10202</v>
      </c>
      <c r="I57" s="116" t="s">
        <v>10203</v>
      </c>
      <c r="J57" s="195">
        <v>5217</v>
      </c>
      <c r="M57" s="125" t="s">
        <v>9795</v>
      </c>
      <c r="N57" s="126">
        <f>SUMIF(Cat,M57,Sueldo)</f>
        <v>136430</v>
      </c>
    </row>
    <row r="58" spans="1:19" ht="15" customHeight="1" x14ac:dyDescent="0.25">
      <c r="A58" s="193" t="s">
        <v>9801</v>
      </c>
      <c r="B58" s="120" t="s">
        <v>10056</v>
      </c>
      <c r="C58" s="127" t="s">
        <v>10057</v>
      </c>
      <c r="D58" s="122" t="s">
        <v>10070</v>
      </c>
      <c r="E58" s="128" t="s">
        <v>9795</v>
      </c>
      <c r="F58" s="118">
        <v>1</v>
      </c>
      <c r="G58" s="114">
        <v>25303820</v>
      </c>
      <c r="H58" s="129" t="s">
        <v>10204</v>
      </c>
      <c r="I58" s="123" t="s">
        <v>10205</v>
      </c>
      <c r="J58" s="195">
        <v>4331</v>
      </c>
      <c r="M58" s="256" t="s">
        <v>10206</v>
      </c>
      <c r="N58" s="257"/>
    </row>
    <row r="59" spans="1:19" s="131" customFormat="1" ht="15" customHeight="1" x14ac:dyDescent="0.25">
      <c r="A59" s="193" t="s">
        <v>9797</v>
      </c>
      <c r="B59" s="120" t="s">
        <v>10056</v>
      </c>
      <c r="C59" s="121" t="s">
        <v>10133</v>
      </c>
      <c r="D59" s="122" t="s">
        <v>10064</v>
      </c>
      <c r="E59" s="121" t="s">
        <v>9796</v>
      </c>
      <c r="F59" s="114"/>
      <c r="G59" s="114"/>
      <c r="H59" s="123" t="s">
        <v>10207</v>
      </c>
      <c r="I59" s="116" t="s">
        <v>10208</v>
      </c>
      <c r="J59" s="195">
        <v>6451</v>
      </c>
      <c r="M59" s="139" t="s">
        <v>10209</v>
      </c>
      <c r="N59" s="139"/>
      <c r="O59" s="109"/>
      <c r="P59" s="109"/>
    </row>
    <row r="60" spans="1:19" ht="15" customHeight="1" x14ac:dyDescent="0.25">
      <c r="A60" s="193" t="s">
        <v>9797</v>
      </c>
      <c r="B60" s="120" t="s">
        <v>10056</v>
      </c>
      <c r="C60" s="127" t="s">
        <v>10057</v>
      </c>
      <c r="D60" s="122" t="s">
        <v>10070</v>
      </c>
      <c r="E60" s="121" t="s">
        <v>9795</v>
      </c>
      <c r="F60" s="118">
        <v>2</v>
      </c>
      <c r="G60" s="114">
        <v>31706532</v>
      </c>
      <c r="H60" s="124" t="s">
        <v>10210</v>
      </c>
      <c r="I60" s="116" t="s">
        <v>10211</v>
      </c>
      <c r="J60" s="195">
        <v>2489</v>
      </c>
      <c r="M60" s="125" t="s">
        <v>9797</v>
      </c>
      <c r="N60" s="126">
        <f ca="1">AVERAGEIF($A$6:$J$167,M60,Sueldo)</f>
        <v>5218.174757281553</v>
      </c>
      <c r="O60" s="109">
        <f>SUMIFS(Sueldo,Sexo,M60,Área,"Marketing")*N67</f>
        <v>2155.2000000000003</v>
      </c>
      <c r="P60" s="109">
        <f>SUMIFS(Sueldo,Sexo,M60,Área,"Administración")*N68</f>
        <v>4444.2</v>
      </c>
      <c r="Q60" s="109">
        <f>SUMIFS(Sueldo,Sexo,M60,Área,"Ventas")*$N69</f>
        <v>4329.6000000000004</v>
      </c>
      <c r="R60" s="109">
        <f>SUMIFS(Sueldo,Sexo,M60,Área,"Counter")*$N70</f>
        <v>4948.7000000000007</v>
      </c>
      <c r="S60" s="109">
        <f>SUM(O60:R60)/COUNTIF(Sexo,M60)</f>
        <v>154.15242718446603</v>
      </c>
    </row>
    <row r="61" spans="1:19" ht="15" customHeight="1" x14ac:dyDescent="0.25">
      <c r="A61" s="193" t="s">
        <v>9801</v>
      </c>
      <c r="B61" s="120" t="s">
        <v>10056</v>
      </c>
      <c r="C61" s="127" t="s">
        <v>10057</v>
      </c>
      <c r="D61" s="122" t="s">
        <v>10111</v>
      </c>
      <c r="E61" s="121" t="s">
        <v>9796</v>
      </c>
      <c r="F61" s="118">
        <v>2</v>
      </c>
      <c r="G61" s="114">
        <v>81457432</v>
      </c>
      <c r="H61" s="123" t="s">
        <v>10212</v>
      </c>
      <c r="I61" s="123" t="s">
        <v>10213</v>
      </c>
      <c r="J61" s="195">
        <v>3301</v>
      </c>
      <c r="M61" s="125" t="s">
        <v>9801</v>
      </c>
      <c r="N61" s="126">
        <f ca="1">AVERAGEIF($A$6:$J$167,M61,Sueldo)</f>
        <v>4958.9491525423728</v>
      </c>
      <c r="O61" s="109">
        <f>SUMIFS(Sueldo,Sexo,M61,Área,"Marketing")*N67</f>
        <v>368.5</v>
      </c>
      <c r="P61" s="109">
        <f>SUMIFS(Sueldo,Sexo,M61,Área,"Administración")*N68</f>
        <v>2240.2400000000002</v>
      </c>
      <c r="Q61" s="109">
        <f>SUMIFS(Sueldo,Sexo,M61,Área,"Ventas")*$N69</f>
        <v>1898.9250000000002</v>
      </c>
      <c r="R61" s="109">
        <f>SUMIFS(Sueldo,Sexo,M61,Área,"Counter")*$N70</f>
        <v>4861.95</v>
      </c>
      <c r="S61" s="109">
        <f>SUM(O61:R61)/COUNTIF(Sexo,M61)</f>
        <v>158.80703389830512</v>
      </c>
    </row>
    <row r="62" spans="1:19" ht="15" customHeight="1" x14ac:dyDescent="0.25">
      <c r="A62" s="193" t="s">
        <v>9797</v>
      </c>
      <c r="B62" s="135" t="s">
        <v>10056</v>
      </c>
      <c r="C62" s="121" t="s">
        <v>10073</v>
      </c>
      <c r="D62" s="122" t="s">
        <v>10070</v>
      </c>
      <c r="E62" s="121" t="s">
        <v>9795</v>
      </c>
      <c r="F62" s="118">
        <v>2</v>
      </c>
      <c r="G62" s="114"/>
      <c r="H62" s="124" t="s">
        <v>10214</v>
      </c>
      <c r="I62" s="123" t="s">
        <v>10215</v>
      </c>
      <c r="J62" s="195">
        <v>6789</v>
      </c>
      <c r="M62" s="141" t="s">
        <v>10216</v>
      </c>
      <c r="N62" s="126">
        <f>SUMIF(Cod,1,Sueldo)/COUNTIF(Cod,1)</f>
        <v>5068.1162790697672</v>
      </c>
    </row>
    <row r="63" spans="1:19" ht="15" customHeight="1" x14ac:dyDescent="0.25">
      <c r="A63" s="193" t="s">
        <v>9801</v>
      </c>
      <c r="B63" s="135" t="s">
        <v>10056</v>
      </c>
      <c r="C63" s="121" t="s">
        <v>10082</v>
      </c>
      <c r="D63" s="122" t="s">
        <v>10111</v>
      </c>
      <c r="E63" s="121" t="s">
        <v>9796</v>
      </c>
      <c r="F63" s="118">
        <v>2</v>
      </c>
      <c r="G63" s="114">
        <v>38833571</v>
      </c>
      <c r="H63" s="142" t="s">
        <v>10217</v>
      </c>
      <c r="I63" s="133" t="s">
        <v>10218</v>
      </c>
      <c r="J63" s="195">
        <v>6440</v>
      </c>
      <c r="O63" s="131"/>
      <c r="P63" s="131"/>
    </row>
    <row r="64" spans="1:19" ht="15" customHeight="1" x14ac:dyDescent="0.25">
      <c r="A64" s="194" t="s">
        <v>9797</v>
      </c>
      <c r="B64" s="135" t="s">
        <v>10056</v>
      </c>
      <c r="C64" s="128" t="s">
        <v>10082</v>
      </c>
      <c r="D64" s="122" t="s">
        <v>10111</v>
      </c>
      <c r="E64" s="128" t="s">
        <v>8035</v>
      </c>
      <c r="F64" s="114">
        <v>1</v>
      </c>
      <c r="G64" s="114"/>
      <c r="H64" s="123" t="s">
        <v>10219</v>
      </c>
      <c r="I64" s="123" t="s">
        <v>10220</v>
      </c>
      <c r="J64" s="195">
        <v>2256</v>
      </c>
      <c r="M64" s="131"/>
      <c r="N64" s="131"/>
    </row>
    <row r="65" spans="1:16" ht="15" customHeight="1" x14ac:dyDescent="0.25">
      <c r="A65" s="194" t="s">
        <v>9797</v>
      </c>
      <c r="B65" s="135" t="s">
        <v>10152</v>
      </c>
      <c r="C65" s="128" t="s">
        <v>10114</v>
      </c>
      <c r="D65" s="128" t="s">
        <v>10070</v>
      </c>
      <c r="E65" s="128" t="s">
        <v>9796</v>
      </c>
      <c r="F65" s="114">
        <v>1</v>
      </c>
      <c r="G65" s="114">
        <v>11715370</v>
      </c>
      <c r="H65" s="129" t="s">
        <v>10221</v>
      </c>
      <c r="I65" s="123" t="s">
        <v>10222</v>
      </c>
      <c r="J65" s="195">
        <v>7293</v>
      </c>
    </row>
    <row r="66" spans="1:16" ht="15" customHeight="1" x14ac:dyDescent="0.25">
      <c r="A66" s="193" t="s">
        <v>9797</v>
      </c>
      <c r="B66" s="135" t="s">
        <v>10056</v>
      </c>
      <c r="C66" s="121" t="s">
        <v>10088</v>
      </c>
      <c r="D66" s="122" t="s">
        <v>10064</v>
      </c>
      <c r="E66" s="121" t="s">
        <v>9796</v>
      </c>
      <c r="F66" s="114">
        <v>2</v>
      </c>
      <c r="G66" s="114">
        <v>99715853</v>
      </c>
      <c r="H66" s="123" t="s">
        <v>10223</v>
      </c>
      <c r="I66" s="123" t="s">
        <v>10224</v>
      </c>
      <c r="J66" s="195">
        <v>2149</v>
      </c>
      <c r="M66" s="141" t="s">
        <v>10421</v>
      </c>
      <c r="N66" s="141" t="s">
        <v>10422</v>
      </c>
    </row>
    <row r="67" spans="1:16" s="131" customFormat="1" ht="15" customHeight="1" x14ac:dyDescent="0.25">
      <c r="A67" s="193" t="s">
        <v>9797</v>
      </c>
      <c r="B67" s="120" t="s">
        <v>10056</v>
      </c>
      <c r="C67" s="127" t="s">
        <v>10057</v>
      </c>
      <c r="D67" s="122" t="s">
        <v>10111</v>
      </c>
      <c r="E67" s="128" t="s">
        <v>9796</v>
      </c>
      <c r="F67" s="121">
        <v>2</v>
      </c>
      <c r="G67" s="114"/>
      <c r="H67" s="124" t="s">
        <v>10225</v>
      </c>
      <c r="I67" s="123" t="s">
        <v>10226</v>
      </c>
      <c r="J67" s="195">
        <v>3472</v>
      </c>
      <c r="M67" s="141" t="s">
        <v>10058</v>
      </c>
      <c r="N67" s="153">
        <v>0.05</v>
      </c>
    </row>
    <row r="68" spans="1:16" ht="15" customHeight="1" x14ac:dyDescent="0.25">
      <c r="A68" s="193" t="s">
        <v>9801</v>
      </c>
      <c r="B68" s="120" t="s">
        <v>10056</v>
      </c>
      <c r="C68" s="127" t="s">
        <v>10057</v>
      </c>
      <c r="D68" s="122" t="s">
        <v>10070</v>
      </c>
      <c r="E68" s="121" t="s">
        <v>8035</v>
      </c>
      <c r="F68" s="121">
        <v>2</v>
      </c>
      <c r="G68" s="114">
        <v>76923009</v>
      </c>
      <c r="H68" s="124" t="s">
        <v>10227</v>
      </c>
      <c r="I68" s="142" t="s">
        <v>10228</v>
      </c>
      <c r="J68" s="195">
        <v>3009</v>
      </c>
      <c r="M68" s="141" t="s">
        <v>10064</v>
      </c>
      <c r="N68" s="153">
        <v>0.02</v>
      </c>
    </row>
    <row r="69" spans="1:16" ht="15" customHeight="1" x14ac:dyDescent="0.25">
      <c r="A69" s="193" t="s">
        <v>9801</v>
      </c>
      <c r="B69" s="120" t="s">
        <v>10056</v>
      </c>
      <c r="C69" s="127" t="s">
        <v>10057</v>
      </c>
      <c r="D69" s="122" t="s">
        <v>10070</v>
      </c>
      <c r="E69" s="121" t="s">
        <v>8035</v>
      </c>
      <c r="F69" s="121">
        <v>2</v>
      </c>
      <c r="G69" s="114">
        <v>50780797</v>
      </c>
      <c r="H69" s="124" t="s">
        <v>10229</v>
      </c>
      <c r="I69" s="123" t="s">
        <v>10230</v>
      </c>
      <c r="J69" s="195">
        <v>4864</v>
      </c>
      <c r="M69" s="141" t="s">
        <v>10070</v>
      </c>
      <c r="N69" s="154">
        <v>2.5000000000000001E-2</v>
      </c>
    </row>
    <row r="70" spans="1:16" ht="15" customHeight="1" x14ac:dyDescent="0.25">
      <c r="A70" s="193" t="s">
        <v>9797</v>
      </c>
      <c r="B70" s="135" t="s">
        <v>10056</v>
      </c>
      <c r="C70" s="121" t="s">
        <v>10108</v>
      </c>
      <c r="D70" s="122" t="s">
        <v>10064</v>
      </c>
      <c r="E70" s="121" t="s">
        <v>9796</v>
      </c>
      <c r="F70" s="121">
        <v>2</v>
      </c>
      <c r="G70" s="114">
        <v>89509631</v>
      </c>
      <c r="H70" s="142" t="s">
        <v>10231</v>
      </c>
      <c r="I70" s="123" t="s">
        <v>10232</v>
      </c>
      <c r="J70" s="195">
        <v>6360</v>
      </c>
      <c r="M70" s="141" t="s">
        <v>10111</v>
      </c>
      <c r="N70" s="153">
        <v>0.05</v>
      </c>
    </row>
    <row r="71" spans="1:16" ht="15" customHeight="1" x14ac:dyDescent="0.25">
      <c r="A71" s="193" t="s">
        <v>9797</v>
      </c>
      <c r="B71" s="135" t="s">
        <v>10056</v>
      </c>
      <c r="C71" s="121" t="s">
        <v>10101</v>
      </c>
      <c r="D71" s="122" t="s">
        <v>10064</v>
      </c>
      <c r="E71" s="121" t="s">
        <v>9795</v>
      </c>
      <c r="F71" s="114"/>
      <c r="G71" s="114"/>
      <c r="H71" s="123" t="s">
        <v>10071</v>
      </c>
      <c r="I71" s="116" t="s">
        <v>10233</v>
      </c>
      <c r="J71" s="195">
        <v>3333</v>
      </c>
      <c r="M71" s="131"/>
      <c r="N71" s="131"/>
    </row>
    <row r="72" spans="1:16" ht="15" customHeight="1" x14ac:dyDescent="0.25">
      <c r="A72" s="193" t="s">
        <v>9797</v>
      </c>
      <c r="B72" s="135" t="s">
        <v>10056</v>
      </c>
      <c r="C72" s="121" t="s">
        <v>10073</v>
      </c>
      <c r="D72" s="122" t="s">
        <v>10070</v>
      </c>
      <c r="E72" s="128" t="s">
        <v>9796</v>
      </c>
      <c r="F72" s="118">
        <v>1</v>
      </c>
      <c r="G72" s="114">
        <v>54732962</v>
      </c>
      <c r="H72" s="129" t="s">
        <v>10234</v>
      </c>
      <c r="I72" s="124" t="s">
        <v>10235</v>
      </c>
      <c r="J72" s="195">
        <v>7762</v>
      </c>
    </row>
    <row r="73" spans="1:16" ht="15" customHeight="1" x14ac:dyDescent="0.25">
      <c r="A73" s="193" t="s">
        <v>9801</v>
      </c>
      <c r="B73" s="120" t="s">
        <v>10056</v>
      </c>
      <c r="C73" s="121" t="s">
        <v>10092</v>
      </c>
      <c r="D73" s="122" t="s">
        <v>10070</v>
      </c>
      <c r="E73" s="128" t="s">
        <v>9796</v>
      </c>
      <c r="F73" s="118">
        <v>1</v>
      </c>
      <c r="G73" s="114"/>
      <c r="H73" s="129" t="s">
        <v>10236</v>
      </c>
      <c r="I73" s="124" t="s">
        <v>10237</v>
      </c>
      <c r="J73" s="195">
        <v>6760</v>
      </c>
    </row>
    <row r="74" spans="1:16" ht="15" customHeight="1" x14ac:dyDescent="0.25">
      <c r="A74" s="194" t="s">
        <v>9801</v>
      </c>
      <c r="B74" s="135" t="s">
        <v>10126</v>
      </c>
      <c r="C74" s="128" t="s">
        <v>10073</v>
      </c>
      <c r="D74" s="122" t="s">
        <v>10070</v>
      </c>
      <c r="E74" s="128" t="s">
        <v>9795</v>
      </c>
      <c r="F74" s="114">
        <v>1</v>
      </c>
      <c r="G74" s="114">
        <v>57748991</v>
      </c>
      <c r="H74" s="124" t="s">
        <v>10238</v>
      </c>
      <c r="I74" s="116" t="s">
        <v>10239</v>
      </c>
      <c r="J74" s="195">
        <v>7196</v>
      </c>
    </row>
    <row r="75" spans="1:16" ht="15" customHeight="1" x14ac:dyDescent="0.25">
      <c r="A75" s="194" t="s">
        <v>9797</v>
      </c>
      <c r="B75" s="135" t="s">
        <v>10152</v>
      </c>
      <c r="C75" s="128" t="s">
        <v>10095</v>
      </c>
      <c r="D75" s="143" t="s">
        <v>10064</v>
      </c>
      <c r="E75" s="128" t="s">
        <v>9796</v>
      </c>
      <c r="F75" s="114"/>
      <c r="G75" s="114"/>
      <c r="H75" s="136" t="s">
        <v>10240</v>
      </c>
      <c r="I75" s="124" t="s">
        <v>10241</v>
      </c>
      <c r="J75" s="195">
        <v>5308</v>
      </c>
    </row>
    <row r="76" spans="1:16" ht="15" customHeight="1" x14ac:dyDescent="0.25">
      <c r="A76" s="193" t="s">
        <v>9797</v>
      </c>
      <c r="B76" s="120" t="s">
        <v>10056</v>
      </c>
      <c r="C76" s="128" t="s">
        <v>10108</v>
      </c>
      <c r="D76" s="122" t="s">
        <v>10058</v>
      </c>
      <c r="E76" s="128" t="s">
        <v>9796</v>
      </c>
      <c r="F76" s="114">
        <v>1</v>
      </c>
      <c r="G76" s="114">
        <v>73430222</v>
      </c>
      <c r="H76" s="133" t="s">
        <v>10242</v>
      </c>
      <c r="I76" s="123" t="s">
        <v>10243</v>
      </c>
      <c r="J76" s="195">
        <v>7774</v>
      </c>
      <c r="M76" s="131"/>
      <c r="N76" s="131"/>
    </row>
    <row r="77" spans="1:16" ht="15" customHeight="1" x14ac:dyDescent="0.25">
      <c r="A77" s="193" t="s">
        <v>9801</v>
      </c>
      <c r="B77" s="135" t="s">
        <v>10056</v>
      </c>
      <c r="C77" s="121" t="s">
        <v>10088</v>
      </c>
      <c r="D77" s="122" t="s">
        <v>10064</v>
      </c>
      <c r="E77" s="128" t="s">
        <v>9796</v>
      </c>
      <c r="F77" s="114">
        <v>1</v>
      </c>
      <c r="G77" s="114">
        <v>49050191</v>
      </c>
      <c r="H77" s="124" t="s">
        <v>10244</v>
      </c>
      <c r="I77" s="144" t="s">
        <v>10245</v>
      </c>
      <c r="J77" s="195">
        <v>4149</v>
      </c>
      <c r="M77" s="131"/>
      <c r="N77" s="131"/>
    </row>
    <row r="78" spans="1:16" s="131" customFormat="1" ht="15" customHeight="1" x14ac:dyDescent="0.25">
      <c r="A78" s="193" t="s">
        <v>9797</v>
      </c>
      <c r="B78" s="135" t="s">
        <v>10056</v>
      </c>
      <c r="C78" s="121" t="s">
        <v>10122</v>
      </c>
      <c r="D78" s="122" t="s">
        <v>10111</v>
      </c>
      <c r="E78" s="121" t="s">
        <v>9796</v>
      </c>
      <c r="F78" s="121">
        <v>2</v>
      </c>
      <c r="G78" s="114"/>
      <c r="H78" s="142" t="s">
        <v>10246</v>
      </c>
      <c r="I78" s="124" t="s">
        <v>10247</v>
      </c>
      <c r="J78" s="195">
        <v>4918</v>
      </c>
      <c r="O78" s="109"/>
      <c r="P78" s="109"/>
    </row>
    <row r="79" spans="1:16" ht="15" customHeight="1" x14ac:dyDescent="0.25">
      <c r="A79" s="193" t="s">
        <v>9797</v>
      </c>
      <c r="B79" s="120" t="s">
        <v>10056</v>
      </c>
      <c r="C79" s="121" t="s">
        <v>10092</v>
      </c>
      <c r="D79" s="122" t="s">
        <v>10111</v>
      </c>
      <c r="E79" s="121" t="s">
        <v>8035</v>
      </c>
      <c r="F79" s="118">
        <v>2</v>
      </c>
      <c r="G79" s="114">
        <v>65719130</v>
      </c>
      <c r="H79" s="123" t="s">
        <v>10248</v>
      </c>
      <c r="I79" s="142" t="s">
        <v>10249</v>
      </c>
      <c r="J79" s="195">
        <v>4471</v>
      </c>
      <c r="O79" s="131"/>
      <c r="P79" s="131"/>
    </row>
    <row r="80" spans="1:16" ht="15" customHeight="1" x14ac:dyDescent="0.25">
      <c r="A80" s="193" t="s">
        <v>9797</v>
      </c>
      <c r="B80" s="120" t="s">
        <v>10056</v>
      </c>
      <c r="C80" s="121" t="s">
        <v>10133</v>
      </c>
      <c r="D80" s="122" t="s">
        <v>10064</v>
      </c>
      <c r="E80" s="128" t="s">
        <v>9796</v>
      </c>
      <c r="F80" s="128">
        <v>1</v>
      </c>
      <c r="G80" s="114"/>
      <c r="H80" s="124" t="s">
        <v>10250</v>
      </c>
      <c r="I80" s="133" t="s">
        <v>10251</v>
      </c>
      <c r="J80" s="195">
        <v>2267</v>
      </c>
      <c r="O80" s="131"/>
      <c r="P80" s="131"/>
    </row>
    <row r="81" spans="1:16" ht="15" customHeight="1" x14ac:dyDescent="0.25">
      <c r="A81" s="193" t="s">
        <v>9797</v>
      </c>
      <c r="B81" s="120" t="s">
        <v>10056</v>
      </c>
      <c r="C81" s="121" t="s">
        <v>10085</v>
      </c>
      <c r="D81" s="122" t="s">
        <v>10064</v>
      </c>
      <c r="E81" s="121" t="s">
        <v>9796</v>
      </c>
      <c r="F81" s="128">
        <v>2</v>
      </c>
      <c r="G81" s="114">
        <v>82966757</v>
      </c>
      <c r="H81" s="123" t="s">
        <v>10252</v>
      </c>
      <c r="I81" s="123" t="s">
        <v>10253</v>
      </c>
      <c r="J81" s="195">
        <v>2506</v>
      </c>
      <c r="O81" s="131"/>
      <c r="P81" s="131"/>
    </row>
    <row r="82" spans="1:16" s="131" customFormat="1" ht="15" customHeight="1" x14ac:dyDescent="0.25">
      <c r="A82" s="193" t="s">
        <v>9797</v>
      </c>
      <c r="B82" s="120" t="s">
        <v>10056</v>
      </c>
      <c r="C82" s="121" t="s">
        <v>10085</v>
      </c>
      <c r="D82" s="122" t="s">
        <v>10064</v>
      </c>
      <c r="E82" s="121" t="s">
        <v>9796</v>
      </c>
      <c r="F82" s="128">
        <v>2</v>
      </c>
      <c r="G82" s="114">
        <v>30787171</v>
      </c>
      <c r="H82" s="123" t="s">
        <v>10254</v>
      </c>
      <c r="I82" s="123" t="s">
        <v>10255</v>
      </c>
      <c r="J82" s="195">
        <v>7159</v>
      </c>
      <c r="O82" s="109"/>
      <c r="P82" s="109"/>
    </row>
    <row r="83" spans="1:16" ht="15" customHeight="1" x14ac:dyDescent="0.25">
      <c r="A83" s="193" t="s">
        <v>9801</v>
      </c>
      <c r="B83" s="120" t="s">
        <v>10056</v>
      </c>
      <c r="C83" s="127" t="s">
        <v>10057</v>
      </c>
      <c r="D83" s="122" t="s">
        <v>10111</v>
      </c>
      <c r="E83" s="121" t="s">
        <v>8035</v>
      </c>
      <c r="F83" s="121">
        <v>2</v>
      </c>
      <c r="G83" s="114"/>
      <c r="H83" s="123" t="s">
        <v>10256</v>
      </c>
      <c r="I83" s="133" t="s">
        <v>10257</v>
      </c>
      <c r="J83" s="195">
        <v>7906</v>
      </c>
      <c r="M83" s="131"/>
      <c r="N83" s="131"/>
    </row>
    <row r="84" spans="1:16" ht="15" customHeight="1" x14ac:dyDescent="0.25">
      <c r="A84" s="193" t="s">
        <v>9801</v>
      </c>
      <c r="B84" s="120" t="s">
        <v>10056</v>
      </c>
      <c r="C84" s="127" t="s">
        <v>10057</v>
      </c>
      <c r="D84" s="122" t="s">
        <v>10070</v>
      </c>
      <c r="E84" s="114" t="s">
        <v>8035</v>
      </c>
      <c r="F84" s="121">
        <v>1</v>
      </c>
      <c r="G84" s="114">
        <v>91989326</v>
      </c>
      <c r="H84" s="145" t="s">
        <v>10258</v>
      </c>
      <c r="I84" s="123" t="s">
        <v>10259</v>
      </c>
      <c r="J84" s="195">
        <v>4758</v>
      </c>
    </row>
    <row r="85" spans="1:16" ht="15" customHeight="1" x14ac:dyDescent="0.25">
      <c r="A85" s="193" t="s">
        <v>9797</v>
      </c>
      <c r="B85" s="135" t="s">
        <v>10056</v>
      </c>
      <c r="C85" s="121" t="s">
        <v>10073</v>
      </c>
      <c r="D85" s="122" t="s">
        <v>10070</v>
      </c>
      <c r="E85" s="128" t="s">
        <v>9796</v>
      </c>
      <c r="F85" s="121">
        <v>1</v>
      </c>
      <c r="G85" s="114"/>
      <c r="H85" s="129" t="s">
        <v>10260</v>
      </c>
      <c r="I85" s="123" t="s">
        <v>10261</v>
      </c>
      <c r="J85" s="195">
        <v>5753</v>
      </c>
      <c r="O85" s="131"/>
      <c r="P85" s="131"/>
    </row>
    <row r="86" spans="1:16" ht="15" customHeight="1" x14ac:dyDescent="0.25">
      <c r="A86" s="193" t="s">
        <v>9797</v>
      </c>
      <c r="B86" s="135" t="s">
        <v>10056</v>
      </c>
      <c r="C86" s="121" t="s">
        <v>10073</v>
      </c>
      <c r="D86" s="122" t="s">
        <v>10070</v>
      </c>
      <c r="E86" s="121" t="s">
        <v>8035</v>
      </c>
      <c r="F86" s="121">
        <v>2</v>
      </c>
      <c r="G86" s="114">
        <v>76833087</v>
      </c>
      <c r="H86" s="124" t="s">
        <v>10262</v>
      </c>
      <c r="I86" s="123" t="s">
        <v>10263</v>
      </c>
      <c r="J86" s="195">
        <v>7784</v>
      </c>
      <c r="O86" s="131"/>
      <c r="P86" s="131"/>
    </row>
    <row r="87" spans="1:16" ht="15" customHeight="1" x14ac:dyDescent="0.25">
      <c r="A87" s="193" t="s">
        <v>9797</v>
      </c>
      <c r="B87" s="120" t="s">
        <v>10056</v>
      </c>
      <c r="C87" s="127" t="s">
        <v>10057</v>
      </c>
      <c r="D87" s="122" t="s">
        <v>10070</v>
      </c>
      <c r="E87" s="121" t="s">
        <v>8035</v>
      </c>
      <c r="F87" s="121">
        <v>2</v>
      </c>
      <c r="G87" s="114">
        <v>92725936</v>
      </c>
      <c r="H87" s="124" t="s">
        <v>10264</v>
      </c>
      <c r="I87" s="116" t="s">
        <v>10265</v>
      </c>
      <c r="J87" s="195">
        <v>4126</v>
      </c>
    </row>
    <row r="88" spans="1:16" s="131" customFormat="1" ht="15" customHeight="1" x14ac:dyDescent="0.25">
      <c r="A88" s="193" t="s">
        <v>9797</v>
      </c>
      <c r="B88" s="120" t="s">
        <v>10199</v>
      </c>
      <c r="C88" s="121" t="s">
        <v>10108</v>
      </c>
      <c r="D88" s="122" t="s">
        <v>10064</v>
      </c>
      <c r="E88" s="121" t="s">
        <v>9795</v>
      </c>
      <c r="F88" s="114">
        <v>2</v>
      </c>
      <c r="G88" s="114"/>
      <c r="H88" s="123" t="s">
        <v>10266</v>
      </c>
      <c r="I88" s="124" t="s">
        <v>10267</v>
      </c>
      <c r="J88" s="195">
        <v>2493</v>
      </c>
      <c r="O88" s="109"/>
      <c r="P88" s="109"/>
    </row>
    <row r="89" spans="1:16" s="131" customFormat="1" ht="15" customHeight="1" x14ac:dyDescent="0.25">
      <c r="A89" s="193" t="s">
        <v>9801</v>
      </c>
      <c r="B89" s="120" t="s">
        <v>10056</v>
      </c>
      <c r="C89" s="137" t="s">
        <v>10127</v>
      </c>
      <c r="D89" s="122" t="s">
        <v>10111</v>
      </c>
      <c r="E89" s="121" t="s">
        <v>9796</v>
      </c>
      <c r="F89" s="121">
        <v>2</v>
      </c>
      <c r="G89" s="114">
        <v>22162109</v>
      </c>
      <c r="H89" s="123" t="s">
        <v>10268</v>
      </c>
      <c r="I89" s="124" t="s">
        <v>10269</v>
      </c>
      <c r="J89" s="195">
        <v>7796</v>
      </c>
      <c r="M89" s="109"/>
      <c r="N89" s="109"/>
      <c r="O89" s="109"/>
      <c r="P89" s="109"/>
    </row>
    <row r="90" spans="1:16" ht="15" customHeight="1" x14ac:dyDescent="0.25">
      <c r="A90" s="193" t="s">
        <v>9797</v>
      </c>
      <c r="B90" s="120" t="s">
        <v>10056</v>
      </c>
      <c r="C90" s="121" t="s">
        <v>10092</v>
      </c>
      <c r="D90" s="122" t="s">
        <v>10064</v>
      </c>
      <c r="E90" s="121" t="s">
        <v>9796</v>
      </c>
      <c r="F90" s="128">
        <v>2</v>
      </c>
      <c r="G90" s="114"/>
      <c r="H90" s="123" t="s">
        <v>10270</v>
      </c>
      <c r="I90" s="116" t="s">
        <v>10271</v>
      </c>
      <c r="J90" s="195">
        <v>3674</v>
      </c>
    </row>
    <row r="91" spans="1:16" ht="15" customHeight="1" x14ac:dyDescent="0.25">
      <c r="A91" s="193" t="s">
        <v>9801</v>
      </c>
      <c r="B91" s="120" t="s">
        <v>10056</v>
      </c>
      <c r="C91" s="121" t="s">
        <v>10092</v>
      </c>
      <c r="D91" s="122" t="s">
        <v>10111</v>
      </c>
      <c r="E91" s="128" t="s">
        <v>9796</v>
      </c>
      <c r="F91" s="121">
        <v>1</v>
      </c>
      <c r="G91" s="114">
        <v>35487791</v>
      </c>
      <c r="H91" s="124" t="s">
        <v>10272</v>
      </c>
      <c r="I91" s="142" t="s">
        <v>10273</v>
      </c>
      <c r="J91" s="195">
        <v>4539</v>
      </c>
      <c r="O91" s="131"/>
      <c r="P91" s="131"/>
    </row>
    <row r="92" spans="1:16" ht="15" customHeight="1" x14ac:dyDescent="0.25">
      <c r="A92" s="193" t="s">
        <v>9797</v>
      </c>
      <c r="B92" s="120" t="s">
        <v>10056</v>
      </c>
      <c r="C92" s="121" t="s">
        <v>10092</v>
      </c>
      <c r="D92" s="122" t="s">
        <v>10070</v>
      </c>
      <c r="E92" s="121" t="s">
        <v>9795</v>
      </c>
      <c r="F92" s="121">
        <v>2</v>
      </c>
      <c r="G92" s="114">
        <v>15127309</v>
      </c>
      <c r="H92" s="124" t="s">
        <v>10274</v>
      </c>
      <c r="I92" s="123" t="s">
        <v>10275</v>
      </c>
      <c r="J92" s="195">
        <v>3135</v>
      </c>
      <c r="M92" s="131"/>
      <c r="N92" s="131"/>
    </row>
    <row r="93" spans="1:16" ht="15" customHeight="1" x14ac:dyDescent="0.25">
      <c r="A93" s="193" t="s">
        <v>9801</v>
      </c>
      <c r="B93" s="120" t="s">
        <v>10056</v>
      </c>
      <c r="C93" s="127" t="s">
        <v>10057</v>
      </c>
      <c r="D93" s="122" t="s">
        <v>10111</v>
      </c>
      <c r="E93" s="128" t="s">
        <v>9796</v>
      </c>
      <c r="F93" s="121"/>
      <c r="G93" s="114"/>
      <c r="H93" s="124" t="s">
        <v>10204</v>
      </c>
      <c r="I93" s="138" t="s">
        <v>10276</v>
      </c>
      <c r="J93" s="195">
        <v>5723</v>
      </c>
      <c r="M93" s="131"/>
      <c r="N93" s="131"/>
    </row>
    <row r="94" spans="1:16" s="131" customFormat="1" ht="15" customHeight="1" x14ac:dyDescent="0.25">
      <c r="A94" s="193" t="s">
        <v>9797</v>
      </c>
      <c r="B94" s="135" t="s">
        <v>10056</v>
      </c>
      <c r="C94" s="128" t="s">
        <v>10057</v>
      </c>
      <c r="D94" s="122" t="s">
        <v>10058</v>
      </c>
      <c r="E94" s="121" t="s">
        <v>9796</v>
      </c>
      <c r="F94" s="121">
        <v>2</v>
      </c>
      <c r="G94" s="114">
        <v>68895393</v>
      </c>
      <c r="H94" s="123" t="s">
        <v>10188</v>
      </c>
      <c r="I94" s="123" t="s">
        <v>10277</v>
      </c>
      <c r="J94" s="195">
        <v>6046</v>
      </c>
      <c r="M94" s="109"/>
      <c r="N94" s="109"/>
      <c r="O94" s="109"/>
      <c r="P94" s="109"/>
    </row>
    <row r="95" spans="1:16" s="131" customFormat="1" ht="15" customHeight="1" x14ac:dyDescent="0.25">
      <c r="A95" s="193" t="s">
        <v>9801</v>
      </c>
      <c r="B95" s="120" t="s">
        <v>10056</v>
      </c>
      <c r="C95" s="121" t="s">
        <v>10092</v>
      </c>
      <c r="D95" s="122" t="s">
        <v>10111</v>
      </c>
      <c r="E95" s="128" t="s">
        <v>9796</v>
      </c>
      <c r="F95" s="121">
        <v>2</v>
      </c>
      <c r="G95" s="114">
        <v>14415161</v>
      </c>
      <c r="H95" s="124" t="s">
        <v>10278</v>
      </c>
      <c r="I95" s="123" t="s">
        <v>10279</v>
      </c>
      <c r="J95" s="195">
        <v>6812</v>
      </c>
    </row>
    <row r="96" spans="1:16" s="131" customFormat="1" ht="15" customHeight="1" x14ac:dyDescent="0.25">
      <c r="A96" s="193" t="s">
        <v>9797</v>
      </c>
      <c r="B96" s="120" t="s">
        <v>10199</v>
      </c>
      <c r="C96" s="121" t="s">
        <v>10108</v>
      </c>
      <c r="D96" s="122" t="s">
        <v>10064</v>
      </c>
      <c r="E96" s="128" t="s">
        <v>8035</v>
      </c>
      <c r="F96" s="128">
        <v>2</v>
      </c>
      <c r="G96" s="114"/>
      <c r="H96" s="124" t="s">
        <v>10164</v>
      </c>
      <c r="I96" s="123" t="s">
        <v>10280</v>
      </c>
      <c r="J96" s="195">
        <v>4089</v>
      </c>
      <c r="M96" s="109"/>
      <c r="N96" s="109"/>
    </row>
    <row r="97" spans="1:16" ht="15" customHeight="1" x14ac:dyDescent="0.25">
      <c r="A97" s="193" t="s">
        <v>9797</v>
      </c>
      <c r="B97" s="120" t="s">
        <v>10056</v>
      </c>
      <c r="C97" s="121" t="s">
        <v>10125</v>
      </c>
      <c r="D97" s="122" t="s">
        <v>10058</v>
      </c>
      <c r="E97" s="128" t="s">
        <v>9796</v>
      </c>
      <c r="F97" s="128">
        <v>1</v>
      </c>
      <c r="G97" s="114">
        <v>13353611</v>
      </c>
      <c r="H97" s="124" t="s">
        <v>10281</v>
      </c>
      <c r="I97" s="123" t="s">
        <v>10282</v>
      </c>
      <c r="J97" s="195">
        <v>2294</v>
      </c>
    </row>
    <row r="98" spans="1:16" ht="15" customHeight="1" x14ac:dyDescent="0.25">
      <c r="A98" s="194" t="s">
        <v>9801</v>
      </c>
      <c r="B98" s="135" t="s">
        <v>10283</v>
      </c>
      <c r="C98" s="121" t="s">
        <v>10092</v>
      </c>
      <c r="D98" s="122" t="s">
        <v>10064</v>
      </c>
      <c r="E98" s="128" t="s">
        <v>9796</v>
      </c>
      <c r="F98" s="128">
        <v>1</v>
      </c>
      <c r="G98" s="114"/>
      <c r="H98" s="124" t="s">
        <v>10284</v>
      </c>
      <c r="I98" s="123" t="s">
        <v>10285</v>
      </c>
      <c r="J98" s="195">
        <v>4043</v>
      </c>
      <c r="O98" s="131"/>
      <c r="P98" s="131"/>
    </row>
    <row r="99" spans="1:16" ht="15" customHeight="1" x14ac:dyDescent="0.25">
      <c r="A99" s="193" t="s">
        <v>9801</v>
      </c>
      <c r="B99" s="120" t="s">
        <v>10199</v>
      </c>
      <c r="C99" s="121" t="s">
        <v>10108</v>
      </c>
      <c r="D99" s="122" t="s">
        <v>10064</v>
      </c>
      <c r="E99" s="121" t="s">
        <v>9795</v>
      </c>
      <c r="F99" s="114">
        <v>2</v>
      </c>
      <c r="G99" s="114">
        <v>76864389</v>
      </c>
      <c r="H99" s="123" t="s">
        <v>10286</v>
      </c>
      <c r="I99" s="124" t="s">
        <v>10287</v>
      </c>
      <c r="J99" s="195">
        <v>4081</v>
      </c>
    </row>
    <row r="100" spans="1:16" s="131" customFormat="1" ht="15" customHeight="1" x14ac:dyDescent="0.25">
      <c r="A100" s="193" t="s">
        <v>9801</v>
      </c>
      <c r="B100" s="120" t="s">
        <v>10056</v>
      </c>
      <c r="C100" s="121" t="s">
        <v>10117</v>
      </c>
      <c r="D100" s="122" t="s">
        <v>10064</v>
      </c>
      <c r="E100" s="121" t="s">
        <v>9795</v>
      </c>
      <c r="F100" s="114">
        <v>2</v>
      </c>
      <c r="G100" s="114">
        <v>22790159</v>
      </c>
      <c r="H100" s="123" t="s">
        <v>10288</v>
      </c>
      <c r="I100" s="133" t="s">
        <v>10289</v>
      </c>
      <c r="J100" s="195">
        <v>2647</v>
      </c>
      <c r="M100" s="109"/>
      <c r="N100" s="109"/>
      <c r="O100" s="109"/>
      <c r="P100" s="109"/>
    </row>
    <row r="101" spans="1:16" s="131" customFormat="1" ht="15" customHeight="1" x14ac:dyDescent="0.25">
      <c r="A101" s="193" t="s">
        <v>9801</v>
      </c>
      <c r="B101" s="120" t="s">
        <v>10056</v>
      </c>
      <c r="C101" s="121" t="s">
        <v>10092</v>
      </c>
      <c r="D101" s="122" t="s">
        <v>10070</v>
      </c>
      <c r="E101" s="128" t="s">
        <v>9796</v>
      </c>
      <c r="F101" s="118"/>
      <c r="G101" s="114"/>
      <c r="H101" s="129" t="s">
        <v>10290</v>
      </c>
      <c r="I101" s="123" t="s">
        <v>10291</v>
      </c>
      <c r="J101" s="195">
        <v>2774</v>
      </c>
      <c r="M101" s="109"/>
      <c r="N101" s="109"/>
      <c r="O101" s="109"/>
      <c r="P101" s="109"/>
    </row>
    <row r="102" spans="1:16" ht="15" customHeight="1" x14ac:dyDescent="0.25">
      <c r="A102" s="193" t="s">
        <v>9797</v>
      </c>
      <c r="B102" s="120" t="s">
        <v>10056</v>
      </c>
      <c r="C102" s="121" t="s">
        <v>10092</v>
      </c>
      <c r="D102" s="113" t="s">
        <v>10064</v>
      </c>
      <c r="E102" s="118" t="s">
        <v>8035</v>
      </c>
      <c r="F102" s="114">
        <v>2</v>
      </c>
      <c r="G102" s="114">
        <v>93103727</v>
      </c>
      <c r="H102" s="119" t="s">
        <v>10292</v>
      </c>
      <c r="I102" s="116" t="s">
        <v>10293</v>
      </c>
      <c r="J102" s="195">
        <v>5291</v>
      </c>
    </row>
    <row r="103" spans="1:16" ht="15" customHeight="1" x14ac:dyDescent="0.25">
      <c r="A103" s="193" t="s">
        <v>9797</v>
      </c>
      <c r="B103" s="120" t="s">
        <v>10056</v>
      </c>
      <c r="C103" s="137" t="s">
        <v>10127</v>
      </c>
      <c r="D103" s="113" t="s">
        <v>10058</v>
      </c>
      <c r="E103" s="121" t="s">
        <v>9796</v>
      </c>
      <c r="F103" s="118">
        <v>2</v>
      </c>
      <c r="G103" s="114">
        <v>97371440</v>
      </c>
      <c r="H103" s="123" t="s">
        <v>10294</v>
      </c>
      <c r="I103" s="123" t="s">
        <v>10295</v>
      </c>
      <c r="J103" s="195">
        <v>7102</v>
      </c>
    </row>
    <row r="104" spans="1:16" ht="15" customHeight="1" x14ac:dyDescent="0.25">
      <c r="A104" s="193" t="s">
        <v>9801</v>
      </c>
      <c r="B104" s="120" t="s">
        <v>10056</v>
      </c>
      <c r="C104" s="121" t="s">
        <v>10063</v>
      </c>
      <c r="D104" s="113" t="s">
        <v>10064</v>
      </c>
      <c r="E104" s="121" t="s">
        <v>9796</v>
      </c>
      <c r="F104" s="114">
        <v>2</v>
      </c>
      <c r="G104" s="114"/>
      <c r="H104" s="123" t="s">
        <v>10296</v>
      </c>
      <c r="I104" s="123" t="s">
        <v>10297</v>
      </c>
      <c r="J104" s="195">
        <v>2243</v>
      </c>
    </row>
    <row r="105" spans="1:16" ht="15" customHeight="1" x14ac:dyDescent="0.25">
      <c r="A105" s="193" t="s">
        <v>9797</v>
      </c>
      <c r="B105" s="120" t="s">
        <v>10056</v>
      </c>
      <c r="C105" s="127" t="s">
        <v>10057</v>
      </c>
      <c r="D105" s="113" t="s">
        <v>10111</v>
      </c>
      <c r="E105" s="121" t="s">
        <v>8035</v>
      </c>
      <c r="F105" s="118"/>
      <c r="G105" s="114">
        <v>37038764</v>
      </c>
      <c r="H105" s="123" t="s">
        <v>10298</v>
      </c>
      <c r="I105" s="124" t="s">
        <v>10299</v>
      </c>
      <c r="J105" s="195">
        <v>6633</v>
      </c>
      <c r="M105" s="131"/>
      <c r="N105" s="131"/>
    </row>
    <row r="106" spans="1:16" s="131" customFormat="1" ht="15" customHeight="1" x14ac:dyDescent="0.25">
      <c r="A106" s="193" t="s">
        <v>9797</v>
      </c>
      <c r="B106" s="120" t="s">
        <v>10056</v>
      </c>
      <c r="C106" s="127" t="s">
        <v>10057</v>
      </c>
      <c r="D106" s="113" t="s">
        <v>10064</v>
      </c>
      <c r="E106" s="121" t="s">
        <v>9796</v>
      </c>
      <c r="F106" s="118">
        <v>1</v>
      </c>
      <c r="G106" s="114"/>
      <c r="H106" s="123" t="s">
        <v>10300</v>
      </c>
      <c r="I106" s="123" t="s">
        <v>10301</v>
      </c>
      <c r="J106" s="195">
        <v>5764</v>
      </c>
      <c r="M106" s="109"/>
      <c r="N106" s="109"/>
      <c r="O106" s="109"/>
      <c r="P106" s="109"/>
    </row>
    <row r="107" spans="1:16" ht="15" customHeight="1" x14ac:dyDescent="0.25">
      <c r="A107" s="193" t="s">
        <v>9797</v>
      </c>
      <c r="B107" s="135" t="s">
        <v>10056</v>
      </c>
      <c r="C107" s="128" t="s">
        <v>10082</v>
      </c>
      <c r="D107" s="113" t="s">
        <v>10111</v>
      </c>
      <c r="E107" s="128" t="s">
        <v>9796</v>
      </c>
      <c r="F107" s="118">
        <v>1</v>
      </c>
      <c r="G107" s="114">
        <v>92375527</v>
      </c>
      <c r="H107" s="129" t="s">
        <v>10302</v>
      </c>
      <c r="I107" s="133" t="s">
        <v>10303</v>
      </c>
      <c r="J107" s="195">
        <v>3109</v>
      </c>
    </row>
    <row r="108" spans="1:16" ht="15" customHeight="1" x14ac:dyDescent="0.25">
      <c r="A108" s="193" t="s">
        <v>9797</v>
      </c>
      <c r="B108" s="135" t="s">
        <v>10056</v>
      </c>
      <c r="C108" s="121" t="s">
        <v>10073</v>
      </c>
      <c r="D108" s="113" t="s">
        <v>10070</v>
      </c>
      <c r="E108" s="121" t="s">
        <v>8035</v>
      </c>
      <c r="F108" s="121">
        <v>2</v>
      </c>
      <c r="G108" s="114"/>
      <c r="H108" s="124" t="s">
        <v>10146</v>
      </c>
      <c r="I108" s="123" t="s">
        <v>10304</v>
      </c>
      <c r="J108" s="195">
        <v>5113</v>
      </c>
      <c r="O108" s="131"/>
      <c r="P108" s="131"/>
    </row>
    <row r="109" spans="1:16" ht="15" customHeight="1" x14ac:dyDescent="0.25">
      <c r="A109" s="193" t="s">
        <v>9797</v>
      </c>
      <c r="B109" s="120" t="s">
        <v>10056</v>
      </c>
      <c r="C109" s="137" t="s">
        <v>10127</v>
      </c>
      <c r="D109" s="113" t="s">
        <v>10111</v>
      </c>
      <c r="E109" s="121" t="s">
        <v>9796</v>
      </c>
      <c r="F109" s="118"/>
      <c r="G109" s="114">
        <v>78234513</v>
      </c>
      <c r="H109" s="123" t="s">
        <v>10305</v>
      </c>
      <c r="I109" s="116" t="s">
        <v>10306</v>
      </c>
      <c r="J109" s="195">
        <v>3087</v>
      </c>
    </row>
    <row r="110" spans="1:16" s="131" customFormat="1" ht="15" customHeight="1" x14ac:dyDescent="0.25">
      <c r="A110" s="193" t="s">
        <v>9797</v>
      </c>
      <c r="B110" s="120" t="s">
        <v>10056</v>
      </c>
      <c r="C110" s="127" t="s">
        <v>10057</v>
      </c>
      <c r="D110" s="122" t="s">
        <v>10070</v>
      </c>
      <c r="E110" s="128" t="s">
        <v>8035</v>
      </c>
      <c r="F110" s="118">
        <v>1</v>
      </c>
      <c r="G110" s="114"/>
      <c r="H110" s="129" t="s">
        <v>10307</v>
      </c>
      <c r="I110" s="116" t="s">
        <v>10308</v>
      </c>
      <c r="J110" s="195">
        <v>2154</v>
      </c>
      <c r="M110" s="109"/>
      <c r="N110" s="109"/>
      <c r="O110" s="109"/>
      <c r="P110" s="109"/>
    </row>
    <row r="111" spans="1:16" s="131" customFormat="1" ht="15" customHeight="1" x14ac:dyDescent="0.25">
      <c r="A111" s="194" t="s">
        <v>9801</v>
      </c>
      <c r="B111" s="135" t="s">
        <v>10283</v>
      </c>
      <c r="C111" s="128" t="s">
        <v>10117</v>
      </c>
      <c r="D111" s="122" t="s">
        <v>10064</v>
      </c>
      <c r="E111" s="128" t="s">
        <v>9796</v>
      </c>
      <c r="F111" s="114">
        <v>2</v>
      </c>
      <c r="G111" s="114">
        <v>34317666</v>
      </c>
      <c r="H111" s="123" t="s">
        <v>10309</v>
      </c>
      <c r="I111" s="124" t="s">
        <v>10310</v>
      </c>
      <c r="J111" s="195">
        <v>5201</v>
      </c>
      <c r="O111" s="109"/>
      <c r="P111" s="109"/>
    </row>
    <row r="112" spans="1:16" ht="15" customHeight="1" x14ac:dyDescent="0.25">
      <c r="A112" s="193" t="s">
        <v>9801</v>
      </c>
      <c r="B112" s="111" t="s">
        <v>10056</v>
      </c>
      <c r="C112" s="118" t="s">
        <v>10133</v>
      </c>
      <c r="D112" s="113" t="s">
        <v>10064</v>
      </c>
      <c r="E112" s="118" t="s">
        <v>8035</v>
      </c>
      <c r="F112" s="114">
        <v>2</v>
      </c>
      <c r="G112" s="114"/>
      <c r="H112" s="119" t="s">
        <v>10311</v>
      </c>
      <c r="I112" s="116" t="s">
        <v>10312</v>
      </c>
      <c r="J112" s="195">
        <v>5823</v>
      </c>
    </row>
    <row r="113" spans="1:16" s="131" customFormat="1" ht="15" customHeight="1" x14ac:dyDescent="0.25">
      <c r="A113" s="193" t="s">
        <v>9801</v>
      </c>
      <c r="B113" s="120" t="s">
        <v>10056</v>
      </c>
      <c r="C113" s="127" t="s">
        <v>10057</v>
      </c>
      <c r="D113" s="122" t="s">
        <v>10070</v>
      </c>
      <c r="E113" s="121" t="s">
        <v>9796</v>
      </c>
      <c r="F113" s="121">
        <v>1</v>
      </c>
      <c r="G113" s="114">
        <v>23549861</v>
      </c>
      <c r="H113" s="115" t="s">
        <v>10313</v>
      </c>
      <c r="I113" s="116" t="s">
        <v>10314</v>
      </c>
      <c r="J113" s="195">
        <v>2939</v>
      </c>
      <c r="M113" s="109"/>
      <c r="N113" s="109"/>
      <c r="O113" s="109"/>
      <c r="P113" s="109"/>
    </row>
    <row r="114" spans="1:16" ht="15" customHeight="1" x14ac:dyDescent="0.25">
      <c r="A114" s="193" t="s">
        <v>9801</v>
      </c>
      <c r="B114" s="135" t="s">
        <v>10056</v>
      </c>
      <c r="C114" s="121" t="s">
        <v>10122</v>
      </c>
      <c r="D114" s="122" t="s">
        <v>10111</v>
      </c>
      <c r="E114" s="121" t="s">
        <v>9796</v>
      </c>
      <c r="F114" s="121">
        <v>2</v>
      </c>
      <c r="G114" s="114"/>
      <c r="H114" s="123" t="s">
        <v>10315</v>
      </c>
      <c r="I114" s="124" t="s">
        <v>10316</v>
      </c>
      <c r="J114" s="195">
        <v>5652</v>
      </c>
      <c r="O114" s="131"/>
      <c r="P114" s="131"/>
    </row>
    <row r="115" spans="1:16" ht="15" customHeight="1" x14ac:dyDescent="0.25">
      <c r="A115" s="193" t="s">
        <v>9801</v>
      </c>
      <c r="B115" s="120" t="s">
        <v>10056</v>
      </c>
      <c r="C115" s="121" t="s">
        <v>10073</v>
      </c>
      <c r="D115" s="122" t="s">
        <v>10070</v>
      </c>
      <c r="E115" s="128" t="s">
        <v>9796</v>
      </c>
      <c r="F115" s="121">
        <v>1</v>
      </c>
      <c r="G115" s="114">
        <v>12176761</v>
      </c>
      <c r="H115" s="124" t="s">
        <v>10317</v>
      </c>
      <c r="I115" s="123" t="s">
        <v>10318</v>
      </c>
      <c r="J115" s="195">
        <v>2418</v>
      </c>
    </row>
    <row r="116" spans="1:16" ht="15" customHeight="1" x14ac:dyDescent="0.25">
      <c r="A116" s="193" t="s">
        <v>9797</v>
      </c>
      <c r="B116" s="120" t="s">
        <v>10056</v>
      </c>
      <c r="C116" s="121" t="s">
        <v>10092</v>
      </c>
      <c r="D116" s="122" t="s">
        <v>10111</v>
      </c>
      <c r="E116" s="128" t="s">
        <v>9796</v>
      </c>
      <c r="F116" s="121"/>
      <c r="G116" s="114">
        <v>54131283</v>
      </c>
      <c r="H116" s="124" t="s">
        <v>10319</v>
      </c>
      <c r="I116" s="138" t="s">
        <v>10320</v>
      </c>
      <c r="J116" s="195">
        <v>3645</v>
      </c>
    </row>
    <row r="117" spans="1:16" ht="15" customHeight="1" x14ac:dyDescent="0.25">
      <c r="A117" s="194" t="s">
        <v>9801</v>
      </c>
      <c r="B117" s="146" t="s">
        <v>10152</v>
      </c>
      <c r="C117" s="147" t="s">
        <v>10057</v>
      </c>
      <c r="D117" s="113" t="s">
        <v>10111</v>
      </c>
      <c r="E117" s="128" t="s">
        <v>9796</v>
      </c>
      <c r="F117" s="114">
        <v>2</v>
      </c>
      <c r="G117" s="114"/>
      <c r="H117" s="123" t="s">
        <v>10321</v>
      </c>
      <c r="I117" s="123" t="s">
        <v>10322</v>
      </c>
      <c r="J117" s="195">
        <v>3439</v>
      </c>
    </row>
    <row r="118" spans="1:16" ht="15" customHeight="1" x14ac:dyDescent="0.25">
      <c r="A118" s="193" t="s">
        <v>9801</v>
      </c>
      <c r="B118" s="135" t="s">
        <v>10056</v>
      </c>
      <c r="C118" s="121" t="s">
        <v>10082</v>
      </c>
      <c r="D118" s="122" t="s">
        <v>10111</v>
      </c>
      <c r="E118" s="121" t="s">
        <v>9796</v>
      </c>
      <c r="F118" s="118">
        <v>2</v>
      </c>
      <c r="G118" s="114">
        <v>66700682</v>
      </c>
      <c r="H118" s="123" t="s">
        <v>10323</v>
      </c>
      <c r="I118" s="133" t="s">
        <v>10324</v>
      </c>
      <c r="J118" s="195">
        <v>5638</v>
      </c>
      <c r="M118" s="131"/>
      <c r="N118" s="131"/>
    </row>
    <row r="119" spans="1:16" ht="15" customHeight="1" x14ac:dyDescent="0.25">
      <c r="A119" s="193" t="s">
        <v>9801</v>
      </c>
      <c r="B119" s="120" t="s">
        <v>10056</v>
      </c>
      <c r="C119" s="121" t="s">
        <v>10117</v>
      </c>
      <c r="D119" s="122" t="s">
        <v>10064</v>
      </c>
      <c r="E119" s="121" t="s">
        <v>9796</v>
      </c>
      <c r="F119" s="128">
        <v>2</v>
      </c>
      <c r="G119" s="114"/>
      <c r="H119" s="123" t="s">
        <v>10325</v>
      </c>
      <c r="I119" s="123" t="s">
        <v>10326</v>
      </c>
      <c r="J119" s="195">
        <v>4482</v>
      </c>
    </row>
    <row r="120" spans="1:16" ht="15" customHeight="1" x14ac:dyDescent="0.25">
      <c r="A120" s="193" t="s">
        <v>9797</v>
      </c>
      <c r="B120" s="135" t="s">
        <v>10056</v>
      </c>
      <c r="C120" s="121" t="s">
        <v>10142</v>
      </c>
      <c r="D120" s="122" t="s">
        <v>10064</v>
      </c>
      <c r="E120" s="121" t="s">
        <v>9796</v>
      </c>
      <c r="F120" s="128"/>
      <c r="G120" s="114">
        <v>82920307</v>
      </c>
      <c r="H120" s="123" t="s">
        <v>10327</v>
      </c>
      <c r="I120" s="123" t="s">
        <v>10328</v>
      </c>
      <c r="J120" s="195">
        <v>5999</v>
      </c>
    </row>
    <row r="121" spans="1:16" ht="15" customHeight="1" x14ac:dyDescent="0.25">
      <c r="A121" s="193" t="s">
        <v>9797</v>
      </c>
      <c r="B121" s="120" t="s">
        <v>10056</v>
      </c>
      <c r="C121" s="121" t="s">
        <v>10092</v>
      </c>
      <c r="D121" s="122" t="s">
        <v>10111</v>
      </c>
      <c r="E121" s="121" t="s">
        <v>8035</v>
      </c>
      <c r="F121" s="121">
        <v>2</v>
      </c>
      <c r="G121" s="114"/>
      <c r="H121" s="123" t="s">
        <v>10329</v>
      </c>
      <c r="I121" s="123" t="s">
        <v>10330</v>
      </c>
      <c r="J121" s="195">
        <v>7743</v>
      </c>
      <c r="O121" s="131"/>
      <c r="P121" s="131"/>
    </row>
    <row r="122" spans="1:16" ht="15" customHeight="1" x14ac:dyDescent="0.25">
      <c r="A122" s="193" t="s">
        <v>9801</v>
      </c>
      <c r="B122" s="120" t="s">
        <v>10056</v>
      </c>
      <c r="C122" s="121" t="s">
        <v>10092</v>
      </c>
      <c r="D122" s="122" t="s">
        <v>10070</v>
      </c>
      <c r="E122" s="121" t="s">
        <v>8035</v>
      </c>
      <c r="F122" s="121">
        <v>2</v>
      </c>
      <c r="G122" s="114">
        <v>33734286</v>
      </c>
      <c r="H122" s="124" t="s">
        <v>10331</v>
      </c>
      <c r="I122" s="133" t="s">
        <v>10332</v>
      </c>
      <c r="J122" s="195">
        <v>6837</v>
      </c>
    </row>
    <row r="123" spans="1:16" s="131" customFormat="1" ht="15" customHeight="1" x14ac:dyDescent="0.25">
      <c r="A123" s="193" t="s">
        <v>9797</v>
      </c>
      <c r="B123" s="120" t="s">
        <v>10199</v>
      </c>
      <c r="C123" s="121" t="s">
        <v>10108</v>
      </c>
      <c r="D123" s="122" t="s">
        <v>10064</v>
      </c>
      <c r="E123" s="121" t="s">
        <v>9796</v>
      </c>
      <c r="F123" s="128">
        <v>2</v>
      </c>
      <c r="G123" s="114">
        <v>37744871</v>
      </c>
      <c r="H123" s="123" t="s">
        <v>10333</v>
      </c>
      <c r="I123" s="116" t="s">
        <v>10334</v>
      </c>
      <c r="J123" s="195">
        <v>7551</v>
      </c>
      <c r="M123" s="109"/>
      <c r="N123" s="109"/>
      <c r="O123" s="109"/>
      <c r="P123" s="109"/>
    </row>
    <row r="124" spans="1:16" ht="15" customHeight="1" x14ac:dyDescent="0.25">
      <c r="A124" s="193" t="s">
        <v>9797</v>
      </c>
      <c r="B124" s="135" t="s">
        <v>10056</v>
      </c>
      <c r="C124" s="121" t="s">
        <v>10101</v>
      </c>
      <c r="D124" s="122" t="s">
        <v>10064</v>
      </c>
      <c r="E124" s="121" t="s">
        <v>9796</v>
      </c>
      <c r="F124" s="128"/>
      <c r="G124" s="114"/>
      <c r="H124" s="123" t="s">
        <v>10335</v>
      </c>
      <c r="I124" s="123" t="s">
        <v>10336</v>
      </c>
      <c r="J124" s="195">
        <v>6941</v>
      </c>
    </row>
    <row r="125" spans="1:16" ht="15" customHeight="1" x14ac:dyDescent="0.25">
      <c r="A125" s="193" t="s">
        <v>9797</v>
      </c>
      <c r="B125" s="120" t="s">
        <v>10056</v>
      </c>
      <c r="C125" s="121" t="s">
        <v>10085</v>
      </c>
      <c r="D125" s="122" t="s">
        <v>10064</v>
      </c>
      <c r="E125" s="121" t="s">
        <v>9796</v>
      </c>
      <c r="F125" s="128">
        <v>2</v>
      </c>
      <c r="G125" s="114">
        <v>43583211</v>
      </c>
      <c r="H125" s="123" t="s">
        <v>10337</v>
      </c>
      <c r="I125" s="123" t="s">
        <v>10338</v>
      </c>
      <c r="J125" s="195">
        <v>3895</v>
      </c>
    </row>
    <row r="126" spans="1:16" ht="15" customHeight="1" x14ac:dyDescent="0.25">
      <c r="A126" s="194" t="s">
        <v>9797</v>
      </c>
      <c r="B126" s="135" t="s">
        <v>10056</v>
      </c>
      <c r="C126" s="121" t="s">
        <v>10133</v>
      </c>
      <c r="D126" s="122" t="s">
        <v>10064</v>
      </c>
      <c r="E126" s="128" t="s">
        <v>9796</v>
      </c>
      <c r="F126" s="128">
        <v>2</v>
      </c>
      <c r="G126" s="114">
        <v>20726168</v>
      </c>
      <c r="H126" s="133" t="s">
        <v>10339</v>
      </c>
      <c r="I126" s="116" t="s">
        <v>10340</v>
      </c>
      <c r="J126" s="195">
        <v>4621</v>
      </c>
    </row>
    <row r="127" spans="1:16" ht="15" customHeight="1" x14ac:dyDescent="0.25">
      <c r="A127" s="193" t="s">
        <v>9797</v>
      </c>
      <c r="B127" s="120" t="s">
        <v>10199</v>
      </c>
      <c r="C127" s="121" t="s">
        <v>10108</v>
      </c>
      <c r="D127" s="122" t="s">
        <v>10064</v>
      </c>
      <c r="E127" s="121" t="s">
        <v>9796</v>
      </c>
      <c r="F127" s="128">
        <v>2</v>
      </c>
      <c r="G127" s="114"/>
      <c r="H127" s="123" t="s">
        <v>10341</v>
      </c>
      <c r="I127" s="138" t="s">
        <v>10342</v>
      </c>
      <c r="J127" s="195">
        <v>7446</v>
      </c>
      <c r="M127" s="131"/>
      <c r="N127" s="131"/>
    </row>
    <row r="128" spans="1:16" ht="15" customHeight="1" x14ac:dyDescent="0.25">
      <c r="A128" s="193" t="s">
        <v>9797</v>
      </c>
      <c r="B128" s="135" t="s">
        <v>10056</v>
      </c>
      <c r="C128" s="121" t="s">
        <v>10136</v>
      </c>
      <c r="D128" s="122" t="s">
        <v>10111</v>
      </c>
      <c r="E128" s="121" t="s">
        <v>8035</v>
      </c>
      <c r="F128" s="121">
        <v>2</v>
      </c>
      <c r="G128" s="114">
        <v>72539757</v>
      </c>
      <c r="H128" s="142" t="s">
        <v>10343</v>
      </c>
      <c r="I128" s="148" t="s">
        <v>10344</v>
      </c>
      <c r="J128" s="195">
        <v>5035</v>
      </c>
    </row>
    <row r="129" spans="1:16" s="131" customFormat="1" ht="15" customHeight="1" x14ac:dyDescent="0.25">
      <c r="A129" s="193" t="s">
        <v>9797</v>
      </c>
      <c r="B129" s="135" t="s">
        <v>10056</v>
      </c>
      <c r="C129" s="121" t="s">
        <v>10122</v>
      </c>
      <c r="D129" s="122" t="s">
        <v>10111</v>
      </c>
      <c r="E129" s="121" t="s">
        <v>9796</v>
      </c>
      <c r="F129" s="121">
        <v>2</v>
      </c>
      <c r="G129" s="114"/>
      <c r="H129" s="123" t="s">
        <v>10345</v>
      </c>
      <c r="I129" s="116" t="s">
        <v>10346</v>
      </c>
      <c r="J129" s="195">
        <v>6158</v>
      </c>
      <c r="M129" s="109"/>
      <c r="N129" s="109"/>
      <c r="O129" s="109"/>
      <c r="P129" s="109"/>
    </row>
    <row r="130" spans="1:16" ht="15" customHeight="1" x14ac:dyDescent="0.25">
      <c r="A130" s="194" t="s">
        <v>9797</v>
      </c>
      <c r="B130" s="135" t="s">
        <v>10152</v>
      </c>
      <c r="C130" s="128" t="s">
        <v>10101</v>
      </c>
      <c r="D130" s="122" t="s">
        <v>10064</v>
      </c>
      <c r="E130" s="128" t="s">
        <v>9796</v>
      </c>
      <c r="F130" s="128">
        <v>2</v>
      </c>
      <c r="G130" s="114">
        <v>37608867</v>
      </c>
      <c r="H130" s="124" t="s">
        <v>10347</v>
      </c>
      <c r="I130" s="123" t="s">
        <v>10348</v>
      </c>
      <c r="J130" s="195">
        <v>2474</v>
      </c>
      <c r="O130" s="131"/>
      <c r="P130" s="131"/>
    </row>
    <row r="131" spans="1:16" ht="15" customHeight="1" x14ac:dyDescent="0.25">
      <c r="A131" s="193" t="s">
        <v>9801</v>
      </c>
      <c r="B131" s="135" t="s">
        <v>10056</v>
      </c>
      <c r="C131" s="121" t="s">
        <v>10088</v>
      </c>
      <c r="D131" s="122" t="s">
        <v>10064</v>
      </c>
      <c r="E131" s="121" t="s">
        <v>9796</v>
      </c>
      <c r="F131" s="128">
        <v>2</v>
      </c>
      <c r="G131" s="114"/>
      <c r="H131" s="123" t="s">
        <v>10349</v>
      </c>
      <c r="I131" s="116" t="s">
        <v>10350</v>
      </c>
      <c r="J131" s="195">
        <v>6727</v>
      </c>
    </row>
    <row r="132" spans="1:16" ht="15" customHeight="1" x14ac:dyDescent="0.25">
      <c r="A132" s="193" t="s">
        <v>9801</v>
      </c>
      <c r="B132" s="135" t="s">
        <v>10056</v>
      </c>
      <c r="C132" s="121" t="s">
        <v>10101</v>
      </c>
      <c r="D132" s="122" t="s">
        <v>10064</v>
      </c>
      <c r="E132" s="121" t="s">
        <v>9796</v>
      </c>
      <c r="F132" s="128">
        <v>2</v>
      </c>
      <c r="G132" s="114">
        <v>46924963</v>
      </c>
      <c r="H132" s="123" t="s">
        <v>10351</v>
      </c>
      <c r="I132" s="124" t="s">
        <v>10352</v>
      </c>
      <c r="J132" s="195">
        <v>5619</v>
      </c>
    </row>
    <row r="133" spans="1:16" ht="15" customHeight="1" x14ac:dyDescent="0.25">
      <c r="A133" s="193" t="s">
        <v>9797</v>
      </c>
      <c r="B133" s="135" t="s">
        <v>10056</v>
      </c>
      <c r="C133" s="121" t="s">
        <v>10101</v>
      </c>
      <c r="D133" s="122" t="s">
        <v>10064</v>
      </c>
      <c r="E133" s="121" t="s">
        <v>9796</v>
      </c>
      <c r="F133" s="128">
        <v>2</v>
      </c>
      <c r="G133" s="114">
        <v>93386565</v>
      </c>
      <c r="H133" s="123" t="s">
        <v>10353</v>
      </c>
      <c r="I133" s="116" t="s">
        <v>10354</v>
      </c>
      <c r="J133" s="195">
        <v>7412</v>
      </c>
    </row>
    <row r="134" spans="1:16" ht="15" customHeight="1" x14ac:dyDescent="0.25">
      <c r="A134" s="193" t="s">
        <v>9801</v>
      </c>
      <c r="B134" s="120" t="s">
        <v>10056</v>
      </c>
      <c r="C134" s="127" t="s">
        <v>10057</v>
      </c>
      <c r="D134" s="122" t="s">
        <v>10111</v>
      </c>
      <c r="E134" s="121" t="s">
        <v>9796</v>
      </c>
      <c r="F134" s="121">
        <v>1</v>
      </c>
      <c r="G134" s="114"/>
      <c r="H134" s="123" t="s">
        <v>10355</v>
      </c>
      <c r="I134" s="124" t="s">
        <v>10356</v>
      </c>
      <c r="J134" s="195">
        <v>5875</v>
      </c>
    </row>
    <row r="135" spans="1:16" ht="15" customHeight="1" x14ac:dyDescent="0.25">
      <c r="A135" s="193" t="s">
        <v>9797</v>
      </c>
      <c r="B135" s="135" t="s">
        <v>10152</v>
      </c>
      <c r="C135" s="121" t="s">
        <v>10088</v>
      </c>
      <c r="D135" s="122" t="s">
        <v>10064</v>
      </c>
      <c r="E135" s="121" t="s">
        <v>9796</v>
      </c>
      <c r="F135" s="128">
        <v>2</v>
      </c>
      <c r="G135" s="114">
        <v>78906380</v>
      </c>
      <c r="H135" s="123" t="s">
        <v>10357</v>
      </c>
      <c r="I135" s="124" t="s">
        <v>10358</v>
      </c>
      <c r="J135" s="195">
        <v>4061</v>
      </c>
    </row>
    <row r="136" spans="1:16" s="131" customFormat="1" ht="15" customHeight="1" x14ac:dyDescent="0.25">
      <c r="A136" s="193" t="s">
        <v>9801</v>
      </c>
      <c r="B136" s="111" t="s">
        <v>10056</v>
      </c>
      <c r="C136" s="118" t="s">
        <v>10092</v>
      </c>
      <c r="D136" s="122" t="s">
        <v>10111</v>
      </c>
      <c r="E136" s="128" t="s">
        <v>9796</v>
      </c>
      <c r="F136" s="121">
        <v>1</v>
      </c>
      <c r="G136" s="114"/>
      <c r="H136" s="124" t="s">
        <v>10359</v>
      </c>
      <c r="I136" s="123" t="s">
        <v>10360</v>
      </c>
      <c r="J136" s="195">
        <v>4516</v>
      </c>
      <c r="O136" s="109"/>
      <c r="P136" s="109"/>
    </row>
    <row r="137" spans="1:16" ht="15" customHeight="1" x14ac:dyDescent="0.25">
      <c r="A137" s="193" t="s">
        <v>9797</v>
      </c>
      <c r="B137" s="120" t="s">
        <v>10056</v>
      </c>
      <c r="C137" s="121" t="s">
        <v>10063</v>
      </c>
      <c r="D137" s="122" t="s">
        <v>10064</v>
      </c>
      <c r="E137" s="121" t="s">
        <v>8035</v>
      </c>
      <c r="F137" s="128">
        <v>2</v>
      </c>
      <c r="G137" s="114">
        <v>95193971</v>
      </c>
      <c r="H137" s="123" t="s">
        <v>10361</v>
      </c>
      <c r="I137" s="124" t="s">
        <v>10362</v>
      </c>
      <c r="J137" s="195">
        <v>4952</v>
      </c>
    </row>
    <row r="138" spans="1:16" ht="15" customHeight="1" x14ac:dyDescent="0.25">
      <c r="A138" s="194" t="s">
        <v>9801</v>
      </c>
      <c r="B138" s="135" t="s">
        <v>10152</v>
      </c>
      <c r="C138" s="128" t="s">
        <v>10125</v>
      </c>
      <c r="D138" s="122" t="s">
        <v>10064</v>
      </c>
      <c r="E138" s="128" t="s">
        <v>9796</v>
      </c>
      <c r="F138" s="128">
        <v>2</v>
      </c>
      <c r="G138" s="114">
        <v>89152812</v>
      </c>
      <c r="H138" s="124" t="s">
        <v>10363</v>
      </c>
      <c r="I138" s="133" t="s">
        <v>10364</v>
      </c>
      <c r="J138" s="195">
        <v>4014</v>
      </c>
    </row>
    <row r="139" spans="1:16" ht="15" customHeight="1" x14ac:dyDescent="0.25">
      <c r="A139" s="193" t="s">
        <v>9801</v>
      </c>
      <c r="B139" s="135" t="s">
        <v>10056</v>
      </c>
      <c r="C139" s="121" t="s">
        <v>10088</v>
      </c>
      <c r="D139" s="122" t="s">
        <v>10064</v>
      </c>
      <c r="E139" s="121" t="s">
        <v>9796</v>
      </c>
      <c r="F139" s="128">
        <v>2</v>
      </c>
      <c r="G139" s="114"/>
      <c r="H139" s="123" t="s">
        <v>10365</v>
      </c>
      <c r="I139" s="124" t="s">
        <v>10366</v>
      </c>
      <c r="J139" s="195">
        <v>5131</v>
      </c>
      <c r="O139" s="131"/>
      <c r="P139" s="131"/>
    </row>
    <row r="140" spans="1:16" ht="15" customHeight="1" x14ac:dyDescent="0.25">
      <c r="A140" s="194" t="s">
        <v>9797</v>
      </c>
      <c r="B140" s="135" t="s">
        <v>10126</v>
      </c>
      <c r="C140" s="127" t="s">
        <v>10057</v>
      </c>
      <c r="D140" s="122" t="s">
        <v>10070</v>
      </c>
      <c r="E140" s="128" t="s">
        <v>9796</v>
      </c>
      <c r="F140" s="114">
        <v>1</v>
      </c>
      <c r="G140" s="114">
        <v>30238510</v>
      </c>
      <c r="H140" s="123" t="s">
        <v>10367</v>
      </c>
      <c r="I140" s="116" t="s">
        <v>10368</v>
      </c>
      <c r="J140" s="195">
        <v>6015</v>
      </c>
    </row>
    <row r="141" spans="1:16" ht="15" customHeight="1" x14ac:dyDescent="0.25">
      <c r="A141" s="193" t="s">
        <v>9797</v>
      </c>
      <c r="B141" s="111" t="s">
        <v>10056</v>
      </c>
      <c r="C141" s="121" t="s">
        <v>10133</v>
      </c>
      <c r="D141" s="122" t="s">
        <v>10064</v>
      </c>
      <c r="E141" s="121" t="s">
        <v>9796</v>
      </c>
      <c r="F141" s="118">
        <v>2</v>
      </c>
      <c r="G141" s="114"/>
      <c r="H141" s="124" t="s">
        <v>10302</v>
      </c>
      <c r="I141" s="142" t="s">
        <v>10369</v>
      </c>
      <c r="J141" s="195">
        <v>6390</v>
      </c>
    </row>
    <row r="142" spans="1:16" ht="15" customHeight="1" x14ac:dyDescent="0.25">
      <c r="A142" s="193" t="s">
        <v>9801</v>
      </c>
      <c r="B142" s="120" t="s">
        <v>10056</v>
      </c>
      <c r="C142" s="121" t="s">
        <v>10092</v>
      </c>
      <c r="D142" s="122" t="s">
        <v>10111</v>
      </c>
      <c r="E142" s="128" t="s">
        <v>9796</v>
      </c>
      <c r="F142" s="118">
        <v>1</v>
      </c>
      <c r="G142" s="114">
        <v>29926139</v>
      </c>
      <c r="H142" s="124" t="s">
        <v>10370</v>
      </c>
      <c r="I142" s="123" t="s">
        <v>10371</v>
      </c>
      <c r="J142" s="195">
        <v>2794</v>
      </c>
    </row>
    <row r="143" spans="1:16" ht="15" customHeight="1" x14ac:dyDescent="0.25">
      <c r="A143" s="193" t="s">
        <v>9801</v>
      </c>
      <c r="B143" s="111" t="s">
        <v>10056</v>
      </c>
      <c r="C143" s="137" t="s">
        <v>10127</v>
      </c>
      <c r="D143" s="122" t="s">
        <v>10111</v>
      </c>
      <c r="E143" s="121" t="s">
        <v>9796</v>
      </c>
      <c r="F143" s="118">
        <v>2</v>
      </c>
      <c r="G143" s="114"/>
      <c r="H143" s="123" t="s">
        <v>10372</v>
      </c>
      <c r="I143" s="123" t="s">
        <v>10373</v>
      </c>
      <c r="J143" s="195">
        <v>2802</v>
      </c>
      <c r="M143" s="131"/>
      <c r="N143" s="131"/>
    </row>
    <row r="144" spans="1:16" ht="15" customHeight="1" x14ac:dyDescent="0.25">
      <c r="A144" s="194" t="s">
        <v>9797</v>
      </c>
      <c r="B144" s="135" t="s">
        <v>10056</v>
      </c>
      <c r="C144" s="128" t="s">
        <v>10088</v>
      </c>
      <c r="D144" s="122" t="s">
        <v>10064</v>
      </c>
      <c r="E144" s="128" t="s">
        <v>8035</v>
      </c>
      <c r="F144" s="114">
        <v>2</v>
      </c>
      <c r="G144" s="114">
        <v>89983198</v>
      </c>
      <c r="H144" s="123" t="s">
        <v>10374</v>
      </c>
      <c r="I144" s="123" t="s">
        <v>10375</v>
      </c>
      <c r="J144" s="195">
        <v>2556</v>
      </c>
    </row>
    <row r="145" spans="1:16" s="131" customFormat="1" ht="15" customHeight="1" x14ac:dyDescent="0.25">
      <c r="A145" s="193" t="s">
        <v>9797</v>
      </c>
      <c r="B145" s="120" t="s">
        <v>10056</v>
      </c>
      <c r="C145" s="127" t="s">
        <v>10057</v>
      </c>
      <c r="D145" s="122" t="s">
        <v>10064</v>
      </c>
      <c r="E145" s="121" t="s">
        <v>8035</v>
      </c>
      <c r="F145" s="118">
        <v>1</v>
      </c>
      <c r="G145" s="114">
        <v>81362932</v>
      </c>
      <c r="H145" s="123" t="s">
        <v>10376</v>
      </c>
      <c r="I145" s="123" t="s">
        <v>10377</v>
      </c>
      <c r="J145" s="195">
        <v>4944</v>
      </c>
      <c r="O145" s="109"/>
      <c r="P145" s="109"/>
    </row>
    <row r="146" spans="1:16" ht="15" customHeight="1" x14ac:dyDescent="0.25">
      <c r="A146" s="193" t="s">
        <v>9797</v>
      </c>
      <c r="B146" s="120" t="s">
        <v>10056</v>
      </c>
      <c r="C146" s="127" t="s">
        <v>10057</v>
      </c>
      <c r="D146" s="122" t="s">
        <v>10111</v>
      </c>
      <c r="E146" s="121" t="s">
        <v>9796</v>
      </c>
      <c r="F146" s="118">
        <v>2</v>
      </c>
      <c r="G146" s="114"/>
      <c r="H146" s="136" t="s">
        <v>10378</v>
      </c>
      <c r="I146" s="116" t="s">
        <v>10379</v>
      </c>
      <c r="J146" s="195">
        <v>6525</v>
      </c>
      <c r="O146" s="131"/>
      <c r="P146" s="131"/>
    </row>
    <row r="147" spans="1:16" ht="15" customHeight="1" x14ac:dyDescent="0.25">
      <c r="A147" s="193" t="s">
        <v>9797</v>
      </c>
      <c r="B147" s="120" t="s">
        <v>10056</v>
      </c>
      <c r="C147" s="127" t="s">
        <v>10057</v>
      </c>
      <c r="D147" s="113" t="s">
        <v>10070</v>
      </c>
      <c r="E147" s="128" t="s">
        <v>8035</v>
      </c>
      <c r="F147" s="118">
        <v>1</v>
      </c>
      <c r="G147" s="114">
        <v>84898323</v>
      </c>
      <c r="H147" s="145" t="s">
        <v>10380</v>
      </c>
      <c r="I147" s="133" t="s">
        <v>10381</v>
      </c>
      <c r="J147" s="195">
        <v>6976</v>
      </c>
      <c r="M147" s="131"/>
      <c r="N147" s="131"/>
    </row>
    <row r="148" spans="1:16" ht="15" customHeight="1" x14ac:dyDescent="0.25">
      <c r="A148" s="194" t="s">
        <v>9801</v>
      </c>
      <c r="B148" s="135" t="s">
        <v>10056</v>
      </c>
      <c r="C148" s="127" t="s">
        <v>10139</v>
      </c>
      <c r="D148" s="122" t="s">
        <v>10058</v>
      </c>
      <c r="E148" s="128" t="s">
        <v>9796</v>
      </c>
      <c r="F148" s="114">
        <v>1</v>
      </c>
      <c r="G148" s="114"/>
      <c r="H148" s="124" t="s">
        <v>10382</v>
      </c>
      <c r="I148" s="123" t="s">
        <v>10383</v>
      </c>
      <c r="J148" s="195">
        <v>7370</v>
      </c>
      <c r="O148" s="131"/>
      <c r="P148" s="131"/>
    </row>
    <row r="149" spans="1:16" ht="15" customHeight="1" x14ac:dyDescent="0.25">
      <c r="A149" s="193" t="s">
        <v>9797</v>
      </c>
      <c r="B149" s="120" t="s">
        <v>10056</v>
      </c>
      <c r="C149" s="121" t="s">
        <v>10092</v>
      </c>
      <c r="D149" s="122" t="s">
        <v>10064</v>
      </c>
      <c r="E149" s="121" t="s">
        <v>9796</v>
      </c>
      <c r="F149" s="114"/>
      <c r="G149" s="114">
        <v>43746666</v>
      </c>
      <c r="H149" s="123" t="s">
        <v>10384</v>
      </c>
      <c r="I149" s="123" t="s">
        <v>10385</v>
      </c>
      <c r="J149" s="195">
        <v>4977</v>
      </c>
    </row>
    <row r="150" spans="1:16" ht="15" customHeight="1" x14ac:dyDescent="0.25">
      <c r="A150" s="194" t="s">
        <v>9801</v>
      </c>
      <c r="B150" s="135" t="s">
        <v>10126</v>
      </c>
      <c r="C150" s="128" t="s">
        <v>10073</v>
      </c>
      <c r="D150" s="122" t="s">
        <v>10070</v>
      </c>
      <c r="E150" s="128" t="s">
        <v>8035</v>
      </c>
      <c r="F150" s="114">
        <v>1</v>
      </c>
      <c r="G150" s="114">
        <v>23989916</v>
      </c>
      <c r="H150" s="124" t="s">
        <v>10386</v>
      </c>
      <c r="I150" s="116" t="s">
        <v>10387</v>
      </c>
      <c r="J150" s="195">
        <v>7798</v>
      </c>
      <c r="O150" s="131"/>
      <c r="P150" s="131"/>
    </row>
    <row r="151" spans="1:16" ht="15" customHeight="1" x14ac:dyDescent="0.25">
      <c r="A151" s="193" t="s">
        <v>9797</v>
      </c>
      <c r="B151" s="111" t="s">
        <v>10056</v>
      </c>
      <c r="C151" s="121" t="s">
        <v>10092</v>
      </c>
      <c r="D151" s="122" t="s">
        <v>10070</v>
      </c>
      <c r="E151" s="121" t="s">
        <v>8035</v>
      </c>
      <c r="F151" s="121">
        <v>2</v>
      </c>
      <c r="G151" s="114"/>
      <c r="H151" s="124" t="s">
        <v>10388</v>
      </c>
      <c r="I151" s="123" t="s">
        <v>10389</v>
      </c>
      <c r="J151" s="195">
        <v>6500</v>
      </c>
    </row>
    <row r="152" spans="1:16" ht="15" customHeight="1" x14ac:dyDescent="0.25">
      <c r="A152" s="193" t="s">
        <v>9797</v>
      </c>
      <c r="B152" s="120" t="s">
        <v>10056</v>
      </c>
      <c r="C152" s="121" t="s">
        <v>10142</v>
      </c>
      <c r="D152" s="121" t="s">
        <v>10064</v>
      </c>
      <c r="E152" s="121" t="s">
        <v>9796</v>
      </c>
      <c r="F152" s="128">
        <v>2</v>
      </c>
      <c r="G152" s="114">
        <v>23653687</v>
      </c>
      <c r="H152" s="144" t="s">
        <v>10390</v>
      </c>
      <c r="I152" s="123" t="s">
        <v>10391</v>
      </c>
      <c r="J152" s="195">
        <v>6734</v>
      </c>
    </row>
    <row r="153" spans="1:16" ht="15" customHeight="1" x14ac:dyDescent="0.25">
      <c r="A153" s="194" t="s">
        <v>9801</v>
      </c>
      <c r="B153" s="135" t="s">
        <v>10126</v>
      </c>
      <c r="C153" s="121" t="s">
        <v>10092</v>
      </c>
      <c r="D153" s="122" t="s">
        <v>10111</v>
      </c>
      <c r="E153" s="128" t="s">
        <v>9796</v>
      </c>
      <c r="F153" s="114"/>
      <c r="G153" s="114"/>
      <c r="H153" s="124" t="s">
        <v>10158</v>
      </c>
      <c r="I153" s="116" t="s">
        <v>10392</v>
      </c>
      <c r="J153" s="195">
        <v>5939</v>
      </c>
    </row>
    <row r="154" spans="1:16" s="131" customFormat="1" ht="15" customHeight="1" x14ac:dyDescent="0.25">
      <c r="A154" s="193" t="s">
        <v>9797</v>
      </c>
      <c r="B154" s="135" t="s">
        <v>10056</v>
      </c>
      <c r="C154" s="121" t="s">
        <v>10082</v>
      </c>
      <c r="D154" s="122" t="s">
        <v>10111</v>
      </c>
      <c r="E154" s="121" t="s">
        <v>9796</v>
      </c>
      <c r="F154" s="121">
        <v>2</v>
      </c>
      <c r="G154" s="114">
        <v>24784467</v>
      </c>
      <c r="H154" s="123" t="s">
        <v>10393</v>
      </c>
      <c r="I154" s="123" t="s">
        <v>10394</v>
      </c>
      <c r="J154" s="195">
        <v>6485</v>
      </c>
      <c r="M154" s="109"/>
      <c r="N154" s="109"/>
      <c r="O154" s="109"/>
      <c r="P154" s="109"/>
    </row>
    <row r="155" spans="1:16" ht="15" customHeight="1" x14ac:dyDescent="0.25">
      <c r="A155" s="193" t="s">
        <v>9801</v>
      </c>
      <c r="B155" s="120" t="s">
        <v>10056</v>
      </c>
      <c r="C155" s="121" t="s">
        <v>10142</v>
      </c>
      <c r="D155" s="149" t="s">
        <v>10064</v>
      </c>
      <c r="E155" s="150" t="s">
        <v>9796</v>
      </c>
      <c r="F155" s="128">
        <v>2</v>
      </c>
      <c r="G155" s="114"/>
      <c r="H155" s="148" t="s">
        <v>10395</v>
      </c>
      <c r="I155" s="124" t="s">
        <v>10396</v>
      </c>
      <c r="J155" s="195">
        <v>3988</v>
      </c>
    </row>
    <row r="156" spans="1:16" ht="15" customHeight="1" x14ac:dyDescent="0.25">
      <c r="A156" s="193" t="s">
        <v>9801</v>
      </c>
      <c r="B156" s="120" t="s">
        <v>10056</v>
      </c>
      <c r="C156" s="121" t="s">
        <v>10092</v>
      </c>
      <c r="D156" s="122" t="s">
        <v>10070</v>
      </c>
      <c r="E156" s="121" t="s">
        <v>9796</v>
      </c>
      <c r="F156" s="121">
        <v>1</v>
      </c>
      <c r="G156" s="114">
        <v>61356474</v>
      </c>
      <c r="H156" s="124" t="s">
        <v>10397</v>
      </c>
      <c r="I156" s="116" t="s">
        <v>10398</v>
      </c>
      <c r="J156" s="195">
        <v>4406</v>
      </c>
    </row>
    <row r="157" spans="1:16" ht="15" customHeight="1" x14ac:dyDescent="0.25">
      <c r="A157" s="193" t="s">
        <v>9797</v>
      </c>
      <c r="B157" s="120" t="s">
        <v>10056</v>
      </c>
      <c r="C157" s="121" t="s">
        <v>10092</v>
      </c>
      <c r="D157" s="122" t="s">
        <v>10070</v>
      </c>
      <c r="E157" s="128" t="s">
        <v>9796</v>
      </c>
      <c r="F157" s="121"/>
      <c r="G157" s="114">
        <v>14108569</v>
      </c>
      <c r="H157" s="129" t="s">
        <v>10399</v>
      </c>
      <c r="I157" s="123" t="s">
        <v>10400</v>
      </c>
      <c r="J157" s="195">
        <v>4744</v>
      </c>
    </row>
    <row r="158" spans="1:16" ht="15" customHeight="1" x14ac:dyDescent="0.25">
      <c r="A158" s="194" t="s">
        <v>9797</v>
      </c>
      <c r="B158" s="135" t="s">
        <v>10126</v>
      </c>
      <c r="C158" s="127" t="s">
        <v>10057</v>
      </c>
      <c r="D158" s="122" t="s">
        <v>10070</v>
      </c>
      <c r="E158" s="128" t="s">
        <v>9796</v>
      </c>
      <c r="F158" s="128">
        <v>1</v>
      </c>
      <c r="G158" s="114"/>
      <c r="H158" s="124" t="s">
        <v>10401</v>
      </c>
      <c r="I158" s="124" t="s">
        <v>10402</v>
      </c>
      <c r="J158" s="195">
        <v>3456</v>
      </c>
    </row>
    <row r="159" spans="1:16" ht="15" customHeight="1" x14ac:dyDescent="0.25">
      <c r="A159" s="193" t="s">
        <v>9801</v>
      </c>
      <c r="B159" s="120" t="s">
        <v>10056</v>
      </c>
      <c r="C159" s="121" t="s">
        <v>10092</v>
      </c>
      <c r="D159" s="122" t="s">
        <v>10070</v>
      </c>
      <c r="E159" s="121" t="s">
        <v>9796</v>
      </c>
      <c r="F159" s="121">
        <v>2</v>
      </c>
      <c r="G159" s="114">
        <v>31736851</v>
      </c>
      <c r="H159" s="124" t="s">
        <v>10403</v>
      </c>
      <c r="I159" s="123" t="s">
        <v>10404</v>
      </c>
      <c r="J159" s="195">
        <v>5650</v>
      </c>
    </row>
    <row r="160" spans="1:16" ht="15" customHeight="1" x14ac:dyDescent="0.25">
      <c r="A160" s="194" t="s">
        <v>9801</v>
      </c>
      <c r="B160" s="146" t="s">
        <v>10152</v>
      </c>
      <c r="C160" s="128" t="s">
        <v>10108</v>
      </c>
      <c r="D160" s="143" t="s">
        <v>10064</v>
      </c>
      <c r="E160" s="151" t="s">
        <v>9796</v>
      </c>
      <c r="F160" s="114">
        <v>2</v>
      </c>
      <c r="G160" s="114">
        <v>20640068</v>
      </c>
      <c r="H160" s="116" t="s">
        <v>10405</v>
      </c>
      <c r="I160" s="124" t="s">
        <v>10406</v>
      </c>
      <c r="J160" s="195">
        <v>5252</v>
      </c>
    </row>
    <row r="161" spans="1:16" s="131" customFormat="1" ht="15" customHeight="1" x14ac:dyDescent="0.25">
      <c r="A161" s="193" t="s">
        <v>9797</v>
      </c>
      <c r="B161" s="120" t="s">
        <v>10056</v>
      </c>
      <c r="C161" s="121" t="s">
        <v>10092</v>
      </c>
      <c r="D161" s="122" t="s">
        <v>10064</v>
      </c>
      <c r="E161" s="121" t="s">
        <v>9796</v>
      </c>
      <c r="F161" s="114">
        <v>2</v>
      </c>
      <c r="G161" s="114"/>
      <c r="H161" s="123" t="s">
        <v>10407</v>
      </c>
      <c r="I161" s="123" t="s">
        <v>10408</v>
      </c>
      <c r="J161" s="195">
        <v>4986</v>
      </c>
      <c r="M161" s="109"/>
      <c r="N161" s="109"/>
      <c r="O161" s="109"/>
      <c r="P161" s="109"/>
    </row>
    <row r="162" spans="1:16" ht="15" customHeight="1" x14ac:dyDescent="0.25">
      <c r="A162" s="193" t="s">
        <v>9801</v>
      </c>
      <c r="B162" s="120" t="s">
        <v>10199</v>
      </c>
      <c r="C162" s="121" t="s">
        <v>10108</v>
      </c>
      <c r="D162" s="122" t="s">
        <v>10064</v>
      </c>
      <c r="E162" s="128" t="s">
        <v>9796</v>
      </c>
      <c r="F162" s="114">
        <v>2</v>
      </c>
      <c r="G162" s="114"/>
      <c r="H162" s="124" t="s">
        <v>10409</v>
      </c>
      <c r="I162" s="116" t="s">
        <v>10410</v>
      </c>
      <c r="J162" s="195">
        <v>7722</v>
      </c>
    </row>
    <row r="163" spans="1:16" s="131" customFormat="1" ht="15" customHeight="1" x14ac:dyDescent="0.25">
      <c r="A163" s="194" t="s">
        <v>9801</v>
      </c>
      <c r="B163" s="135" t="s">
        <v>10056</v>
      </c>
      <c r="C163" s="127" t="s">
        <v>10057</v>
      </c>
      <c r="D163" s="122" t="s">
        <v>10064</v>
      </c>
      <c r="E163" s="128" t="s">
        <v>9796</v>
      </c>
      <c r="F163" s="128">
        <v>1</v>
      </c>
      <c r="G163" s="114">
        <v>20138755</v>
      </c>
      <c r="H163" s="124" t="s">
        <v>10411</v>
      </c>
      <c r="I163" s="123" t="s">
        <v>10412</v>
      </c>
      <c r="J163" s="195">
        <v>3396</v>
      </c>
      <c r="M163" s="109"/>
      <c r="N163" s="109"/>
      <c r="O163" s="109"/>
      <c r="P163" s="109"/>
    </row>
    <row r="164" spans="1:16" ht="15" customHeight="1" x14ac:dyDescent="0.25">
      <c r="A164" s="193" t="s">
        <v>9797</v>
      </c>
      <c r="B164" s="135" t="s">
        <v>10056</v>
      </c>
      <c r="C164" s="121" t="s">
        <v>10073</v>
      </c>
      <c r="D164" s="122" t="s">
        <v>10070</v>
      </c>
      <c r="E164" s="121" t="s">
        <v>9796</v>
      </c>
      <c r="F164" s="121">
        <v>2</v>
      </c>
      <c r="G164" s="114">
        <v>73990046</v>
      </c>
      <c r="H164" s="136" t="s">
        <v>10413</v>
      </c>
      <c r="I164" s="142" t="s">
        <v>10414</v>
      </c>
      <c r="J164" s="195">
        <v>5783</v>
      </c>
    </row>
    <row r="165" spans="1:16" s="131" customFormat="1" ht="15" customHeight="1" x14ac:dyDescent="0.25">
      <c r="A165" s="194" t="s">
        <v>9797</v>
      </c>
      <c r="B165" s="135" t="s">
        <v>10152</v>
      </c>
      <c r="C165" s="128" t="s">
        <v>10122</v>
      </c>
      <c r="D165" s="122" t="s">
        <v>10111</v>
      </c>
      <c r="E165" s="114" t="s">
        <v>9796</v>
      </c>
      <c r="F165" s="128"/>
      <c r="G165" s="114"/>
      <c r="H165" s="142" t="s">
        <v>10415</v>
      </c>
      <c r="I165" s="138" t="s">
        <v>10416</v>
      </c>
      <c r="J165" s="195">
        <v>4223</v>
      </c>
      <c r="M165" s="109"/>
      <c r="N165" s="109"/>
      <c r="O165" s="109"/>
      <c r="P165" s="109"/>
    </row>
    <row r="166" spans="1:16" ht="15" customHeight="1" x14ac:dyDescent="0.25">
      <c r="A166" s="194" t="s">
        <v>9797</v>
      </c>
      <c r="B166" s="135" t="s">
        <v>10152</v>
      </c>
      <c r="C166" s="135" t="s">
        <v>10108</v>
      </c>
      <c r="D166" s="122" t="s">
        <v>10064</v>
      </c>
      <c r="E166" s="128" t="s">
        <v>9796</v>
      </c>
      <c r="F166" s="114">
        <v>2</v>
      </c>
      <c r="G166" s="114">
        <v>19397856</v>
      </c>
      <c r="H166" s="123" t="s">
        <v>10417</v>
      </c>
      <c r="I166" s="124" t="s">
        <v>10418</v>
      </c>
      <c r="J166" s="195">
        <v>3558</v>
      </c>
    </row>
    <row r="167" spans="1:16" ht="15" customHeight="1" x14ac:dyDescent="0.25">
      <c r="A167" s="201" t="s">
        <v>9797</v>
      </c>
      <c r="B167" s="202" t="s">
        <v>10056</v>
      </c>
      <c r="C167" s="203" t="s">
        <v>10108</v>
      </c>
      <c r="D167" s="204" t="s">
        <v>10064</v>
      </c>
      <c r="E167" s="203" t="s">
        <v>9796</v>
      </c>
      <c r="F167" s="205">
        <v>2</v>
      </c>
      <c r="G167" s="206"/>
      <c r="H167" s="207" t="s">
        <v>10419</v>
      </c>
      <c r="I167" s="140" t="s">
        <v>10420</v>
      </c>
      <c r="J167" s="208">
        <v>2403</v>
      </c>
    </row>
    <row r="169" spans="1:16" x14ac:dyDescent="0.25">
      <c r="I169" s="141" t="s">
        <v>10421</v>
      </c>
      <c r="J169" s="141" t="s">
        <v>10422</v>
      </c>
    </row>
    <row r="170" spans="1:16" x14ac:dyDescent="0.25">
      <c r="I170" s="141" t="s">
        <v>10058</v>
      </c>
      <c r="J170" s="153">
        <v>0.05</v>
      </c>
    </row>
    <row r="171" spans="1:16" x14ac:dyDescent="0.25">
      <c r="I171" s="141" t="s">
        <v>10064</v>
      </c>
      <c r="J171" s="153">
        <v>0.02</v>
      </c>
    </row>
    <row r="172" spans="1:16" x14ac:dyDescent="0.25">
      <c r="I172" s="141" t="s">
        <v>10070</v>
      </c>
      <c r="J172" s="154">
        <v>2.5000000000000001E-2</v>
      </c>
    </row>
    <row r="173" spans="1:16" x14ac:dyDescent="0.25">
      <c r="I173" s="141" t="s">
        <v>10111</v>
      </c>
      <c r="J173" s="153">
        <v>0.05</v>
      </c>
    </row>
    <row r="174" spans="1:16" x14ac:dyDescent="0.25">
      <c r="I174"/>
    </row>
    <row r="175" spans="1:16" x14ac:dyDescent="0.25">
      <c r="I175"/>
    </row>
    <row r="176" spans="1:16" x14ac:dyDescent="0.25">
      <c r="I176"/>
    </row>
    <row r="177" spans="9:9" x14ac:dyDescent="0.25">
      <c r="I177"/>
    </row>
    <row r="178" spans="9:9" x14ac:dyDescent="0.25">
      <c r="I178"/>
    </row>
    <row r="179" spans="9:9" x14ac:dyDescent="0.25">
      <c r="I179"/>
    </row>
    <row r="180" spans="9:9" x14ac:dyDescent="0.25">
      <c r="I180"/>
    </row>
    <row r="181" spans="9:9" x14ac:dyDescent="0.25">
      <c r="I181"/>
    </row>
    <row r="182" spans="9:9" x14ac:dyDescent="0.25">
      <c r="I182"/>
    </row>
    <row r="183" spans="9:9" x14ac:dyDescent="0.25">
      <c r="I183"/>
    </row>
    <row r="184" spans="9:9" x14ac:dyDescent="0.25">
      <c r="I184"/>
    </row>
    <row r="185" spans="9:9" x14ac:dyDescent="0.25">
      <c r="I185"/>
    </row>
    <row r="186" spans="9:9" x14ac:dyDescent="0.25">
      <c r="I186"/>
    </row>
    <row r="187" spans="9:9" x14ac:dyDescent="0.25">
      <c r="I187"/>
    </row>
    <row r="188" spans="9:9" x14ac:dyDescent="0.25">
      <c r="I188"/>
    </row>
    <row r="189" spans="9:9" x14ac:dyDescent="0.25">
      <c r="I189"/>
    </row>
    <row r="190" spans="9:9" x14ac:dyDescent="0.25">
      <c r="I190"/>
    </row>
    <row r="191" spans="9:9" x14ac:dyDescent="0.25">
      <c r="I191"/>
    </row>
    <row r="192" spans="9:9" x14ac:dyDescent="0.25">
      <c r="I192"/>
    </row>
    <row r="193" spans="9:9" x14ac:dyDescent="0.25">
      <c r="I193"/>
    </row>
    <row r="194" spans="9:9" x14ac:dyDescent="0.25">
      <c r="I194"/>
    </row>
    <row r="195" spans="9:9" x14ac:dyDescent="0.25">
      <c r="I195"/>
    </row>
    <row r="196" spans="9:9" x14ac:dyDescent="0.25">
      <c r="I196"/>
    </row>
    <row r="197" spans="9:9" x14ac:dyDescent="0.25">
      <c r="I197"/>
    </row>
    <row r="198" spans="9:9" x14ac:dyDescent="0.25">
      <c r="I198"/>
    </row>
    <row r="199" spans="9:9" x14ac:dyDescent="0.25">
      <c r="I199"/>
    </row>
    <row r="200" spans="9:9" x14ac:dyDescent="0.25">
      <c r="I200"/>
    </row>
    <row r="201" spans="9:9" x14ac:dyDescent="0.25">
      <c r="I201"/>
    </row>
    <row r="202" spans="9:9" x14ac:dyDescent="0.25">
      <c r="I202"/>
    </row>
    <row r="203" spans="9:9" x14ac:dyDescent="0.25">
      <c r="I203"/>
    </row>
    <row r="204" spans="9:9" x14ac:dyDescent="0.25">
      <c r="I204"/>
    </row>
    <row r="205" spans="9:9" x14ac:dyDescent="0.25">
      <c r="I205"/>
    </row>
    <row r="206" spans="9:9" x14ac:dyDescent="0.25">
      <c r="I206"/>
    </row>
    <row r="207" spans="9:9" x14ac:dyDescent="0.25">
      <c r="I207"/>
    </row>
    <row r="208" spans="9:9" x14ac:dyDescent="0.25">
      <c r="I208"/>
    </row>
    <row r="209" spans="9:9" x14ac:dyDescent="0.25">
      <c r="I209"/>
    </row>
    <row r="210" spans="9:9" x14ac:dyDescent="0.25">
      <c r="I210"/>
    </row>
    <row r="211" spans="9:9" x14ac:dyDescent="0.25">
      <c r="I211"/>
    </row>
    <row r="212" spans="9:9" x14ac:dyDescent="0.25">
      <c r="I212"/>
    </row>
    <row r="213" spans="9:9" x14ac:dyDescent="0.25">
      <c r="I213"/>
    </row>
    <row r="214" spans="9:9" x14ac:dyDescent="0.25">
      <c r="I214"/>
    </row>
    <row r="215" spans="9:9" x14ac:dyDescent="0.25">
      <c r="I215"/>
    </row>
    <row r="216" spans="9:9" x14ac:dyDescent="0.25">
      <c r="I216"/>
    </row>
    <row r="217" spans="9:9" x14ac:dyDescent="0.25">
      <c r="I217"/>
    </row>
    <row r="218" spans="9:9" x14ac:dyDescent="0.25">
      <c r="I218"/>
    </row>
    <row r="219" spans="9:9" x14ac:dyDescent="0.25">
      <c r="I219"/>
    </row>
    <row r="220" spans="9:9" x14ac:dyDescent="0.25">
      <c r="I220"/>
    </row>
    <row r="221" spans="9:9" x14ac:dyDescent="0.25">
      <c r="I221"/>
    </row>
    <row r="222" spans="9:9" x14ac:dyDescent="0.25">
      <c r="I222"/>
    </row>
    <row r="223" spans="9:9" x14ac:dyDescent="0.25">
      <c r="I223"/>
    </row>
    <row r="224" spans="9:9" x14ac:dyDescent="0.25">
      <c r="I224"/>
    </row>
    <row r="225" spans="9:9" x14ac:dyDescent="0.25">
      <c r="I225"/>
    </row>
    <row r="226" spans="9:9" x14ac:dyDescent="0.25">
      <c r="I226"/>
    </row>
    <row r="227" spans="9:9" x14ac:dyDescent="0.25">
      <c r="I227"/>
    </row>
    <row r="228" spans="9:9" x14ac:dyDescent="0.25">
      <c r="I228"/>
    </row>
    <row r="229" spans="9:9" x14ac:dyDescent="0.25">
      <c r="I229"/>
    </row>
    <row r="230" spans="9:9" x14ac:dyDescent="0.25">
      <c r="I230"/>
    </row>
    <row r="231" spans="9:9" x14ac:dyDescent="0.25">
      <c r="I231"/>
    </row>
    <row r="232" spans="9:9" x14ac:dyDescent="0.25">
      <c r="I232"/>
    </row>
    <row r="233" spans="9:9" x14ac:dyDescent="0.25">
      <c r="I233"/>
    </row>
    <row r="234" spans="9:9" x14ac:dyDescent="0.25">
      <c r="I234"/>
    </row>
    <row r="235" spans="9:9" x14ac:dyDescent="0.25">
      <c r="I235"/>
    </row>
    <row r="236" spans="9:9" x14ac:dyDescent="0.25">
      <c r="I236"/>
    </row>
    <row r="237" spans="9:9" x14ac:dyDescent="0.25">
      <c r="I237"/>
    </row>
    <row r="238" spans="9:9" x14ac:dyDescent="0.25">
      <c r="I238"/>
    </row>
    <row r="239" spans="9:9" x14ac:dyDescent="0.25">
      <c r="I239"/>
    </row>
    <row r="240" spans="9:9" x14ac:dyDescent="0.25">
      <c r="I240"/>
    </row>
    <row r="241" spans="9:9" x14ac:dyDescent="0.25">
      <c r="I241"/>
    </row>
    <row r="242" spans="9:9" x14ac:dyDescent="0.25">
      <c r="I242"/>
    </row>
    <row r="243" spans="9:9" x14ac:dyDescent="0.25">
      <c r="I243"/>
    </row>
    <row r="244" spans="9:9" x14ac:dyDescent="0.25">
      <c r="I244"/>
    </row>
    <row r="245" spans="9:9" x14ac:dyDescent="0.25">
      <c r="I245"/>
    </row>
    <row r="246" spans="9:9" x14ac:dyDescent="0.25">
      <c r="I246"/>
    </row>
    <row r="247" spans="9:9" x14ac:dyDescent="0.25">
      <c r="I247"/>
    </row>
    <row r="248" spans="9:9" x14ac:dyDescent="0.25">
      <c r="I248"/>
    </row>
    <row r="249" spans="9:9" x14ac:dyDescent="0.25">
      <c r="I249"/>
    </row>
    <row r="250" spans="9:9" x14ac:dyDescent="0.25">
      <c r="I250"/>
    </row>
    <row r="251" spans="9:9" x14ac:dyDescent="0.25">
      <c r="I251"/>
    </row>
    <row r="252" spans="9:9" x14ac:dyDescent="0.25">
      <c r="I252"/>
    </row>
    <row r="253" spans="9:9" x14ac:dyDescent="0.25">
      <c r="I253"/>
    </row>
    <row r="254" spans="9:9" x14ac:dyDescent="0.25">
      <c r="I254"/>
    </row>
    <row r="255" spans="9:9" x14ac:dyDescent="0.25">
      <c r="I255"/>
    </row>
    <row r="256" spans="9:9" x14ac:dyDescent="0.25">
      <c r="I256"/>
    </row>
    <row r="257" spans="9:9" x14ac:dyDescent="0.25">
      <c r="I257"/>
    </row>
    <row r="258" spans="9:9" x14ac:dyDescent="0.25">
      <c r="I258"/>
    </row>
    <row r="259" spans="9:9" x14ac:dyDescent="0.25">
      <c r="I259"/>
    </row>
    <row r="260" spans="9:9" x14ac:dyDescent="0.25">
      <c r="I260"/>
    </row>
    <row r="261" spans="9:9" x14ac:dyDescent="0.25">
      <c r="I261"/>
    </row>
    <row r="262" spans="9:9" x14ac:dyDescent="0.25">
      <c r="I262"/>
    </row>
    <row r="263" spans="9:9" x14ac:dyDescent="0.25">
      <c r="I263"/>
    </row>
    <row r="264" spans="9:9" x14ac:dyDescent="0.25">
      <c r="I264"/>
    </row>
    <row r="265" spans="9:9" x14ac:dyDescent="0.25">
      <c r="I265"/>
    </row>
    <row r="266" spans="9:9" x14ac:dyDescent="0.25">
      <c r="I266"/>
    </row>
    <row r="267" spans="9:9" x14ac:dyDescent="0.25">
      <c r="I267"/>
    </row>
    <row r="268" spans="9:9" x14ac:dyDescent="0.25">
      <c r="I268"/>
    </row>
    <row r="269" spans="9:9" x14ac:dyDescent="0.25">
      <c r="I269"/>
    </row>
    <row r="270" spans="9:9" x14ac:dyDescent="0.25">
      <c r="I270"/>
    </row>
    <row r="271" spans="9:9" x14ac:dyDescent="0.25">
      <c r="I271"/>
    </row>
    <row r="272" spans="9:9" x14ac:dyDescent="0.25">
      <c r="I272"/>
    </row>
    <row r="273" spans="9:9" x14ac:dyDescent="0.25">
      <c r="I273"/>
    </row>
    <row r="274" spans="9:9" x14ac:dyDescent="0.25">
      <c r="I274"/>
    </row>
    <row r="275" spans="9:9" x14ac:dyDescent="0.25">
      <c r="I275"/>
    </row>
    <row r="276" spans="9:9" x14ac:dyDescent="0.25">
      <c r="I276"/>
    </row>
    <row r="277" spans="9:9" x14ac:dyDescent="0.25">
      <c r="I277"/>
    </row>
    <row r="278" spans="9:9" x14ac:dyDescent="0.25">
      <c r="I278"/>
    </row>
    <row r="279" spans="9:9" x14ac:dyDescent="0.25">
      <c r="I279"/>
    </row>
    <row r="280" spans="9:9" x14ac:dyDescent="0.25">
      <c r="I280"/>
    </row>
    <row r="281" spans="9:9" x14ac:dyDescent="0.25">
      <c r="I281"/>
    </row>
    <row r="282" spans="9:9" x14ac:dyDescent="0.25">
      <c r="I282"/>
    </row>
    <row r="283" spans="9:9" x14ac:dyDescent="0.25">
      <c r="I283"/>
    </row>
    <row r="284" spans="9:9" x14ac:dyDescent="0.25">
      <c r="I284"/>
    </row>
    <row r="285" spans="9:9" x14ac:dyDescent="0.25">
      <c r="I285"/>
    </row>
    <row r="286" spans="9:9" x14ac:dyDescent="0.25">
      <c r="I286"/>
    </row>
    <row r="287" spans="9:9" x14ac:dyDescent="0.25">
      <c r="I287"/>
    </row>
    <row r="288" spans="9:9" x14ac:dyDescent="0.25">
      <c r="I288"/>
    </row>
    <row r="289" spans="9:9" x14ac:dyDescent="0.25">
      <c r="I289"/>
    </row>
    <row r="290" spans="9:9" x14ac:dyDescent="0.25">
      <c r="I290"/>
    </row>
    <row r="291" spans="9:9" x14ac:dyDescent="0.25">
      <c r="I291"/>
    </row>
    <row r="292" spans="9:9" x14ac:dyDescent="0.25">
      <c r="I292"/>
    </row>
    <row r="293" spans="9:9" x14ac:dyDescent="0.25">
      <c r="I293"/>
    </row>
    <row r="294" spans="9:9" x14ac:dyDescent="0.25">
      <c r="I294"/>
    </row>
    <row r="295" spans="9:9" x14ac:dyDescent="0.25">
      <c r="I295"/>
    </row>
    <row r="296" spans="9:9" x14ac:dyDescent="0.25">
      <c r="I296"/>
    </row>
    <row r="297" spans="9:9" x14ac:dyDescent="0.25">
      <c r="I297"/>
    </row>
    <row r="298" spans="9:9" x14ac:dyDescent="0.25">
      <c r="I298"/>
    </row>
    <row r="299" spans="9:9" x14ac:dyDescent="0.25">
      <c r="I299"/>
    </row>
    <row r="300" spans="9:9" x14ac:dyDescent="0.25">
      <c r="I300"/>
    </row>
    <row r="301" spans="9:9" x14ac:dyDescent="0.25">
      <c r="I301"/>
    </row>
    <row r="302" spans="9:9" x14ac:dyDescent="0.25">
      <c r="I302"/>
    </row>
    <row r="303" spans="9:9" x14ac:dyDescent="0.25">
      <c r="I303"/>
    </row>
    <row r="304" spans="9:9" x14ac:dyDescent="0.25">
      <c r="I304"/>
    </row>
    <row r="305" spans="9:9" x14ac:dyDescent="0.25">
      <c r="I305"/>
    </row>
    <row r="306" spans="9:9" x14ac:dyDescent="0.25">
      <c r="I306"/>
    </row>
    <row r="307" spans="9:9" x14ac:dyDescent="0.25">
      <c r="I307"/>
    </row>
    <row r="308" spans="9:9" x14ac:dyDescent="0.25">
      <c r="I308"/>
    </row>
    <row r="309" spans="9:9" x14ac:dyDescent="0.25">
      <c r="I309"/>
    </row>
    <row r="310" spans="9:9" x14ac:dyDescent="0.25">
      <c r="I310"/>
    </row>
    <row r="311" spans="9:9" x14ac:dyDescent="0.25">
      <c r="I311"/>
    </row>
    <row r="312" spans="9:9" x14ac:dyDescent="0.25">
      <c r="I312"/>
    </row>
    <row r="313" spans="9:9" x14ac:dyDescent="0.25">
      <c r="I313"/>
    </row>
    <row r="314" spans="9:9" x14ac:dyDescent="0.25">
      <c r="I314"/>
    </row>
    <row r="315" spans="9:9" x14ac:dyDescent="0.25">
      <c r="I315"/>
    </row>
    <row r="316" spans="9:9" x14ac:dyDescent="0.25">
      <c r="I316"/>
    </row>
    <row r="317" spans="9:9" x14ac:dyDescent="0.25">
      <c r="I317"/>
    </row>
    <row r="318" spans="9:9" x14ac:dyDescent="0.25">
      <c r="I318"/>
    </row>
    <row r="319" spans="9:9" x14ac:dyDescent="0.25">
      <c r="I319"/>
    </row>
    <row r="320" spans="9:9" x14ac:dyDescent="0.25">
      <c r="I320"/>
    </row>
    <row r="321" spans="9:9" x14ac:dyDescent="0.25">
      <c r="I321"/>
    </row>
    <row r="322" spans="9:9" x14ac:dyDescent="0.25">
      <c r="I322"/>
    </row>
    <row r="323" spans="9:9" x14ac:dyDescent="0.25">
      <c r="I323"/>
    </row>
    <row r="324" spans="9:9" x14ac:dyDescent="0.25">
      <c r="I324"/>
    </row>
    <row r="325" spans="9:9" x14ac:dyDescent="0.25">
      <c r="I325"/>
    </row>
    <row r="326" spans="9:9" x14ac:dyDescent="0.25">
      <c r="I326"/>
    </row>
    <row r="327" spans="9:9" x14ac:dyDescent="0.25">
      <c r="I327"/>
    </row>
    <row r="328" spans="9:9" x14ac:dyDescent="0.25">
      <c r="I328"/>
    </row>
    <row r="329" spans="9:9" x14ac:dyDescent="0.25">
      <c r="I329"/>
    </row>
    <row r="330" spans="9:9" x14ac:dyDescent="0.25">
      <c r="I330"/>
    </row>
  </sheetData>
  <mergeCells count="7">
    <mergeCell ref="M44:N44"/>
    <mergeCell ref="M58:N58"/>
    <mergeCell ref="A1:AI3"/>
    <mergeCell ref="M7:N7"/>
    <mergeCell ref="M11:N11"/>
    <mergeCell ref="M33:N33"/>
    <mergeCell ref="M40:N40"/>
  </mergeCells>
  <dataValidations disablePrompts="1" count="1">
    <dataValidation type="list" allowBlank="1" showDropDown="1" showInputMessage="1" showErrorMessage="1" sqref="E6:E167" xr:uid="{657FF041-E173-4A7E-A93C-5E5B8B57043D}">
      <formula1>"A,AA,AAA"</formula1>
    </dataValidation>
  </dataValidations>
  <pageMargins left="0.31496062992125984" right="0.31496062992125984" top="0.88433070866141739" bottom="0.35433070866141736" header="0.31496062992125984" footer="0.31496062992125984"/>
  <pageSetup paperSize="9" scale="96" orientation="portrait" r:id="rId1"/>
  <drawing r:id="rId2"/>
  <legacy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tabColor theme="1"/>
  </sheetPr>
  <dimension ref="A1:I1250"/>
  <sheetViews>
    <sheetView showGridLines="0" topLeftCell="A7" workbookViewId="0">
      <selection activeCell="E30" sqref="E30"/>
    </sheetView>
  </sheetViews>
  <sheetFormatPr baseColWidth="10" defaultColWidth="11.42578125" defaultRowHeight="12" x14ac:dyDescent="0.2"/>
  <cols>
    <col min="1" max="1" width="18" style="9" bestFit="1" customWidth="1"/>
    <col min="2" max="2" width="9.28515625" style="9" bestFit="1" customWidth="1"/>
    <col min="3" max="3" width="20.28515625" style="9" bestFit="1" customWidth="1"/>
    <col min="4" max="4" width="11.5703125" style="9" bestFit="1" customWidth="1"/>
    <col min="5" max="5" width="13" style="9" bestFit="1" customWidth="1"/>
    <col min="6" max="6" width="35.28515625" style="9" bestFit="1" customWidth="1"/>
    <col min="7" max="7" width="16.5703125" style="9" bestFit="1" customWidth="1"/>
    <col min="8" max="8" width="9.28515625" style="9" bestFit="1" customWidth="1"/>
    <col min="9" max="16384" width="11.42578125" style="9"/>
  </cols>
  <sheetData>
    <row r="1" spans="1:9" ht="12.75" thickBot="1" x14ac:dyDescent="0.25"/>
    <row r="2" spans="1:9" ht="12.75" thickBot="1" x14ac:dyDescent="0.25">
      <c r="A2" s="163" t="s">
        <v>9889</v>
      </c>
      <c r="B2" s="164" t="s">
        <v>9890</v>
      </c>
      <c r="C2" s="164" t="s">
        <v>9891</v>
      </c>
      <c r="D2" s="164" t="s">
        <v>9892</v>
      </c>
      <c r="E2" s="164" t="s">
        <v>9893</v>
      </c>
      <c r="F2" s="164" t="s">
        <v>9894</v>
      </c>
      <c r="G2" s="165" t="s">
        <v>9895</v>
      </c>
      <c r="H2" s="165" t="s">
        <v>9896</v>
      </c>
      <c r="I2" s="166" t="s">
        <v>9897</v>
      </c>
    </row>
    <row r="3" spans="1:9" x14ac:dyDescent="0.2">
      <c r="A3" s="10" t="s">
        <v>9898</v>
      </c>
      <c r="B3" s="11" t="s">
        <v>9899</v>
      </c>
      <c r="C3" s="11" t="s">
        <v>9900</v>
      </c>
      <c r="D3" s="11" t="s">
        <v>9901</v>
      </c>
      <c r="E3" s="11" t="s">
        <v>9902</v>
      </c>
      <c r="F3" s="12" t="s">
        <v>9903</v>
      </c>
      <c r="G3" s="13">
        <v>44.99</v>
      </c>
      <c r="H3" s="14">
        <v>42821</v>
      </c>
      <c r="I3" s="167" t="s">
        <v>9904</v>
      </c>
    </row>
    <row r="4" spans="1:9" x14ac:dyDescent="0.2">
      <c r="A4" s="15" t="s">
        <v>9898</v>
      </c>
      <c r="B4" s="16" t="s">
        <v>9899</v>
      </c>
      <c r="C4" s="16" t="s">
        <v>9900</v>
      </c>
      <c r="D4" s="16" t="s">
        <v>9901</v>
      </c>
      <c r="E4" s="16" t="s">
        <v>9902</v>
      </c>
      <c r="F4" s="17" t="s">
        <v>9905</v>
      </c>
      <c r="G4" s="18" t="s">
        <v>9906</v>
      </c>
      <c r="H4" s="19">
        <v>42821</v>
      </c>
      <c r="I4" s="168" t="s">
        <v>9904</v>
      </c>
    </row>
    <row r="5" spans="1:9" x14ac:dyDescent="0.2">
      <c r="A5" s="15" t="s">
        <v>9898</v>
      </c>
      <c r="B5" s="16" t="s">
        <v>9899</v>
      </c>
      <c r="C5" s="16" t="s">
        <v>9900</v>
      </c>
      <c r="D5" s="16" t="s">
        <v>9901</v>
      </c>
      <c r="E5" s="16" t="s">
        <v>9902</v>
      </c>
      <c r="F5" s="17" t="s">
        <v>9907</v>
      </c>
      <c r="G5" s="18">
        <v>44.99</v>
      </c>
      <c r="H5" s="19">
        <v>42821</v>
      </c>
      <c r="I5" s="168" t="s">
        <v>9904</v>
      </c>
    </row>
    <row r="6" spans="1:9" x14ac:dyDescent="0.2">
      <c r="A6" s="15" t="s">
        <v>9898</v>
      </c>
      <c r="B6" s="16" t="s">
        <v>9899</v>
      </c>
      <c r="C6" s="16" t="s">
        <v>9900</v>
      </c>
      <c r="D6" s="16" t="s">
        <v>9901</v>
      </c>
      <c r="E6" s="16" t="s">
        <v>9902</v>
      </c>
      <c r="F6" s="17" t="s">
        <v>9908</v>
      </c>
      <c r="G6" s="18">
        <v>37.49</v>
      </c>
      <c r="H6" s="19">
        <v>42821</v>
      </c>
      <c r="I6" s="168" t="s">
        <v>9904</v>
      </c>
    </row>
    <row r="7" spans="1:9" x14ac:dyDescent="0.2">
      <c r="A7" s="15" t="s">
        <v>9898</v>
      </c>
      <c r="B7" s="16" t="s">
        <v>9899</v>
      </c>
      <c r="C7" s="16" t="s">
        <v>9900</v>
      </c>
      <c r="D7" s="16" t="s">
        <v>9909</v>
      </c>
      <c r="E7" s="16" t="s">
        <v>9902</v>
      </c>
      <c r="F7" s="17" t="s">
        <v>9910</v>
      </c>
      <c r="G7" s="18">
        <v>10.3</v>
      </c>
      <c r="H7" s="19">
        <v>42821</v>
      </c>
      <c r="I7" s="168" t="s">
        <v>9904</v>
      </c>
    </row>
    <row r="8" spans="1:9" x14ac:dyDescent="0.2">
      <c r="A8" s="15" t="s">
        <v>9898</v>
      </c>
      <c r="B8" s="16" t="s">
        <v>9899</v>
      </c>
      <c r="C8" s="16" t="s">
        <v>9900</v>
      </c>
      <c r="D8" s="16" t="s">
        <v>9901</v>
      </c>
      <c r="E8" s="16" t="s">
        <v>9911</v>
      </c>
      <c r="F8" s="17" t="s">
        <v>9912</v>
      </c>
      <c r="G8" s="18">
        <v>39.200000000000003</v>
      </c>
      <c r="H8" s="19">
        <v>42821</v>
      </c>
      <c r="I8" s="168" t="s">
        <v>9904</v>
      </c>
    </row>
    <row r="9" spans="1:9" x14ac:dyDescent="0.2">
      <c r="A9" s="15" t="s">
        <v>9898</v>
      </c>
      <c r="B9" s="16" t="s">
        <v>9899</v>
      </c>
      <c r="C9" s="16" t="s">
        <v>9900</v>
      </c>
      <c r="D9" s="16" t="s">
        <v>9901</v>
      </c>
      <c r="E9" s="16" t="s">
        <v>9911</v>
      </c>
      <c r="F9" s="17" t="s">
        <v>9913</v>
      </c>
      <c r="G9" s="18">
        <v>50.4</v>
      </c>
      <c r="H9" s="19">
        <v>42821</v>
      </c>
      <c r="I9" s="168" t="s">
        <v>9904</v>
      </c>
    </row>
    <row r="10" spans="1:9" x14ac:dyDescent="0.2">
      <c r="A10" s="15" t="s">
        <v>9898</v>
      </c>
      <c r="B10" s="16" t="s">
        <v>9899</v>
      </c>
      <c r="C10" s="16" t="s">
        <v>9900</v>
      </c>
      <c r="D10" s="16" t="s">
        <v>9901</v>
      </c>
      <c r="E10" s="16" t="s">
        <v>9911</v>
      </c>
      <c r="F10" s="17" t="s">
        <v>9914</v>
      </c>
      <c r="G10" s="18">
        <v>27.75</v>
      </c>
      <c r="H10" s="19">
        <v>42821</v>
      </c>
      <c r="I10" s="168" t="s">
        <v>9904</v>
      </c>
    </row>
    <row r="11" spans="1:9" x14ac:dyDescent="0.2">
      <c r="A11" s="15" t="s">
        <v>9898</v>
      </c>
      <c r="B11" s="16" t="s">
        <v>9899</v>
      </c>
      <c r="C11" s="16" t="s">
        <v>9900</v>
      </c>
      <c r="D11" s="16" t="s">
        <v>9909</v>
      </c>
      <c r="E11" s="16" t="s">
        <v>9911</v>
      </c>
      <c r="F11" s="17" t="s">
        <v>9915</v>
      </c>
      <c r="G11" s="18">
        <v>10.1</v>
      </c>
      <c r="H11" s="19">
        <v>42821</v>
      </c>
      <c r="I11" s="168" t="s">
        <v>9904</v>
      </c>
    </row>
    <row r="12" spans="1:9" x14ac:dyDescent="0.2">
      <c r="A12" s="15" t="s">
        <v>9898</v>
      </c>
      <c r="B12" s="16" t="s">
        <v>9899</v>
      </c>
      <c r="C12" s="16" t="s">
        <v>9900</v>
      </c>
      <c r="D12" s="16" t="s">
        <v>9901</v>
      </c>
      <c r="E12" s="16" t="s">
        <v>9916</v>
      </c>
      <c r="F12" s="17" t="s">
        <v>9917</v>
      </c>
      <c r="G12" s="18">
        <v>46.49</v>
      </c>
      <c r="H12" s="19">
        <v>42821</v>
      </c>
      <c r="I12" s="168" t="s">
        <v>9904</v>
      </c>
    </row>
    <row r="13" spans="1:9" x14ac:dyDescent="0.2">
      <c r="A13" s="15" t="s">
        <v>9898</v>
      </c>
      <c r="B13" s="16" t="s">
        <v>9899</v>
      </c>
      <c r="C13" s="16" t="s">
        <v>9900</v>
      </c>
      <c r="D13" s="16" t="s">
        <v>9901</v>
      </c>
      <c r="E13" s="16" t="s">
        <v>9916</v>
      </c>
      <c r="F13" s="17" t="s">
        <v>9918</v>
      </c>
      <c r="G13" s="18">
        <v>47.5</v>
      </c>
      <c r="H13" s="19">
        <v>42821</v>
      </c>
      <c r="I13" s="168" t="s">
        <v>9904</v>
      </c>
    </row>
    <row r="14" spans="1:9" x14ac:dyDescent="0.2">
      <c r="A14" s="15" t="s">
        <v>9898</v>
      </c>
      <c r="B14" s="16" t="s">
        <v>9899</v>
      </c>
      <c r="C14" s="16" t="s">
        <v>9900</v>
      </c>
      <c r="D14" s="16" t="s">
        <v>9909</v>
      </c>
      <c r="E14" s="16" t="s">
        <v>9916</v>
      </c>
      <c r="F14" s="17" t="s">
        <v>9919</v>
      </c>
      <c r="G14" s="18">
        <v>9.3000000000000007</v>
      </c>
      <c r="H14" s="19">
        <v>42821</v>
      </c>
      <c r="I14" s="168" t="s">
        <v>9904</v>
      </c>
    </row>
    <row r="15" spans="1:9" x14ac:dyDescent="0.2">
      <c r="A15" s="15" t="s">
        <v>9898</v>
      </c>
      <c r="B15" s="16" t="s">
        <v>9899</v>
      </c>
      <c r="C15" s="16" t="s">
        <v>9900</v>
      </c>
      <c r="D15" s="16" t="s">
        <v>9909</v>
      </c>
      <c r="E15" s="16" t="s">
        <v>9916</v>
      </c>
      <c r="F15" s="17" t="s">
        <v>9920</v>
      </c>
      <c r="G15" s="18">
        <v>20.9</v>
      </c>
      <c r="H15" s="19">
        <v>42821</v>
      </c>
      <c r="I15" s="168" t="s">
        <v>9904</v>
      </c>
    </row>
    <row r="16" spans="1:9" x14ac:dyDescent="0.2">
      <c r="A16" s="15" t="s">
        <v>9898</v>
      </c>
      <c r="B16" s="16" t="s">
        <v>9921</v>
      </c>
      <c r="C16" s="16" t="s">
        <v>9922</v>
      </c>
      <c r="D16" s="16" t="s">
        <v>9901</v>
      </c>
      <c r="E16" s="16" t="s">
        <v>9902</v>
      </c>
      <c r="F16" s="17" t="s">
        <v>9903</v>
      </c>
      <c r="G16" s="18">
        <v>51.99</v>
      </c>
      <c r="H16" s="19">
        <v>42821</v>
      </c>
      <c r="I16" s="168" t="s">
        <v>9904</v>
      </c>
    </row>
    <row r="17" spans="1:9" x14ac:dyDescent="0.2">
      <c r="A17" s="15" t="s">
        <v>9898</v>
      </c>
      <c r="B17" s="16" t="s">
        <v>9921</v>
      </c>
      <c r="C17" s="16" t="s">
        <v>9922</v>
      </c>
      <c r="D17" s="16" t="s">
        <v>9901</v>
      </c>
      <c r="E17" s="16" t="s">
        <v>9902</v>
      </c>
      <c r="F17" s="17" t="s">
        <v>9905</v>
      </c>
      <c r="G17" s="18">
        <v>32.9</v>
      </c>
      <c r="H17" s="19">
        <v>42821</v>
      </c>
      <c r="I17" s="168" t="s">
        <v>9904</v>
      </c>
    </row>
    <row r="18" spans="1:9" x14ac:dyDescent="0.2">
      <c r="A18" s="15" t="s">
        <v>9898</v>
      </c>
      <c r="B18" s="16" t="s">
        <v>9921</v>
      </c>
      <c r="C18" s="16" t="s">
        <v>9922</v>
      </c>
      <c r="D18" s="16" t="s">
        <v>9901</v>
      </c>
      <c r="E18" s="16" t="s">
        <v>9902</v>
      </c>
      <c r="F18" s="17" t="s">
        <v>9907</v>
      </c>
      <c r="G18" s="18">
        <v>51.99</v>
      </c>
      <c r="H18" s="19">
        <v>42821</v>
      </c>
      <c r="I18" s="168" t="s">
        <v>9904</v>
      </c>
    </row>
    <row r="19" spans="1:9" x14ac:dyDescent="0.2">
      <c r="A19" s="15" t="s">
        <v>9898</v>
      </c>
      <c r="B19" s="16" t="s">
        <v>9921</v>
      </c>
      <c r="C19" s="16" t="s">
        <v>9922</v>
      </c>
      <c r="D19" s="16" t="s">
        <v>9901</v>
      </c>
      <c r="E19" s="16" t="s">
        <v>9902</v>
      </c>
      <c r="F19" s="17" t="s">
        <v>9908</v>
      </c>
      <c r="G19" s="18">
        <v>32.9</v>
      </c>
      <c r="H19" s="19">
        <v>42821</v>
      </c>
      <c r="I19" s="168" t="s">
        <v>9904</v>
      </c>
    </row>
    <row r="20" spans="1:9" x14ac:dyDescent="0.2">
      <c r="A20" s="15" t="s">
        <v>9898</v>
      </c>
      <c r="B20" s="16" t="s">
        <v>9921</v>
      </c>
      <c r="C20" s="16" t="s">
        <v>9922</v>
      </c>
      <c r="D20" s="16" t="s">
        <v>9909</v>
      </c>
      <c r="E20" s="16" t="s">
        <v>9902</v>
      </c>
      <c r="F20" s="17" t="s">
        <v>9910</v>
      </c>
      <c r="G20" s="18">
        <v>9.99</v>
      </c>
      <c r="H20" s="19">
        <v>42821</v>
      </c>
      <c r="I20" s="168" t="s">
        <v>9904</v>
      </c>
    </row>
    <row r="21" spans="1:9" x14ac:dyDescent="0.2">
      <c r="A21" s="15" t="s">
        <v>9898</v>
      </c>
      <c r="B21" s="16" t="s">
        <v>9921</v>
      </c>
      <c r="C21" s="16" t="s">
        <v>9922</v>
      </c>
      <c r="D21" s="16" t="s">
        <v>9901</v>
      </c>
      <c r="E21" s="16" t="s">
        <v>9911</v>
      </c>
      <c r="F21" s="17" t="s">
        <v>9912</v>
      </c>
      <c r="G21" s="18">
        <v>39.200000000000003</v>
      </c>
      <c r="H21" s="19">
        <v>42821</v>
      </c>
      <c r="I21" s="168" t="s">
        <v>9904</v>
      </c>
    </row>
    <row r="22" spans="1:9" x14ac:dyDescent="0.2">
      <c r="A22" s="15" t="s">
        <v>9898</v>
      </c>
      <c r="B22" s="16" t="s">
        <v>9921</v>
      </c>
      <c r="C22" s="16" t="s">
        <v>9922</v>
      </c>
      <c r="D22" s="16" t="s">
        <v>9901</v>
      </c>
      <c r="E22" s="16" t="s">
        <v>9911</v>
      </c>
      <c r="F22" s="17" t="s">
        <v>9913</v>
      </c>
      <c r="G22" s="18">
        <v>30.2</v>
      </c>
      <c r="H22" s="19">
        <v>42821</v>
      </c>
      <c r="I22" s="168" t="s">
        <v>9904</v>
      </c>
    </row>
    <row r="23" spans="1:9" x14ac:dyDescent="0.2">
      <c r="A23" s="15" t="s">
        <v>9898</v>
      </c>
      <c r="B23" s="16" t="s">
        <v>9921</v>
      </c>
      <c r="C23" s="16" t="s">
        <v>9922</v>
      </c>
      <c r="D23" s="16" t="s">
        <v>9901</v>
      </c>
      <c r="E23" s="16" t="s">
        <v>9911</v>
      </c>
      <c r="F23" s="17" t="s">
        <v>9914</v>
      </c>
      <c r="G23" s="18">
        <v>33.299999999999997</v>
      </c>
      <c r="H23" s="19">
        <v>42821</v>
      </c>
      <c r="I23" s="168" t="s">
        <v>9904</v>
      </c>
    </row>
    <row r="24" spans="1:9" x14ac:dyDescent="0.2">
      <c r="A24" s="15" t="s">
        <v>9898</v>
      </c>
      <c r="B24" s="16" t="s">
        <v>9921</v>
      </c>
      <c r="C24" s="16" t="s">
        <v>9922</v>
      </c>
      <c r="D24" s="16" t="s">
        <v>9909</v>
      </c>
      <c r="E24" s="16" t="s">
        <v>9911</v>
      </c>
      <c r="F24" s="17" t="s">
        <v>9915</v>
      </c>
      <c r="G24" s="18">
        <v>8.99</v>
      </c>
      <c r="H24" s="19">
        <v>42821</v>
      </c>
      <c r="I24" s="168" t="s">
        <v>9904</v>
      </c>
    </row>
    <row r="25" spans="1:9" x14ac:dyDescent="0.2">
      <c r="A25" s="15" t="s">
        <v>9898</v>
      </c>
      <c r="B25" s="16" t="s">
        <v>9921</v>
      </c>
      <c r="C25" s="16" t="s">
        <v>9922</v>
      </c>
      <c r="D25" s="16" t="s">
        <v>9901</v>
      </c>
      <c r="E25" s="16" t="s">
        <v>9916</v>
      </c>
      <c r="F25" s="17" t="s">
        <v>9917</v>
      </c>
      <c r="G25" s="18">
        <v>44.9</v>
      </c>
      <c r="H25" s="19">
        <v>42821</v>
      </c>
      <c r="I25" s="168" t="s">
        <v>9904</v>
      </c>
    </row>
    <row r="26" spans="1:9" x14ac:dyDescent="0.2">
      <c r="A26" s="15" t="s">
        <v>9898</v>
      </c>
      <c r="B26" s="16" t="s">
        <v>9921</v>
      </c>
      <c r="C26" s="16" t="s">
        <v>9922</v>
      </c>
      <c r="D26" s="16" t="s">
        <v>9901</v>
      </c>
      <c r="E26" s="16" t="s">
        <v>9916</v>
      </c>
      <c r="F26" s="17" t="s">
        <v>9918</v>
      </c>
      <c r="G26" s="18">
        <v>44.9</v>
      </c>
      <c r="H26" s="19">
        <v>42821</v>
      </c>
      <c r="I26" s="168" t="s">
        <v>9904</v>
      </c>
    </row>
    <row r="27" spans="1:9" x14ac:dyDescent="0.2">
      <c r="A27" s="15" t="s">
        <v>9898</v>
      </c>
      <c r="B27" s="16" t="s">
        <v>9921</v>
      </c>
      <c r="C27" s="16" t="s">
        <v>9922</v>
      </c>
      <c r="D27" s="16" t="s">
        <v>9909</v>
      </c>
      <c r="E27" s="16" t="s">
        <v>9916</v>
      </c>
      <c r="F27" s="17" t="s">
        <v>9919</v>
      </c>
      <c r="G27" s="18">
        <v>9.3000000000000007</v>
      </c>
      <c r="H27" s="19">
        <v>42821</v>
      </c>
      <c r="I27" s="168" t="s">
        <v>9904</v>
      </c>
    </row>
    <row r="28" spans="1:9" x14ac:dyDescent="0.2">
      <c r="A28" s="15" t="s">
        <v>9898</v>
      </c>
      <c r="B28" s="16" t="s">
        <v>9921</v>
      </c>
      <c r="C28" s="16" t="s">
        <v>9922</v>
      </c>
      <c r="D28" s="16" t="s">
        <v>9909</v>
      </c>
      <c r="E28" s="16" t="s">
        <v>9916</v>
      </c>
      <c r="F28" s="17" t="s">
        <v>9920</v>
      </c>
      <c r="G28" s="18">
        <v>20.9</v>
      </c>
      <c r="H28" s="19">
        <v>42821</v>
      </c>
      <c r="I28" s="168" t="s">
        <v>9904</v>
      </c>
    </row>
    <row r="29" spans="1:9" x14ac:dyDescent="0.2">
      <c r="A29" s="15" t="s">
        <v>9923</v>
      </c>
      <c r="B29" s="16" t="s">
        <v>9899</v>
      </c>
      <c r="C29" s="16" t="s">
        <v>9924</v>
      </c>
      <c r="D29" s="16" t="s">
        <v>9925</v>
      </c>
      <c r="E29" s="16" t="s">
        <v>965</v>
      </c>
      <c r="F29" s="17" t="s">
        <v>9926</v>
      </c>
      <c r="G29" s="18" t="s">
        <v>9927</v>
      </c>
      <c r="H29" s="19">
        <v>42821</v>
      </c>
      <c r="I29" s="168" t="s">
        <v>9904</v>
      </c>
    </row>
    <row r="30" spans="1:9" x14ac:dyDescent="0.2">
      <c r="A30" s="15" t="s">
        <v>9923</v>
      </c>
      <c r="B30" s="16" t="s">
        <v>9899</v>
      </c>
      <c r="C30" s="16" t="s">
        <v>9924</v>
      </c>
      <c r="D30" s="16" t="s">
        <v>9925</v>
      </c>
      <c r="E30" s="16" t="s">
        <v>965</v>
      </c>
      <c r="F30" s="17" t="s">
        <v>9928</v>
      </c>
      <c r="G30" s="18">
        <v>19.989999999999998</v>
      </c>
      <c r="H30" s="19">
        <v>42821</v>
      </c>
      <c r="I30" s="168" t="s">
        <v>9904</v>
      </c>
    </row>
    <row r="31" spans="1:9" x14ac:dyDescent="0.2">
      <c r="A31" s="15" t="s">
        <v>9923</v>
      </c>
      <c r="B31" s="16" t="s">
        <v>9899</v>
      </c>
      <c r="C31" s="16" t="s">
        <v>9924</v>
      </c>
      <c r="D31" s="16" t="s">
        <v>9925</v>
      </c>
      <c r="E31" s="16" t="s">
        <v>965</v>
      </c>
      <c r="F31" s="17" t="s">
        <v>9929</v>
      </c>
      <c r="G31" s="18">
        <v>38.049999999999997</v>
      </c>
      <c r="H31" s="19">
        <v>42821</v>
      </c>
      <c r="I31" s="168" t="s">
        <v>9904</v>
      </c>
    </row>
    <row r="32" spans="1:9" x14ac:dyDescent="0.2">
      <c r="A32" s="15" t="s">
        <v>9923</v>
      </c>
      <c r="B32" s="16" t="s">
        <v>9899</v>
      </c>
      <c r="C32" s="16" t="s">
        <v>9924</v>
      </c>
      <c r="D32" s="16" t="s">
        <v>9925</v>
      </c>
      <c r="E32" s="16" t="s">
        <v>965</v>
      </c>
      <c r="F32" s="17" t="s">
        <v>9930</v>
      </c>
      <c r="G32" s="18">
        <v>19.23</v>
      </c>
      <c r="H32" s="19">
        <v>42821</v>
      </c>
      <c r="I32" s="168" t="s">
        <v>9904</v>
      </c>
    </row>
    <row r="33" spans="1:9" x14ac:dyDescent="0.2">
      <c r="A33" s="15" t="s">
        <v>9923</v>
      </c>
      <c r="B33" s="16" t="s">
        <v>9899</v>
      </c>
      <c r="C33" s="16" t="s">
        <v>9924</v>
      </c>
      <c r="D33" s="16" t="s">
        <v>9925</v>
      </c>
      <c r="E33" s="16" t="s">
        <v>9931</v>
      </c>
      <c r="F33" s="17" t="s">
        <v>9932</v>
      </c>
      <c r="G33" s="18">
        <v>19.23</v>
      </c>
      <c r="H33" s="19">
        <v>42821</v>
      </c>
      <c r="I33" s="168" t="s">
        <v>9904</v>
      </c>
    </row>
    <row r="34" spans="1:9" x14ac:dyDescent="0.2">
      <c r="A34" s="15" t="s">
        <v>9923</v>
      </c>
      <c r="B34" s="16" t="s">
        <v>9899</v>
      </c>
      <c r="C34" s="16" t="s">
        <v>9924</v>
      </c>
      <c r="D34" s="16" t="s">
        <v>9925</v>
      </c>
      <c r="E34" s="16" t="s">
        <v>9933</v>
      </c>
      <c r="F34" s="17" t="s">
        <v>9934</v>
      </c>
      <c r="G34" s="18" t="s">
        <v>9927</v>
      </c>
      <c r="H34" s="19">
        <v>42821</v>
      </c>
      <c r="I34" s="168" t="s">
        <v>9904</v>
      </c>
    </row>
    <row r="35" spans="1:9" x14ac:dyDescent="0.2">
      <c r="A35" s="15" t="s">
        <v>9923</v>
      </c>
      <c r="B35" s="16" t="s">
        <v>9899</v>
      </c>
      <c r="C35" s="16" t="s">
        <v>9924</v>
      </c>
      <c r="D35" s="16" t="s">
        <v>9925</v>
      </c>
      <c r="E35" s="16" t="s">
        <v>9933</v>
      </c>
      <c r="F35" s="17" t="s">
        <v>9935</v>
      </c>
      <c r="G35" s="18">
        <v>19.62</v>
      </c>
      <c r="H35" s="19">
        <v>42821</v>
      </c>
      <c r="I35" s="168" t="s">
        <v>9904</v>
      </c>
    </row>
    <row r="36" spans="1:9" x14ac:dyDescent="0.2">
      <c r="A36" s="15" t="s">
        <v>9923</v>
      </c>
      <c r="B36" s="16" t="s">
        <v>9899</v>
      </c>
      <c r="C36" s="16" t="s">
        <v>9924</v>
      </c>
      <c r="D36" s="16" t="s">
        <v>9925</v>
      </c>
      <c r="E36" s="16" t="s">
        <v>9933</v>
      </c>
      <c r="F36" s="17" t="s">
        <v>9936</v>
      </c>
      <c r="G36" s="18">
        <v>19.62</v>
      </c>
      <c r="H36" s="19">
        <v>42821</v>
      </c>
      <c r="I36" s="168" t="s">
        <v>9904</v>
      </c>
    </row>
    <row r="37" spans="1:9" x14ac:dyDescent="0.2">
      <c r="A37" s="15" t="s">
        <v>9923</v>
      </c>
      <c r="B37" s="16" t="s">
        <v>9899</v>
      </c>
      <c r="C37" s="16" t="s">
        <v>9924</v>
      </c>
      <c r="D37" s="16" t="s">
        <v>9925</v>
      </c>
      <c r="E37" s="16" t="s">
        <v>9933</v>
      </c>
      <c r="F37" s="17" t="s">
        <v>9937</v>
      </c>
      <c r="G37" s="18">
        <v>24.73</v>
      </c>
      <c r="H37" s="19">
        <v>42821</v>
      </c>
      <c r="I37" s="168" t="s">
        <v>9904</v>
      </c>
    </row>
    <row r="38" spans="1:9" x14ac:dyDescent="0.2">
      <c r="A38" s="15" t="s">
        <v>9923</v>
      </c>
      <c r="B38" s="16" t="s">
        <v>9899</v>
      </c>
      <c r="C38" s="16" t="s">
        <v>9924</v>
      </c>
      <c r="D38" s="16" t="s">
        <v>9925</v>
      </c>
      <c r="E38" s="16" t="s">
        <v>9933</v>
      </c>
      <c r="F38" s="17" t="s">
        <v>9938</v>
      </c>
      <c r="G38" s="18">
        <v>18.850000000000001</v>
      </c>
      <c r="H38" s="19">
        <v>42821</v>
      </c>
      <c r="I38" s="168" t="s">
        <v>9904</v>
      </c>
    </row>
    <row r="39" spans="1:9" x14ac:dyDescent="0.2">
      <c r="A39" s="15" t="s">
        <v>9923</v>
      </c>
      <c r="B39" s="16" t="s">
        <v>9899</v>
      </c>
      <c r="C39" s="16" t="s">
        <v>9924</v>
      </c>
      <c r="D39" s="16" t="s">
        <v>9925</v>
      </c>
      <c r="E39" s="16" t="s">
        <v>9939</v>
      </c>
      <c r="F39" s="17" t="s">
        <v>9940</v>
      </c>
      <c r="G39" s="18" t="s">
        <v>9927</v>
      </c>
      <c r="H39" s="19">
        <v>42821</v>
      </c>
      <c r="I39" s="168" t="s">
        <v>9904</v>
      </c>
    </row>
    <row r="40" spans="1:9" x14ac:dyDescent="0.2">
      <c r="A40" s="15" t="s">
        <v>9923</v>
      </c>
      <c r="B40" s="16" t="s">
        <v>9899</v>
      </c>
      <c r="C40" s="16" t="s">
        <v>9924</v>
      </c>
      <c r="D40" s="16" t="s">
        <v>9925</v>
      </c>
      <c r="E40" s="16" t="s">
        <v>9941</v>
      </c>
      <c r="F40" s="17" t="s">
        <v>9942</v>
      </c>
      <c r="G40" s="18" t="s">
        <v>9927</v>
      </c>
      <c r="H40" s="19">
        <v>42821</v>
      </c>
      <c r="I40" s="168" t="s">
        <v>9904</v>
      </c>
    </row>
    <row r="41" spans="1:9" x14ac:dyDescent="0.2">
      <c r="A41" s="15" t="s">
        <v>9923</v>
      </c>
      <c r="B41" s="16" t="s">
        <v>9921</v>
      </c>
      <c r="C41" s="16" t="s">
        <v>9943</v>
      </c>
      <c r="D41" s="16" t="s">
        <v>9925</v>
      </c>
      <c r="E41" s="16" t="s">
        <v>965</v>
      </c>
      <c r="F41" s="17" t="s">
        <v>9926</v>
      </c>
      <c r="G41" s="18">
        <v>15.99</v>
      </c>
      <c r="H41" s="19">
        <v>42821</v>
      </c>
      <c r="I41" s="168" t="s">
        <v>9904</v>
      </c>
    </row>
    <row r="42" spans="1:9" x14ac:dyDescent="0.2">
      <c r="A42" s="15" t="s">
        <v>9923</v>
      </c>
      <c r="B42" s="16" t="s">
        <v>9921</v>
      </c>
      <c r="C42" s="16" t="s">
        <v>9943</v>
      </c>
      <c r="D42" s="16" t="s">
        <v>9925</v>
      </c>
      <c r="E42" s="16" t="s">
        <v>965</v>
      </c>
      <c r="F42" s="17" t="s">
        <v>9928</v>
      </c>
      <c r="G42" s="18">
        <v>19.989999999999998</v>
      </c>
      <c r="H42" s="19">
        <v>42821</v>
      </c>
      <c r="I42" s="168" t="s">
        <v>9904</v>
      </c>
    </row>
    <row r="43" spans="1:9" x14ac:dyDescent="0.2">
      <c r="A43" s="15" t="s">
        <v>9923</v>
      </c>
      <c r="B43" s="16" t="s">
        <v>9921</v>
      </c>
      <c r="C43" s="16" t="s">
        <v>9943</v>
      </c>
      <c r="D43" s="16" t="s">
        <v>9925</v>
      </c>
      <c r="E43" s="16" t="s">
        <v>965</v>
      </c>
      <c r="F43" s="17" t="s">
        <v>9929</v>
      </c>
      <c r="G43" s="18">
        <v>24.7</v>
      </c>
      <c r="H43" s="19">
        <v>42821</v>
      </c>
      <c r="I43" s="168" t="s">
        <v>9904</v>
      </c>
    </row>
    <row r="44" spans="1:9" x14ac:dyDescent="0.2">
      <c r="A44" s="15" t="s">
        <v>9923</v>
      </c>
      <c r="B44" s="16" t="s">
        <v>9921</v>
      </c>
      <c r="C44" s="16" t="s">
        <v>9943</v>
      </c>
      <c r="D44" s="16" t="s">
        <v>9925</v>
      </c>
      <c r="E44" s="16" t="s">
        <v>965</v>
      </c>
      <c r="F44" s="17" t="s">
        <v>9930</v>
      </c>
      <c r="G44" s="18">
        <v>29.6</v>
      </c>
      <c r="H44" s="19">
        <v>42821</v>
      </c>
      <c r="I44" s="168" t="s">
        <v>9904</v>
      </c>
    </row>
    <row r="45" spans="1:9" x14ac:dyDescent="0.2">
      <c r="A45" s="15" t="s">
        <v>9923</v>
      </c>
      <c r="B45" s="16" t="s">
        <v>9921</v>
      </c>
      <c r="C45" s="16" t="s">
        <v>9943</v>
      </c>
      <c r="D45" s="16" t="s">
        <v>9925</v>
      </c>
      <c r="E45" s="16" t="s">
        <v>9931</v>
      </c>
      <c r="F45" s="17" t="s">
        <v>9932</v>
      </c>
      <c r="G45" s="18">
        <v>19.2</v>
      </c>
      <c r="H45" s="19">
        <v>42821</v>
      </c>
      <c r="I45" s="168" t="s">
        <v>9904</v>
      </c>
    </row>
    <row r="46" spans="1:9" x14ac:dyDescent="0.2">
      <c r="A46" s="15" t="s">
        <v>9923</v>
      </c>
      <c r="B46" s="16" t="s">
        <v>9921</v>
      </c>
      <c r="C46" s="16" t="s">
        <v>9943</v>
      </c>
      <c r="D46" s="16" t="s">
        <v>9925</v>
      </c>
      <c r="E46" s="16" t="s">
        <v>9933</v>
      </c>
      <c r="F46" s="17" t="s">
        <v>9934</v>
      </c>
      <c r="G46" s="18">
        <v>15.49</v>
      </c>
      <c r="H46" s="19">
        <v>42821</v>
      </c>
      <c r="I46" s="168" t="s">
        <v>9904</v>
      </c>
    </row>
    <row r="47" spans="1:9" x14ac:dyDescent="0.2">
      <c r="A47" s="15" t="s">
        <v>9923</v>
      </c>
      <c r="B47" s="16" t="s">
        <v>9921</v>
      </c>
      <c r="C47" s="16" t="s">
        <v>9943</v>
      </c>
      <c r="D47" s="16" t="s">
        <v>9925</v>
      </c>
      <c r="E47" s="16" t="s">
        <v>9933</v>
      </c>
      <c r="F47" s="17" t="s">
        <v>9935</v>
      </c>
      <c r="G47" s="18">
        <v>19.600000000000001</v>
      </c>
      <c r="H47" s="19">
        <v>42821</v>
      </c>
      <c r="I47" s="168" t="s">
        <v>9904</v>
      </c>
    </row>
    <row r="48" spans="1:9" x14ac:dyDescent="0.2">
      <c r="A48" s="15" t="s">
        <v>9923</v>
      </c>
      <c r="B48" s="16" t="s">
        <v>9921</v>
      </c>
      <c r="C48" s="16" t="s">
        <v>9943</v>
      </c>
      <c r="D48" s="16" t="s">
        <v>9925</v>
      </c>
      <c r="E48" s="16" t="s">
        <v>9933</v>
      </c>
      <c r="F48" s="17" t="s">
        <v>9936</v>
      </c>
      <c r="G48" s="18">
        <v>19.600000000000001</v>
      </c>
      <c r="H48" s="19">
        <v>42821</v>
      </c>
      <c r="I48" s="168" t="s">
        <v>9904</v>
      </c>
    </row>
    <row r="49" spans="1:9" x14ac:dyDescent="0.2">
      <c r="A49" s="15" t="s">
        <v>9923</v>
      </c>
      <c r="B49" s="16" t="s">
        <v>9921</v>
      </c>
      <c r="C49" s="16" t="s">
        <v>9943</v>
      </c>
      <c r="D49" s="16" t="s">
        <v>9925</v>
      </c>
      <c r="E49" s="16" t="s">
        <v>9933</v>
      </c>
      <c r="F49" s="17" t="s">
        <v>9937</v>
      </c>
      <c r="G49" s="18">
        <v>24.73</v>
      </c>
      <c r="H49" s="19">
        <v>42821</v>
      </c>
      <c r="I49" s="168" t="s">
        <v>9904</v>
      </c>
    </row>
    <row r="50" spans="1:9" x14ac:dyDescent="0.2">
      <c r="A50" s="15" t="s">
        <v>9923</v>
      </c>
      <c r="B50" s="16" t="s">
        <v>9921</v>
      </c>
      <c r="C50" s="16" t="s">
        <v>9943</v>
      </c>
      <c r="D50" s="16" t="s">
        <v>9925</v>
      </c>
      <c r="E50" s="16" t="s">
        <v>9933</v>
      </c>
      <c r="F50" s="17" t="s">
        <v>9938</v>
      </c>
      <c r="G50" s="18">
        <v>18.850000000000001</v>
      </c>
      <c r="H50" s="19">
        <v>42821</v>
      </c>
      <c r="I50" s="168" t="s">
        <v>9904</v>
      </c>
    </row>
    <row r="51" spans="1:9" x14ac:dyDescent="0.2">
      <c r="A51" s="15" t="s">
        <v>9923</v>
      </c>
      <c r="B51" s="16" t="s">
        <v>9921</v>
      </c>
      <c r="C51" s="16" t="s">
        <v>9943</v>
      </c>
      <c r="D51" s="16" t="s">
        <v>9925</v>
      </c>
      <c r="E51" s="16" t="s">
        <v>9939</v>
      </c>
      <c r="F51" s="17" t="s">
        <v>9940</v>
      </c>
      <c r="G51" s="18" t="s">
        <v>9927</v>
      </c>
      <c r="H51" s="19">
        <v>42821</v>
      </c>
      <c r="I51" s="168" t="s">
        <v>9904</v>
      </c>
    </row>
    <row r="52" spans="1:9" x14ac:dyDescent="0.2">
      <c r="A52" s="15" t="s">
        <v>9923</v>
      </c>
      <c r="B52" s="16" t="s">
        <v>9921</v>
      </c>
      <c r="C52" s="16" t="s">
        <v>9943</v>
      </c>
      <c r="D52" s="16" t="s">
        <v>9925</v>
      </c>
      <c r="E52" s="16" t="s">
        <v>9941</v>
      </c>
      <c r="F52" s="17" t="s">
        <v>9942</v>
      </c>
      <c r="G52" s="18">
        <v>15.49</v>
      </c>
      <c r="H52" s="19">
        <v>42821</v>
      </c>
      <c r="I52" s="168" t="s">
        <v>9904</v>
      </c>
    </row>
    <row r="53" spans="1:9" x14ac:dyDescent="0.2">
      <c r="A53" s="15" t="s">
        <v>9944</v>
      </c>
      <c r="B53" s="16" t="s">
        <v>9945</v>
      </c>
      <c r="C53" s="16" t="s">
        <v>9946</v>
      </c>
      <c r="D53" s="16" t="s">
        <v>9925</v>
      </c>
      <c r="E53" s="16" t="s">
        <v>965</v>
      </c>
      <c r="F53" s="17" t="s">
        <v>9926</v>
      </c>
      <c r="G53" s="18">
        <v>15.99</v>
      </c>
      <c r="H53" s="19">
        <v>42821</v>
      </c>
      <c r="I53" s="168" t="s">
        <v>9904</v>
      </c>
    </row>
    <row r="54" spans="1:9" x14ac:dyDescent="0.2">
      <c r="A54" s="15" t="s">
        <v>9944</v>
      </c>
      <c r="B54" s="16" t="s">
        <v>9945</v>
      </c>
      <c r="C54" s="16" t="s">
        <v>9946</v>
      </c>
      <c r="D54" s="16" t="s">
        <v>9925</v>
      </c>
      <c r="E54" s="16" t="s">
        <v>965</v>
      </c>
      <c r="F54" s="17" t="s">
        <v>9928</v>
      </c>
      <c r="G54" s="18">
        <v>19.989999999999998</v>
      </c>
      <c r="H54" s="19">
        <v>42821</v>
      </c>
      <c r="I54" s="168" t="s">
        <v>9904</v>
      </c>
    </row>
    <row r="55" spans="1:9" x14ac:dyDescent="0.2">
      <c r="A55" s="15" t="s">
        <v>9944</v>
      </c>
      <c r="B55" s="16" t="s">
        <v>9945</v>
      </c>
      <c r="C55" s="16" t="s">
        <v>9946</v>
      </c>
      <c r="D55" s="16" t="s">
        <v>9925</v>
      </c>
      <c r="E55" s="16" t="s">
        <v>965</v>
      </c>
      <c r="F55" s="17" t="s">
        <v>9929</v>
      </c>
      <c r="G55" s="18">
        <v>38.049999999999997</v>
      </c>
      <c r="H55" s="19">
        <v>42821</v>
      </c>
      <c r="I55" s="168" t="s">
        <v>9904</v>
      </c>
    </row>
    <row r="56" spans="1:9" x14ac:dyDescent="0.2">
      <c r="A56" s="15" t="s">
        <v>9944</v>
      </c>
      <c r="B56" s="16" t="s">
        <v>9945</v>
      </c>
      <c r="C56" s="16" t="s">
        <v>9946</v>
      </c>
      <c r="D56" s="16" t="s">
        <v>9925</v>
      </c>
      <c r="E56" s="16" t="s">
        <v>965</v>
      </c>
      <c r="F56" s="17" t="s">
        <v>9930</v>
      </c>
      <c r="G56" s="18">
        <v>29.59</v>
      </c>
      <c r="H56" s="19">
        <v>42821</v>
      </c>
      <c r="I56" s="168" t="s">
        <v>9904</v>
      </c>
    </row>
    <row r="57" spans="1:9" x14ac:dyDescent="0.2">
      <c r="A57" s="15" t="s">
        <v>9944</v>
      </c>
      <c r="B57" s="16" t="s">
        <v>9945</v>
      </c>
      <c r="C57" s="16" t="s">
        <v>9946</v>
      </c>
      <c r="D57" s="16" t="s">
        <v>9925</v>
      </c>
      <c r="E57" s="16" t="s">
        <v>9931</v>
      </c>
      <c r="F57" s="17" t="s">
        <v>9932</v>
      </c>
      <c r="G57" s="18">
        <v>29.59</v>
      </c>
      <c r="H57" s="19">
        <v>42821</v>
      </c>
      <c r="I57" s="168" t="s">
        <v>9904</v>
      </c>
    </row>
    <row r="58" spans="1:9" x14ac:dyDescent="0.2">
      <c r="A58" s="15" t="s">
        <v>9944</v>
      </c>
      <c r="B58" s="16" t="s">
        <v>9945</v>
      </c>
      <c r="C58" s="16" t="s">
        <v>9946</v>
      </c>
      <c r="D58" s="16" t="s">
        <v>9925</v>
      </c>
      <c r="E58" s="16" t="s">
        <v>9933</v>
      </c>
      <c r="F58" s="17" t="s">
        <v>9934</v>
      </c>
      <c r="G58" s="18">
        <v>14.29</v>
      </c>
      <c r="H58" s="19">
        <v>42821</v>
      </c>
      <c r="I58" s="168" t="s">
        <v>9904</v>
      </c>
    </row>
    <row r="59" spans="1:9" x14ac:dyDescent="0.2">
      <c r="A59" s="15" t="s">
        <v>9944</v>
      </c>
      <c r="B59" s="16" t="s">
        <v>9945</v>
      </c>
      <c r="C59" s="16" t="s">
        <v>9946</v>
      </c>
      <c r="D59" s="16" t="s">
        <v>9925</v>
      </c>
      <c r="E59" s="16" t="s">
        <v>9933</v>
      </c>
      <c r="F59" s="17" t="s">
        <v>9935</v>
      </c>
      <c r="G59" s="18">
        <v>21.25</v>
      </c>
      <c r="H59" s="19">
        <v>42821</v>
      </c>
      <c r="I59" s="168" t="s">
        <v>9904</v>
      </c>
    </row>
    <row r="60" spans="1:9" x14ac:dyDescent="0.2">
      <c r="A60" s="15" t="s">
        <v>9944</v>
      </c>
      <c r="B60" s="16" t="s">
        <v>9945</v>
      </c>
      <c r="C60" s="16" t="s">
        <v>9946</v>
      </c>
      <c r="D60" s="16" t="s">
        <v>9925</v>
      </c>
      <c r="E60" s="16" t="s">
        <v>9933</v>
      </c>
      <c r="F60" s="17" t="s">
        <v>9936</v>
      </c>
      <c r="G60" s="18">
        <v>21.25</v>
      </c>
      <c r="H60" s="19">
        <v>42821</v>
      </c>
      <c r="I60" s="168" t="s">
        <v>9904</v>
      </c>
    </row>
    <row r="61" spans="1:9" x14ac:dyDescent="0.2">
      <c r="A61" s="15" t="s">
        <v>9944</v>
      </c>
      <c r="B61" s="16" t="s">
        <v>9945</v>
      </c>
      <c r="C61" s="16" t="s">
        <v>9946</v>
      </c>
      <c r="D61" s="16" t="s">
        <v>9925</v>
      </c>
      <c r="E61" s="16" t="s">
        <v>9933</v>
      </c>
      <c r="F61" s="17" t="s">
        <v>9937</v>
      </c>
      <c r="G61" s="18">
        <v>24.73</v>
      </c>
      <c r="H61" s="19">
        <v>42821</v>
      </c>
      <c r="I61" s="168" t="s">
        <v>9904</v>
      </c>
    </row>
    <row r="62" spans="1:9" x14ac:dyDescent="0.2">
      <c r="A62" s="15" t="s">
        <v>9944</v>
      </c>
      <c r="B62" s="16" t="s">
        <v>9945</v>
      </c>
      <c r="C62" s="16" t="s">
        <v>9946</v>
      </c>
      <c r="D62" s="16" t="s">
        <v>9925</v>
      </c>
      <c r="E62" s="16" t="s">
        <v>9933</v>
      </c>
      <c r="F62" s="17" t="s">
        <v>9938</v>
      </c>
      <c r="G62" s="18">
        <v>18.850000000000001</v>
      </c>
      <c r="H62" s="19">
        <v>42821</v>
      </c>
      <c r="I62" s="168" t="s">
        <v>9904</v>
      </c>
    </row>
    <row r="63" spans="1:9" x14ac:dyDescent="0.2">
      <c r="A63" s="15" t="s">
        <v>9944</v>
      </c>
      <c r="B63" s="16" t="s">
        <v>9945</v>
      </c>
      <c r="C63" s="16" t="s">
        <v>9946</v>
      </c>
      <c r="D63" s="16" t="s">
        <v>9925</v>
      </c>
      <c r="E63" s="16" t="s">
        <v>9939</v>
      </c>
      <c r="F63" s="17" t="s">
        <v>9940</v>
      </c>
      <c r="G63" s="18">
        <v>10.99</v>
      </c>
      <c r="H63" s="19">
        <v>42821</v>
      </c>
      <c r="I63" s="168" t="s">
        <v>9904</v>
      </c>
    </row>
    <row r="64" spans="1:9" x14ac:dyDescent="0.2">
      <c r="A64" s="15" t="s">
        <v>9944</v>
      </c>
      <c r="B64" s="16" t="s">
        <v>9945</v>
      </c>
      <c r="C64" s="16" t="s">
        <v>9946</v>
      </c>
      <c r="D64" s="16" t="s">
        <v>9925</v>
      </c>
      <c r="E64" s="16" t="s">
        <v>9941</v>
      </c>
      <c r="F64" s="17" t="s">
        <v>9942</v>
      </c>
      <c r="G64" s="18" t="s">
        <v>9947</v>
      </c>
      <c r="H64" s="19">
        <v>42821</v>
      </c>
      <c r="I64" s="168" t="s">
        <v>9904</v>
      </c>
    </row>
    <row r="65" spans="1:9" x14ac:dyDescent="0.2">
      <c r="A65" s="15" t="s">
        <v>9944</v>
      </c>
      <c r="B65" s="16" t="s">
        <v>9948</v>
      </c>
      <c r="C65" s="16" t="s">
        <v>9949</v>
      </c>
      <c r="D65" s="16" t="s">
        <v>9925</v>
      </c>
      <c r="E65" s="16" t="s">
        <v>965</v>
      </c>
      <c r="F65" s="17" t="s">
        <v>9926</v>
      </c>
      <c r="G65" s="18">
        <v>15.99</v>
      </c>
      <c r="H65" s="19">
        <v>42821</v>
      </c>
      <c r="I65" s="168" t="s">
        <v>9904</v>
      </c>
    </row>
    <row r="66" spans="1:9" x14ac:dyDescent="0.2">
      <c r="A66" s="15" t="s">
        <v>9944</v>
      </c>
      <c r="B66" s="16" t="s">
        <v>9948</v>
      </c>
      <c r="C66" s="16" t="s">
        <v>9949</v>
      </c>
      <c r="D66" s="16" t="s">
        <v>9925</v>
      </c>
      <c r="E66" s="16" t="s">
        <v>965</v>
      </c>
      <c r="F66" s="17" t="s">
        <v>9928</v>
      </c>
      <c r="G66" s="18">
        <v>19.989999999999998</v>
      </c>
      <c r="H66" s="19">
        <v>42821</v>
      </c>
      <c r="I66" s="168" t="s">
        <v>9904</v>
      </c>
    </row>
    <row r="67" spans="1:9" x14ac:dyDescent="0.2">
      <c r="A67" s="15" t="s">
        <v>9944</v>
      </c>
      <c r="B67" s="16" t="s">
        <v>9948</v>
      </c>
      <c r="C67" s="16" t="s">
        <v>9949</v>
      </c>
      <c r="D67" s="16" t="s">
        <v>9925</v>
      </c>
      <c r="E67" s="16" t="s">
        <v>965</v>
      </c>
      <c r="F67" s="17" t="s">
        <v>9929</v>
      </c>
      <c r="G67" s="18">
        <v>38.049999999999997</v>
      </c>
      <c r="H67" s="19">
        <v>42821</v>
      </c>
      <c r="I67" s="168" t="s">
        <v>9904</v>
      </c>
    </row>
    <row r="68" spans="1:9" x14ac:dyDescent="0.2">
      <c r="A68" s="15" t="s">
        <v>9944</v>
      </c>
      <c r="B68" s="16" t="s">
        <v>9948</v>
      </c>
      <c r="C68" s="16" t="s">
        <v>9949</v>
      </c>
      <c r="D68" s="16" t="s">
        <v>9925</v>
      </c>
      <c r="E68" s="16" t="s">
        <v>965</v>
      </c>
      <c r="F68" s="17" t="s">
        <v>9930</v>
      </c>
      <c r="G68" s="18">
        <v>29.58</v>
      </c>
      <c r="H68" s="19">
        <v>42821</v>
      </c>
      <c r="I68" s="168" t="s">
        <v>9904</v>
      </c>
    </row>
    <row r="69" spans="1:9" x14ac:dyDescent="0.2">
      <c r="A69" s="15" t="s">
        <v>9944</v>
      </c>
      <c r="B69" s="16" t="s">
        <v>9948</v>
      </c>
      <c r="C69" s="16" t="s">
        <v>9949</v>
      </c>
      <c r="D69" s="16" t="s">
        <v>9925</v>
      </c>
      <c r="E69" s="16" t="s">
        <v>9931</v>
      </c>
      <c r="F69" s="17" t="s">
        <v>9932</v>
      </c>
      <c r="G69" s="18">
        <v>19.22</v>
      </c>
      <c r="H69" s="19">
        <v>42821</v>
      </c>
      <c r="I69" s="168" t="s">
        <v>9904</v>
      </c>
    </row>
    <row r="70" spans="1:9" x14ac:dyDescent="0.2">
      <c r="A70" s="15" t="s">
        <v>9944</v>
      </c>
      <c r="B70" s="16" t="s">
        <v>9948</v>
      </c>
      <c r="C70" s="16" t="s">
        <v>9949</v>
      </c>
      <c r="D70" s="16" t="s">
        <v>9925</v>
      </c>
      <c r="E70" s="16" t="s">
        <v>9933</v>
      </c>
      <c r="F70" s="17" t="s">
        <v>9934</v>
      </c>
      <c r="G70" s="18">
        <v>15.29</v>
      </c>
      <c r="H70" s="19">
        <v>42821</v>
      </c>
      <c r="I70" s="168" t="s">
        <v>9904</v>
      </c>
    </row>
    <row r="71" spans="1:9" x14ac:dyDescent="0.2">
      <c r="A71" s="15" t="s">
        <v>9944</v>
      </c>
      <c r="B71" s="16" t="s">
        <v>9948</v>
      </c>
      <c r="C71" s="16" t="s">
        <v>9949</v>
      </c>
      <c r="D71" s="16" t="s">
        <v>9925</v>
      </c>
      <c r="E71" s="16" t="s">
        <v>9933</v>
      </c>
      <c r="F71" s="17" t="s">
        <v>9935</v>
      </c>
      <c r="G71" s="18">
        <v>19.989999999999998</v>
      </c>
      <c r="H71" s="19">
        <v>42821</v>
      </c>
      <c r="I71" s="168" t="s">
        <v>9904</v>
      </c>
    </row>
    <row r="72" spans="1:9" x14ac:dyDescent="0.2">
      <c r="A72" s="15" t="s">
        <v>9944</v>
      </c>
      <c r="B72" s="16" t="s">
        <v>9948</v>
      </c>
      <c r="C72" s="16" t="s">
        <v>9949</v>
      </c>
      <c r="D72" s="16" t="s">
        <v>9925</v>
      </c>
      <c r="E72" s="16" t="s">
        <v>9933</v>
      </c>
      <c r="F72" s="17" t="s">
        <v>9936</v>
      </c>
      <c r="G72" s="18">
        <v>19.989999999999998</v>
      </c>
      <c r="H72" s="19">
        <v>42821</v>
      </c>
      <c r="I72" s="168" t="s">
        <v>9904</v>
      </c>
    </row>
    <row r="73" spans="1:9" x14ac:dyDescent="0.2">
      <c r="A73" s="15" t="s">
        <v>9944</v>
      </c>
      <c r="B73" s="16" t="s">
        <v>9948</v>
      </c>
      <c r="C73" s="16" t="s">
        <v>9949</v>
      </c>
      <c r="D73" s="16" t="s">
        <v>9925</v>
      </c>
      <c r="E73" s="16" t="s">
        <v>9933</v>
      </c>
      <c r="F73" s="17" t="s">
        <v>9937</v>
      </c>
      <c r="G73" s="18">
        <v>32.35</v>
      </c>
      <c r="H73" s="19">
        <v>42821</v>
      </c>
      <c r="I73" s="168" t="s">
        <v>9904</v>
      </c>
    </row>
    <row r="74" spans="1:9" x14ac:dyDescent="0.2">
      <c r="A74" s="15" t="s">
        <v>9944</v>
      </c>
      <c r="B74" s="16" t="s">
        <v>9948</v>
      </c>
      <c r="C74" s="16" t="s">
        <v>9949</v>
      </c>
      <c r="D74" s="16" t="s">
        <v>9925</v>
      </c>
      <c r="E74" s="16" t="s">
        <v>9933</v>
      </c>
      <c r="F74" s="17" t="s">
        <v>9938</v>
      </c>
      <c r="G74" s="18">
        <v>29</v>
      </c>
      <c r="H74" s="19">
        <v>42821</v>
      </c>
      <c r="I74" s="168" t="s">
        <v>9904</v>
      </c>
    </row>
    <row r="75" spans="1:9" x14ac:dyDescent="0.2">
      <c r="A75" s="15" t="s">
        <v>9944</v>
      </c>
      <c r="B75" s="16" t="s">
        <v>9948</v>
      </c>
      <c r="C75" s="16" t="s">
        <v>9949</v>
      </c>
      <c r="D75" s="16" t="s">
        <v>9925</v>
      </c>
      <c r="E75" s="16" t="s">
        <v>9939</v>
      </c>
      <c r="F75" s="17" t="s">
        <v>9940</v>
      </c>
      <c r="G75" s="18" t="s">
        <v>9906</v>
      </c>
      <c r="H75" s="19">
        <v>42821</v>
      </c>
      <c r="I75" s="168" t="s">
        <v>9904</v>
      </c>
    </row>
    <row r="76" spans="1:9" x14ac:dyDescent="0.2">
      <c r="A76" s="15" t="s">
        <v>9944</v>
      </c>
      <c r="B76" s="16" t="s">
        <v>9948</v>
      </c>
      <c r="C76" s="16" t="s">
        <v>9949</v>
      </c>
      <c r="D76" s="16" t="s">
        <v>9925</v>
      </c>
      <c r="E76" s="16" t="s">
        <v>9941</v>
      </c>
      <c r="F76" s="17" t="s">
        <v>9942</v>
      </c>
      <c r="G76" s="18" t="s">
        <v>9906</v>
      </c>
      <c r="H76" s="19">
        <v>42821</v>
      </c>
      <c r="I76" s="168" t="s">
        <v>9904</v>
      </c>
    </row>
    <row r="77" spans="1:9" x14ac:dyDescent="0.2">
      <c r="A77" s="15" t="s">
        <v>9950</v>
      </c>
      <c r="B77" s="16" t="s">
        <v>9899</v>
      </c>
      <c r="C77" s="16" t="s">
        <v>9951</v>
      </c>
      <c r="D77" s="16" t="s">
        <v>9952</v>
      </c>
      <c r="E77" s="16" t="s">
        <v>9953</v>
      </c>
      <c r="F77" s="17" t="s">
        <v>9954</v>
      </c>
      <c r="G77" s="18">
        <v>6.99</v>
      </c>
      <c r="H77" s="19">
        <v>42821</v>
      </c>
      <c r="I77" s="168" t="s">
        <v>9904</v>
      </c>
    </row>
    <row r="78" spans="1:9" x14ac:dyDescent="0.2">
      <c r="A78" s="15" t="s">
        <v>9950</v>
      </c>
      <c r="B78" s="16" t="s">
        <v>9899</v>
      </c>
      <c r="C78" s="16" t="s">
        <v>9951</v>
      </c>
      <c r="D78" s="16" t="s">
        <v>9952</v>
      </c>
      <c r="E78" s="16" t="s">
        <v>9953</v>
      </c>
      <c r="F78" s="17" t="s">
        <v>9955</v>
      </c>
      <c r="G78" s="18">
        <v>6.99</v>
      </c>
      <c r="H78" s="19">
        <v>42821</v>
      </c>
      <c r="I78" s="168" t="s">
        <v>9904</v>
      </c>
    </row>
    <row r="79" spans="1:9" x14ac:dyDescent="0.2">
      <c r="A79" s="15" t="s">
        <v>9950</v>
      </c>
      <c r="B79" s="16" t="s">
        <v>9899</v>
      </c>
      <c r="C79" s="16" t="s">
        <v>9951</v>
      </c>
      <c r="D79" s="16" t="s">
        <v>9952</v>
      </c>
      <c r="E79" s="16" t="s">
        <v>9953</v>
      </c>
      <c r="F79" s="17" t="s">
        <v>9956</v>
      </c>
      <c r="G79" s="18">
        <v>3.64</v>
      </c>
      <c r="H79" s="19">
        <v>42821</v>
      </c>
      <c r="I79" s="168" t="s">
        <v>9904</v>
      </c>
    </row>
    <row r="80" spans="1:9" x14ac:dyDescent="0.2">
      <c r="A80" s="15" t="s">
        <v>9950</v>
      </c>
      <c r="B80" s="16" t="s">
        <v>9899</v>
      </c>
      <c r="C80" s="16" t="s">
        <v>9951</v>
      </c>
      <c r="D80" s="16" t="s">
        <v>9952</v>
      </c>
      <c r="E80" s="16" t="s">
        <v>9953</v>
      </c>
      <c r="F80" s="17" t="s">
        <v>9957</v>
      </c>
      <c r="G80" s="18">
        <v>4.97</v>
      </c>
      <c r="H80" s="19">
        <v>42821</v>
      </c>
      <c r="I80" s="168" t="s">
        <v>9904</v>
      </c>
    </row>
    <row r="81" spans="1:9" x14ac:dyDescent="0.2">
      <c r="A81" s="15" t="s">
        <v>9950</v>
      </c>
      <c r="B81" s="16" t="s">
        <v>9899</v>
      </c>
      <c r="C81" s="16" t="s">
        <v>9951</v>
      </c>
      <c r="D81" s="16" t="s">
        <v>9952</v>
      </c>
      <c r="E81" s="16" t="s">
        <v>9953</v>
      </c>
      <c r="F81" s="17" t="s">
        <v>9958</v>
      </c>
      <c r="G81" s="18">
        <v>19.899999999999999</v>
      </c>
      <c r="H81" s="19">
        <v>42821</v>
      </c>
      <c r="I81" s="168" t="s">
        <v>9904</v>
      </c>
    </row>
    <row r="82" spans="1:9" x14ac:dyDescent="0.2">
      <c r="A82" s="15" t="s">
        <v>9950</v>
      </c>
      <c r="B82" s="16" t="s">
        <v>9899</v>
      </c>
      <c r="C82" s="16" t="s">
        <v>9951</v>
      </c>
      <c r="D82" s="16" t="s">
        <v>9952</v>
      </c>
      <c r="E82" s="16" t="s">
        <v>9953</v>
      </c>
      <c r="F82" s="17" t="s">
        <v>9959</v>
      </c>
      <c r="G82" s="18">
        <v>9.0399999999999991</v>
      </c>
      <c r="H82" s="19">
        <v>42821</v>
      </c>
      <c r="I82" s="168" t="s">
        <v>9904</v>
      </c>
    </row>
    <row r="83" spans="1:9" x14ac:dyDescent="0.2">
      <c r="A83" s="15" t="s">
        <v>9950</v>
      </c>
      <c r="B83" s="16" t="s">
        <v>9899</v>
      </c>
      <c r="C83" s="16" t="s">
        <v>9951</v>
      </c>
      <c r="D83" s="16" t="s">
        <v>9952</v>
      </c>
      <c r="E83" s="16" t="s">
        <v>9953</v>
      </c>
      <c r="F83" s="17" t="s">
        <v>9960</v>
      </c>
      <c r="G83" s="18">
        <v>23.35</v>
      </c>
      <c r="H83" s="19">
        <v>42821</v>
      </c>
      <c r="I83" s="168" t="s">
        <v>9904</v>
      </c>
    </row>
    <row r="84" spans="1:9" x14ac:dyDescent="0.2">
      <c r="A84" s="15" t="s">
        <v>9950</v>
      </c>
      <c r="B84" s="16" t="s">
        <v>9899</v>
      </c>
      <c r="C84" s="16" t="s">
        <v>9951</v>
      </c>
      <c r="D84" s="16" t="s">
        <v>9952</v>
      </c>
      <c r="E84" s="16" t="s">
        <v>9953</v>
      </c>
      <c r="F84" s="17" t="s">
        <v>9961</v>
      </c>
      <c r="G84" s="18">
        <v>13.99</v>
      </c>
      <c r="H84" s="19">
        <v>42821</v>
      </c>
      <c r="I84" s="168" t="s">
        <v>9904</v>
      </c>
    </row>
    <row r="85" spans="1:9" x14ac:dyDescent="0.2">
      <c r="A85" s="15" t="s">
        <v>9950</v>
      </c>
      <c r="B85" s="16" t="s">
        <v>9899</v>
      </c>
      <c r="C85" s="16" t="s">
        <v>9951</v>
      </c>
      <c r="D85" s="16" t="s">
        <v>9952</v>
      </c>
      <c r="E85" s="16" t="s">
        <v>9962</v>
      </c>
      <c r="F85" s="17" t="s">
        <v>9963</v>
      </c>
      <c r="G85" s="18">
        <v>7.9</v>
      </c>
      <c r="H85" s="19">
        <v>42821</v>
      </c>
      <c r="I85" s="168" t="s">
        <v>9904</v>
      </c>
    </row>
    <row r="86" spans="1:9" x14ac:dyDescent="0.2">
      <c r="A86" s="15" t="s">
        <v>9950</v>
      </c>
      <c r="B86" s="16" t="s">
        <v>9899</v>
      </c>
      <c r="C86" s="16" t="s">
        <v>9951</v>
      </c>
      <c r="D86" s="16" t="s">
        <v>9952</v>
      </c>
      <c r="E86" s="16" t="s">
        <v>9964</v>
      </c>
      <c r="F86" s="17" t="s">
        <v>9965</v>
      </c>
      <c r="G86" s="18">
        <v>19.899999999999999</v>
      </c>
      <c r="H86" s="19">
        <v>42821</v>
      </c>
      <c r="I86" s="168" t="s">
        <v>9904</v>
      </c>
    </row>
    <row r="87" spans="1:9" x14ac:dyDescent="0.2">
      <c r="A87" s="15" t="s">
        <v>9950</v>
      </c>
      <c r="B87" s="16" t="s">
        <v>9899</v>
      </c>
      <c r="C87" s="16" t="s">
        <v>9951</v>
      </c>
      <c r="D87" s="16" t="s">
        <v>9952</v>
      </c>
      <c r="E87" s="16" t="s">
        <v>9964</v>
      </c>
      <c r="F87" s="17" t="s">
        <v>9966</v>
      </c>
      <c r="G87" s="18">
        <v>22.3</v>
      </c>
      <c r="H87" s="19">
        <v>42821</v>
      </c>
      <c r="I87" s="168" t="s">
        <v>9904</v>
      </c>
    </row>
    <row r="88" spans="1:9" x14ac:dyDescent="0.2">
      <c r="A88" s="15" t="s">
        <v>9950</v>
      </c>
      <c r="B88" s="16" t="s">
        <v>9899</v>
      </c>
      <c r="C88" s="16" t="s">
        <v>9951</v>
      </c>
      <c r="D88" s="16" t="s">
        <v>9952</v>
      </c>
      <c r="E88" s="16" t="s">
        <v>9967</v>
      </c>
      <c r="F88" s="17" t="s">
        <v>9968</v>
      </c>
      <c r="G88" s="18">
        <v>9.1999999999999993</v>
      </c>
      <c r="H88" s="19">
        <v>42821</v>
      </c>
      <c r="I88" s="168" t="s">
        <v>9904</v>
      </c>
    </row>
    <row r="89" spans="1:9" x14ac:dyDescent="0.2">
      <c r="A89" s="15" t="s">
        <v>9950</v>
      </c>
      <c r="B89" s="16" t="s">
        <v>9899</v>
      </c>
      <c r="C89" s="16" t="s">
        <v>9951</v>
      </c>
      <c r="D89" s="16" t="s">
        <v>9952</v>
      </c>
      <c r="E89" s="16" t="s">
        <v>9969</v>
      </c>
      <c r="F89" s="17" t="s">
        <v>9970</v>
      </c>
      <c r="G89" s="18">
        <v>10.5</v>
      </c>
      <c r="H89" s="19">
        <v>42821</v>
      </c>
      <c r="I89" s="168" t="s">
        <v>9904</v>
      </c>
    </row>
    <row r="90" spans="1:9" x14ac:dyDescent="0.2">
      <c r="A90" s="15" t="s">
        <v>9950</v>
      </c>
      <c r="B90" s="16" t="s">
        <v>9899</v>
      </c>
      <c r="C90" s="16" t="s">
        <v>9951</v>
      </c>
      <c r="D90" s="16" t="s">
        <v>9952</v>
      </c>
      <c r="E90" s="16" t="s">
        <v>9969</v>
      </c>
      <c r="F90" s="17" t="s">
        <v>9971</v>
      </c>
      <c r="G90" s="18">
        <v>10.5</v>
      </c>
      <c r="H90" s="19">
        <v>42821</v>
      </c>
      <c r="I90" s="168" t="s">
        <v>9904</v>
      </c>
    </row>
    <row r="91" spans="1:9" x14ac:dyDescent="0.2">
      <c r="A91" s="15" t="s">
        <v>9950</v>
      </c>
      <c r="B91" s="16" t="s">
        <v>9899</v>
      </c>
      <c r="C91" s="16" t="s">
        <v>9951</v>
      </c>
      <c r="D91" s="16" t="s">
        <v>9952</v>
      </c>
      <c r="E91" s="16" t="s">
        <v>9969</v>
      </c>
      <c r="F91" s="17" t="s">
        <v>9972</v>
      </c>
      <c r="G91" s="18">
        <v>4.3</v>
      </c>
      <c r="H91" s="19">
        <v>42821</v>
      </c>
      <c r="I91" s="168" t="s">
        <v>9904</v>
      </c>
    </row>
    <row r="92" spans="1:9" x14ac:dyDescent="0.2">
      <c r="A92" s="15" t="s">
        <v>9950</v>
      </c>
      <c r="B92" s="16" t="s">
        <v>9899</v>
      </c>
      <c r="C92" s="16" t="s">
        <v>9951</v>
      </c>
      <c r="D92" s="16" t="s">
        <v>9952</v>
      </c>
      <c r="E92" s="16" t="s">
        <v>9969</v>
      </c>
      <c r="F92" s="17" t="s">
        <v>9973</v>
      </c>
      <c r="G92" s="18">
        <v>8.3000000000000007</v>
      </c>
      <c r="H92" s="19">
        <v>42821</v>
      </c>
      <c r="I92" s="168" t="s">
        <v>9904</v>
      </c>
    </row>
    <row r="93" spans="1:9" x14ac:dyDescent="0.2">
      <c r="A93" s="15" t="s">
        <v>9950</v>
      </c>
      <c r="B93" s="16" t="s">
        <v>9899</v>
      </c>
      <c r="C93" s="16" t="s">
        <v>9951</v>
      </c>
      <c r="D93" s="16" t="s">
        <v>9952</v>
      </c>
      <c r="E93" s="16" t="s">
        <v>9969</v>
      </c>
      <c r="F93" s="17" t="s">
        <v>9974</v>
      </c>
      <c r="G93" s="18">
        <v>18.399999999999999</v>
      </c>
      <c r="H93" s="19">
        <v>42821</v>
      </c>
      <c r="I93" s="168" t="s">
        <v>9904</v>
      </c>
    </row>
    <row r="94" spans="1:9" x14ac:dyDescent="0.2">
      <c r="A94" s="15" t="s">
        <v>9950</v>
      </c>
      <c r="B94" s="16" t="s">
        <v>9899</v>
      </c>
      <c r="C94" s="16" t="s">
        <v>9951</v>
      </c>
      <c r="D94" s="16" t="s">
        <v>9952</v>
      </c>
      <c r="E94" s="16" t="s">
        <v>9969</v>
      </c>
      <c r="F94" s="17" t="s">
        <v>9975</v>
      </c>
      <c r="G94" s="18">
        <v>15.64</v>
      </c>
      <c r="H94" s="19">
        <v>42821</v>
      </c>
      <c r="I94" s="168" t="s">
        <v>9904</v>
      </c>
    </row>
    <row r="95" spans="1:9" x14ac:dyDescent="0.2">
      <c r="A95" s="15" t="s">
        <v>9950</v>
      </c>
      <c r="B95" s="16" t="s">
        <v>9899</v>
      </c>
      <c r="C95" s="16" t="s">
        <v>9951</v>
      </c>
      <c r="D95" s="16" t="s">
        <v>9952</v>
      </c>
      <c r="E95" s="16" t="s">
        <v>9969</v>
      </c>
      <c r="F95" s="17" t="s">
        <v>9976</v>
      </c>
      <c r="G95" s="18">
        <v>14.97</v>
      </c>
      <c r="H95" s="19">
        <v>42821</v>
      </c>
      <c r="I95" s="168" t="s">
        <v>9904</v>
      </c>
    </row>
    <row r="96" spans="1:9" x14ac:dyDescent="0.2">
      <c r="A96" s="15" t="s">
        <v>9950</v>
      </c>
      <c r="B96" s="16" t="s">
        <v>9899</v>
      </c>
      <c r="C96" s="16" t="s">
        <v>9951</v>
      </c>
      <c r="D96" s="16" t="s">
        <v>9977</v>
      </c>
      <c r="E96" s="16" t="s">
        <v>9902</v>
      </c>
      <c r="F96" s="17" t="s">
        <v>9978</v>
      </c>
      <c r="G96" s="18" t="s">
        <v>9979</v>
      </c>
      <c r="H96" s="19">
        <v>42821</v>
      </c>
      <c r="I96" s="168" t="s">
        <v>9904</v>
      </c>
    </row>
    <row r="97" spans="1:9" x14ac:dyDescent="0.2">
      <c r="A97" s="15" t="s">
        <v>9950</v>
      </c>
      <c r="B97" s="16" t="s">
        <v>9899</v>
      </c>
      <c r="C97" s="16" t="s">
        <v>9951</v>
      </c>
      <c r="D97" s="16" t="s">
        <v>9977</v>
      </c>
      <c r="E97" s="16" t="s">
        <v>9902</v>
      </c>
      <c r="F97" s="17" t="s">
        <v>9980</v>
      </c>
      <c r="G97" s="18">
        <v>6.62</v>
      </c>
      <c r="H97" s="19">
        <v>42821</v>
      </c>
      <c r="I97" s="168" t="s">
        <v>9904</v>
      </c>
    </row>
    <row r="98" spans="1:9" x14ac:dyDescent="0.2">
      <c r="A98" s="15" t="s">
        <v>9950</v>
      </c>
      <c r="B98" s="16" t="s">
        <v>9899</v>
      </c>
      <c r="C98" s="16" t="s">
        <v>9951</v>
      </c>
      <c r="D98" s="16" t="s">
        <v>9977</v>
      </c>
      <c r="E98" s="16" t="s">
        <v>9902</v>
      </c>
      <c r="F98" s="17" t="s">
        <v>9981</v>
      </c>
      <c r="G98" s="18">
        <v>22.4</v>
      </c>
      <c r="H98" s="19">
        <v>42821</v>
      </c>
      <c r="I98" s="168" t="s">
        <v>9904</v>
      </c>
    </row>
    <row r="99" spans="1:9" x14ac:dyDescent="0.2">
      <c r="A99" s="15" t="s">
        <v>9950</v>
      </c>
      <c r="B99" s="16" t="s">
        <v>9899</v>
      </c>
      <c r="C99" s="16" t="s">
        <v>9951</v>
      </c>
      <c r="D99" s="16" t="s">
        <v>9977</v>
      </c>
      <c r="E99" s="16" t="s">
        <v>9911</v>
      </c>
      <c r="F99" s="17" t="s">
        <v>9982</v>
      </c>
      <c r="G99" s="18" t="s">
        <v>9927</v>
      </c>
      <c r="H99" s="19">
        <v>42821</v>
      </c>
      <c r="I99" s="168" t="s">
        <v>9904</v>
      </c>
    </row>
    <row r="100" spans="1:9" x14ac:dyDescent="0.2">
      <c r="A100" s="15" t="s">
        <v>9950</v>
      </c>
      <c r="B100" s="16" t="s">
        <v>9899</v>
      </c>
      <c r="C100" s="16" t="s">
        <v>9951</v>
      </c>
      <c r="D100" s="16" t="s">
        <v>9977</v>
      </c>
      <c r="E100" s="16" t="s">
        <v>9911</v>
      </c>
      <c r="F100" s="17" t="s">
        <v>9983</v>
      </c>
      <c r="G100" s="18" t="s">
        <v>9927</v>
      </c>
      <c r="H100" s="19">
        <v>42821</v>
      </c>
      <c r="I100" s="168" t="s">
        <v>9904</v>
      </c>
    </row>
    <row r="101" spans="1:9" x14ac:dyDescent="0.2">
      <c r="A101" s="15" t="s">
        <v>9950</v>
      </c>
      <c r="B101" s="16" t="s">
        <v>9899</v>
      </c>
      <c r="C101" s="16" t="s">
        <v>9951</v>
      </c>
      <c r="D101" s="16" t="s">
        <v>9977</v>
      </c>
      <c r="E101" s="16" t="s">
        <v>9911</v>
      </c>
      <c r="F101" s="17" t="s">
        <v>9984</v>
      </c>
      <c r="G101" s="18">
        <v>12.9</v>
      </c>
      <c r="H101" s="19">
        <v>42821</v>
      </c>
      <c r="I101" s="168" t="s">
        <v>9904</v>
      </c>
    </row>
    <row r="102" spans="1:9" x14ac:dyDescent="0.2">
      <c r="A102" s="15" t="s">
        <v>9950</v>
      </c>
      <c r="B102" s="16" t="s">
        <v>9899</v>
      </c>
      <c r="C102" s="16" t="s">
        <v>9951</v>
      </c>
      <c r="D102" s="16" t="s">
        <v>9977</v>
      </c>
      <c r="E102" s="16" t="s">
        <v>9985</v>
      </c>
      <c r="F102" s="17" t="s">
        <v>9986</v>
      </c>
      <c r="G102" s="18">
        <v>11.9</v>
      </c>
      <c r="H102" s="19">
        <v>42821</v>
      </c>
      <c r="I102" s="168" t="s">
        <v>9904</v>
      </c>
    </row>
    <row r="103" spans="1:9" x14ac:dyDescent="0.2">
      <c r="A103" s="15" t="s">
        <v>9950</v>
      </c>
      <c r="B103" s="16" t="s">
        <v>9899</v>
      </c>
      <c r="C103" s="16" t="s">
        <v>9951</v>
      </c>
      <c r="D103" s="16" t="s">
        <v>9977</v>
      </c>
      <c r="E103" s="16" t="s">
        <v>9987</v>
      </c>
      <c r="F103" s="17" t="s">
        <v>9988</v>
      </c>
      <c r="G103" s="18" t="s">
        <v>9927</v>
      </c>
      <c r="H103" s="19">
        <v>42821</v>
      </c>
      <c r="I103" s="168" t="s">
        <v>9904</v>
      </c>
    </row>
    <row r="104" spans="1:9" x14ac:dyDescent="0.2">
      <c r="A104" s="15" t="s">
        <v>9950</v>
      </c>
      <c r="B104" s="16" t="s">
        <v>9948</v>
      </c>
      <c r="C104" s="16" t="s">
        <v>9989</v>
      </c>
      <c r="D104" s="16" t="s">
        <v>9952</v>
      </c>
      <c r="E104" s="16" t="s">
        <v>9953</v>
      </c>
      <c r="F104" s="17" t="s">
        <v>9954</v>
      </c>
      <c r="G104" s="18">
        <v>6.99</v>
      </c>
      <c r="H104" s="19">
        <v>42821</v>
      </c>
      <c r="I104" s="168" t="s">
        <v>9904</v>
      </c>
    </row>
    <row r="105" spans="1:9" x14ac:dyDescent="0.2">
      <c r="A105" s="15" t="s">
        <v>9950</v>
      </c>
      <c r="B105" s="16" t="s">
        <v>9948</v>
      </c>
      <c r="C105" s="16" t="s">
        <v>9989</v>
      </c>
      <c r="D105" s="16" t="s">
        <v>9952</v>
      </c>
      <c r="E105" s="16" t="s">
        <v>9953</v>
      </c>
      <c r="F105" s="17" t="s">
        <v>9955</v>
      </c>
      <c r="G105" s="18">
        <v>6.99</v>
      </c>
      <c r="H105" s="19">
        <v>42821</v>
      </c>
      <c r="I105" s="168" t="s">
        <v>9904</v>
      </c>
    </row>
    <row r="106" spans="1:9" x14ac:dyDescent="0.2">
      <c r="A106" s="15" t="s">
        <v>9950</v>
      </c>
      <c r="B106" s="16" t="s">
        <v>9948</v>
      </c>
      <c r="C106" s="16" t="s">
        <v>9989</v>
      </c>
      <c r="D106" s="16" t="s">
        <v>9952</v>
      </c>
      <c r="E106" s="16" t="s">
        <v>9953</v>
      </c>
      <c r="F106" s="17" t="s">
        <v>9956</v>
      </c>
      <c r="G106" s="18">
        <v>5.6</v>
      </c>
      <c r="H106" s="19">
        <v>42821</v>
      </c>
      <c r="I106" s="168" t="s">
        <v>9904</v>
      </c>
    </row>
    <row r="107" spans="1:9" x14ac:dyDescent="0.2">
      <c r="A107" s="15" t="s">
        <v>9950</v>
      </c>
      <c r="B107" s="16" t="s">
        <v>9948</v>
      </c>
      <c r="C107" s="16" t="s">
        <v>9989</v>
      </c>
      <c r="D107" s="16" t="s">
        <v>9952</v>
      </c>
      <c r="E107" s="16" t="s">
        <v>9953</v>
      </c>
      <c r="F107" s="17" t="s">
        <v>9957</v>
      </c>
      <c r="G107" s="18">
        <v>7.65</v>
      </c>
      <c r="H107" s="19">
        <v>42821</v>
      </c>
      <c r="I107" s="168" t="s">
        <v>9904</v>
      </c>
    </row>
    <row r="108" spans="1:9" x14ac:dyDescent="0.2">
      <c r="A108" s="15" t="s">
        <v>9950</v>
      </c>
      <c r="B108" s="16" t="s">
        <v>9948</v>
      </c>
      <c r="C108" s="16" t="s">
        <v>9989</v>
      </c>
      <c r="D108" s="16" t="s">
        <v>9952</v>
      </c>
      <c r="E108" s="16" t="s">
        <v>9953</v>
      </c>
      <c r="F108" s="17" t="s">
        <v>9958</v>
      </c>
      <c r="G108" s="18">
        <v>19.899999999999999</v>
      </c>
      <c r="H108" s="19">
        <v>42821</v>
      </c>
      <c r="I108" s="168" t="s">
        <v>9904</v>
      </c>
    </row>
    <row r="109" spans="1:9" x14ac:dyDescent="0.2">
      <c r="A109" s="15" t="s">
        <v>9950</v>
      </c>
      <c r="B109" s="16" t="s">
        <v>9948</v>
      </c>
      <c r="C109" s="16" t="s">
        <v>9989</v>
      </c>
      <c r="D109" s="16" t="s">
        <v>9952</v>
      </c>
      <c r="E109" s="16" t="s">
        <v>9953</v>
      </c>
      <c r="F109" s="17" t="s">
        <v>9959</v>
      </c>
      <c r="G109" s="18">
        <v>13.9</v>
      </c>
      <c r="H109" s="19">
        <v>42821</v>
      </c>
      <c r="I109" s="168" t="s">
        <v>9904</v>
      </c>
    </row>
    <row r="110" spans="1:9" x14ac:dyDescent="0.2">
      <c r="A110" s="15" t="s">
        <v>9950</v>
      </c>
      <c r="B110" s="16" t="s">
        <v>9948</v>
      </c>
      <c r="C110" s="16" t="s">
        <v>9989</v>
      </c>
      <c r="D110" s="16" t="s">
        <v>9952</v>
      </c>
      <c r="E110" s="16" t="s">
        <v>9953</v>
      </c>
      <c r="F110" s="17" t="s">
        <v>9960</v>
      </c>
      <c r="G110" s="18">
        <v>23.32</v>
      </c>
      <c r="H110" s="19">
        <v>42821</v>
      </c>
      <c r="I110" s="168" t="s">
        <v>9904</v>
      </c>
    </row>
    <row r="111" spans="1:9" x14ac:dyDescent="0.2">
      <c r="A111" s="15" t="s">
        <v>9950</v>
      </c>
      <c r="B111" s="16" t="s">
        <v>9948</v>
      </c>
      <c r="C111" s="16" t="s">
        <v>9989</v>
      </c>
      <c r="D111" s="16" t="s">
        <v>9952</v>
      </c>
      <c r="E111" s="16" t="s">
        <v>9953</v>
      </c>
      <c r="F111" s="17" t="s">
        <v>9961</v>
      </c>
      <c r="G111" s="18">
        <v>21.3</v>
      </c>
      <c r="H111" s="19">
        <v>42821</v>
      </c>
      <c r="I111" s="168" t="s">
        <v>9904</v>
      </c>
    </row>
    <row r="112" spans="1:9" x14ac:dyDescent="0.2">
      <c r="A112" s="15" t="s">
        <v>9950</v>
      </c>
      <c r="B112" s="16" t="s">
        <v>9948</v>
      </c>
      <c r="C112" s="16" t="s">
        <v>9989</v>
      </c>
      <c r="D112" s="16" t="s">
        <v>9952</v>
      </c>
      <c r="E112" s="16" t="s">
        <v>9962</v>
      </c>
      <c r="F112" s="17" t="s">
        <v>9963</v>
      </c>
      <c r="G112" s="18">
        <v>5.5</v>
      </c>
      <c r="H112" s="19">
        <v>42821</v>
      </c>
      <c r="I112" s="168" t="s">
        <v>9904</v>
      </c>
    </row>
    <row r="113" spans="1:9" x14ac:dyDescent="0.2">
      <c r="A113" s="15" t="s">
        <v>9950</v>
      </c>
      <c r="B113" s="16" t="s">
        <v>9948</v>
      </c>
      <c r="C113" s="16" t="s">
        <v>9989</v>
      </c>
      <c r="D113" s="16" t="s">
        <v>9952</v>
      </c>
      <c r="E113" s="16" t="s">
        <v>9964</v>
      </c>
      <c r="F113" s="17" t="s">
        <v>9965</v>
      </c>
      <c r="G113" s="18" t="s">
        <v>9927</v>
      </c>
      <c r="H113" s="19">
        <v>42821</v>
      </c>
      <c r="I113" s="168" t="s">
        <v>9904</v>
      </c>
    </row>
    <row r="114" spans="1:9" x14ac:dyDescent="0.2">
      <c r="A114" s="15" t="s">
        <v>9950</v>
      </c>
      <c r="B114" s="16" t="s">
        <v>9948</v>
      </c>
      <c r="C114" s="16" t="s">
        <v>9989</v>
      </c>
      <c r="D114" s="16" t="s">
        <v>9952</v>
      </c>
      <c r="E114" s="16" t="s">
        <v>9964</v>
      </c>
      <c r="F114" s="17" t="s">
        <v>9966</v>
      </c>
      <c r="G114" s="18">
        <v>21.1</v>
      </c>
      <c r="H114" s="19">
        <v>42821</v>
      </c>
      <c r="I114" s="168" t="s">
        <v>9904</v>
      </c>
    </row>
    <row r="115" spans="1:9" x14ac:dyDescent="0.2">
      <c r="A115" s="15" t="s">
        <v>9950</v>
      </c>
      <c r="B115" s="16" t="s">
        <v>9948</v>
      </c>
      <c r="C115" s="16" t="s">
        <v>9989</v>
      </c>
      <c r="D115" s="16" t="s">
        <v>9952</v>
      </c>
      <c r="E115" s="16" t="s">
        <v>9967</v>
      </c>
      <c r="F115" s="17" t="s">
        <v>9968</v>
      </c>
      <c r="G115" s="18">
        <v>9.1999999999999993</v>
      </c>
      <c r="H115" s="19">
        <v>42821</v>
      </c>
      <c r="I115" s="168" t="s">
        <v>9904</v>
      </c>
    </row>
    <row r="116" spans="1:9" x14ac:dyDescent="0.2">
      <c r="A116" s="15" t="s">
        <v>9950</v>
      </c>
      <c r="B116" s="16" t="s">
        <v>9948</v>
      </c>
      <c r="C116" s="16" t="s">
        <v>9989</v>
      </c>
      <c r="D116" s="16" t="s">
        <v>9952</v>
      </c>
      <c r="E116" s="16" t="s">
        <v>9969</v>
      </c>
      <c r="F116" s="17" t="s">
        <v>9970</v>
      </c>
      <c r="G116" s="18">
        <v>9.25</v>
      </c>
      <c r="H116" s="19">
        <v>42821</v>
      </c>
      <c r="I116" s="168" t="s">
        <v>9904</v>
      </c>
    </row>
    <row r="117" spans="1:9" x14ac:dyDescent="0.2">
      <c r="A117" s="15" t="s">
        <v>9950</v>
      </c>
      <c r="B117" s="16" t="s">
        <v>9948</v>
      </c>
      <c r="C117" s="16" t="s">
        <v>9989</v>
      </c>
      <c r="D117" s="16" t="s">
        <v>9952</v>
      </c>
      <c r="E117" s="16" t="s">
        <v>9969</v>
      </c>
      <c r="F117" s="17" t="s">
        <v>9971</v>
      </c>
      <c r="G117" s="18">
        <v>9.25</v>
      </c>
      <c r="H117" s="19">
        <v>42821</v>
      </c>
      <c r="I117" s="168" t="s">
        <v>9904</v>
      </c>
    </row>
    <row r="118" spans="1:9" x14ac:dyDescent="0.2">
      <c r="A118" s="15" t="s">
        <v>9950</v>
      </c>
      <c r="B118" s="16" t="s">
        <v>9948</v>
      </c>
      <c r="C118" s="16" t="s">
        <v>9989</v>
      </c>
      <c r="D118" s="16" t="s">
        <v>9952</v>
      </c>
      <c r="E118" s="16" t="s">
        <v>9969</v>
      </c>
      <c r="F118" s="17" t="s">
        <v>9972</v>
      </c>
      <c r="G118" s="18">
        <v>4.3</v>
      </c>
      <c r="H118" s="19">
        <v>42821</v>
      </c>
      <c r="I118" s="168" t="s">
        <v>9904</v>
      </c>
    </row>
    <row r="119" spans="1:9" x14ac:dyDescent="0.2">
      <c r="A119" s="15" t="s">
        <v>9950</v>
      </c>
      <c r="B119" s="16" t="s">
        <v>9948</v>
      </c>
      <c r="C119" s="16" t="s">
        <v>9989</v>
      </c>
      <c r="D119" s="16" t="s">
        <v>9952</v>
      </c>
      <c r="E119" s="16" t="s">
        <v>9969</v>
      </c>
      <c r="F119" s="17" t="s">
        <v>9973</v>
      </c>
      <c r="G119" s="18">
        <v>7.95</v>
      </c>
      <c r="H119" s="19">
        <v>42821</v>
      </c>
      <c r="I119" s="168" t="s">
        <v>9904</v>
      </c>
    </row>
    <row r="120" spans="1:9" x14ac:dyDescent="0.2">
      <c r="A120" s="15" t="s">
        <v>9950</v>
      </c>
      <c r="B120" s="16" t="s">
        <v>9948</v>
      </c>
      <c r="C120" s="16" t="s">
        <v>9989</v>
      </c>
      <c r="D120" s="16" t="s">
        <v>9952</v>
      </c>
      <c r="E120" s="16" t="s">
        <v>9969</v>
      </c>
      <c r="F120" s="17" t="s">
        <v>9974</v>
      </c>
      <c r="G120" s="18">
        <v>11.95</v>
      </c>
      <c r="H120" s="19">
        <v>42821</v>
      </c>
      <c r="I120" s="168" t="s">
        <v>9904</v>
      </c>
    </row>
    <row r="121" spans="1:9" x14ac:dyDescent="0.2">
      <c r="A121" s="15" t="s">
        <v>9950</v>
      </c>
      <c r="B121" s="16" t="s">
        <v>9948</v>
      </c>
      <c r="C121" s="16" t="s">
        <v>9989</v>
      </c>
      <c r="D121" s="16" t="s">
        <v>9952</v>
      </c>
      <c r="E121" s="16" t="s">
        <v>9969</v>
      </c>
      <c r="F121" s="17" t="s">
        <v>9975</v>
      </c>
      <c r="G121" s="18">
        <v>21.75</v>
      </c>
      <c r="H121" s="19">
        <v>42821</v>
      </c>
      <c r="I121" s="168" t="s">
        <v>9904</v>
      </c>
    </row>
    <row r="122" spans="1:9" x14ac:dyDescent="0.2">
      <c r="A122" s="15" t="s">
        <v>9950</v>
      </c>
      <c r="B122" s="16" t="s">
        <v>9948</v>
      </c>
      <c r="C122" s="16" t="s">
        <v>9989</v>
      </c>
      <c r="D122" s="16" t="s">
        <v>9952</v>
      </c>
      <c r="E122" s="16" t="s">
        <v>9969</v>
      </c>
      <c r="F122" s="17" t="s">
        <v>9976</v>
      </c>
      <c r="G122" s="18">
        <v>21.4</v>
      </c>
      <c r="H122" s="19">
        <v>42821</v>
      </c>
      <c r="I122" s="168" t="s">
        <v>9904</v>
      </c>
    </row>
    <row r="123" spans="1:9" x14ac:dyDescent="0.2">
      <c r="A123" s="15" t="s">
        <v>9950</v>
      </c>
      <c r="B123" s="16" t="s">
        <v>9948</v>
      </c>
      <c r="C123" s="16" t="s">
        <v>9989</v>
      </c>
      <c r="D123" s="16" t="s">
        <v>9977</v>
      </c>
      <c r="E123" s="16" t="s">
        <v>9902</v>
      </c>
      <c r="F123" s="17" t="s">
        <v>9978</v>
      </c>
      <c r="G123" s="18" t="s">
        <v>9979</v>
      </c>
      <c r="H123" s="19">
        <v>42821</v>
      </c>
      <c r="I123" s="168" t="s">
        <v>9904</v>
      </c>
    </row>
    <row r="124" spans="1:9" x14ac:dyDescent="0.2">
      <c r="A124" s="15" t="s">
        <v>9950</v>
      </c>
      <c r="B124" s="16" t="s">
        <v>9948</v>
      </c>
      <c r="C124" s="16" t="s">
        <v>9989</v>
      </c>
      <c r="D124" s="16" t="s">
        <v>9977</v>
      </c>
      <c r="E124" s="16" t="s">
        <v>9902</v>
      </c>
      <c r="F124" s="17" t="s">
        <v>9980</v>
      </c>
      <c r="G124" s="18">
        <v>10</v>
      </c>
      <c r="H124" s="19">
        <v>42821</v>
      </c>
      <c r="I124" s="168" t="s">
        <v>9904</v>
      </c>
    </row>
    <row r="125" spans="1:9" x14ac:dyDescent="0.2">
      <c r="A125" s="15" t="s">
        <v>9950</v>
      </c>
      <c r="B125" s="16" t="s">
        <v>9948</v>
      </c>
      <c r="C125" s="16" t="s">
        <v>9989</v>
      </c>
      <c r="D125" s="16" t="s">
        <v>9977</v>
      </c>
      <c r="E125" s="16" t="s">
        <v>9902</v>
      </c>
      <c r="F125" s="17" t="s">
        <v>9981</v>
      </c>
      <c r="G125" s="18">
        <v>21.9</v>
      </c>
      <c r="H125" s="19">
        <v>42821</v>
      </c>
      <c r="I125" s="168" t="s">
        <v>9904</v>
      </c>
    </row>
    <row r="126" spans="1:9" x14ac:dyDescent="0.2">
      <c r="A126" s="15" t="s">
        <v>9950</v>
      </c>
      <c r="B126" s="16" t="s">
        <v>9948</v>
      </c>
      <c r="C126" s="16" t="s">
        <v>9989</v>
      </c>
      <c r="D126" s="16" t="s">
        <v>9977</v>
      </c>
      <c r="E126" s="16" t="s">
        <v>9911</v>
      </c>
      <c r="F126" s="17" t="s">
        <v>9982</v>
      </c>
      <c r="G126" s="18" t="s">
        <v>9927</v>
      </c>
      <c r="H126" s="19">
        <v>42821</v>
      </c>
      <c r="I126" s="168" t="s">
        <v>9904</v>
      </c>
    </row>
    <row r="127" spans="1:9" x14ac:dyDescent="0.2">
      <c r="A127" s="15" t="s">
        <v>9950</v>
      </c>
      <c r="B127" s="16" t="s">
        <v>9948</v>
      </c>
      <c r="C127" s="16" t="s">
        <v>9989</v>
      </c>
      <c r="D127" s="16" t="s">
        <v>9977</v>
      </c>
      <c r="E127" s="16" t="s">
        <v>9911</v>
      </c>
      <c r="F127" s="17" t="s">
        <v>9983</v>
      </c>
      <c r="G127" s="18" t="s">
        <v>9927</v>
      </c>
      <c r="H127" s="19">
        <v>42821</v>
      </c>
      <c r="I127" s="168" t="s">
        <v>9904</v>
      </c>
    </row>
    <row r="128" spans="1:9" x14ac:dyDescent="0.2">
      <c r="A128" s="15" t="s">
        <v>9950</v>
      </c>
      <c r="B128" s="16" t="s">
        <v>9948</v>
      </c>
      <c r="C128" s="16" t="s">
        <v>9989</v>
      </c>
      <c r="D128" s="16" t="s">
        <v>9977</v>
      </c>
      <c r="E128" s="16" t="s">
        <v>9911</v>
      </c>
      <c r="F128" s="17" t="s">
        <v>9984</v>
      </c>
      <c r="G128" s="18" t="s">
        <v>9927</v>
      </c>
      <c r="H128" s="19">
        <v>42821</v>
      </c>
      <c r="I128" s="168" t="s">
        <v>9904</v>
      </c>
    </row>
    <row r="129" spans="1:9" x14ac:dyDescent="0.2">
      <c r="A129" s="15" t="s">
        <v>9950</v>
      </c>
      <c r="B129" s="16" t="s">
        <v>9948</v>
      </c>
      <c r="C129" s="16" t="s">
        <v>9989</v>
      </c>
      <c r="D129" s="16" t="s">
        <v>9977</v>
      </c>
      <c r="E129" s="16" t="s">
        <v>9985</v>
      </c>
      <c r="F129" s="17" t="s">
        <v>9986</v>
      </c>
      <c r="G129" s="18">
        <v>16.25</v>
      </c>
      <c r="H129" s="19">
        <v>42821</v>
      </c>
      <c r="I129" s="168" t="s">
        <v>9904</v>
      </c>
    </row>
    <row r="130" spans="1:9" x14ac:dyDescent="0.2">
      <c r="A130" s="15" t="s">
        <v>9950</v>
      </c>
      <c r="B130" s="16" t="s">
        <v>9948</v>
      </c>
      <c r="C130" s="16" t="s">
        <v>9989</v>
      </c>
      <c r="D130" s="16" t="s">
        <v>9977</v>
      </c>
      <c r="E130" s="16" t="s">
        <v>9987</v>
      </c>
      <c r="F130" s="17" t="s">
        <v>9988</v>
      </c>
      <c r="G130" s="18">
        <v>14.95</v>
      </c>
      <c r="H130" s="19">
        <v>42821</v>
      </c>
      <c r="I130" s="168" t="s">
        <v>9904</v>
      </c>
    </row>
    <row r="131" spans="1:9" x14ac:dyDescent="0.2">
      <c r="A131" s="15" t="s">
        <v>9990</v>
      </c>
      <c r="B131" s="16" t="s">
        <v>9945</v>
      </c>
      <c r="C131" s="16" t="s">
        <v>9991</v>
      </c>
      <c r="D131" s="16" t="s">
        <v>9952</v>
      </c>
      <c r="E131" s="16" t="s">
        <v>9953</v>
      </c>
      <c r="F131" s="17" t="s">
        <v>9954</v>
      </c>
      <c r="G131" s="18">
        <v>6.99</v>
      </c>
      <c r="H131" s="19">
        <v>42821</v>
      </c>
      <c r="I131" s="168" t="s">
        <v>9904</v>
      </c>
    </row>
    <row r="132" spans="1:9" x14ac:dyDescent="0.2">
      <c r="A132" s="15" t="s">
        <v>9990</v>
      </c>
      <c r="B132" s="16" t="s">
        <v>9945</v>
      </c>
      <c r="C132" s="16" t="s">
        <v>9991</v>
      </c>
      <c r="D132" s="16" t="s">
        <v>9952</v>
      </c>
      <c r="E132" s="16" t="s">
        <v>9953</v>
      </c>
      <c r="F132" s="17" t="s">
        <v>9955</v>
      </c>
      <c r="G132" s="18">
        <v>6.99</v>
      </c>
      <c r="H132" s="19">
        <v>42821</v>
      </c>
      <c r="I132" s="168" t="s">
        <v>9904</v>
      </c>
    </row>
    <row r="133" spans="1:9" x14ac:dyDescent="0.2">
      <c r="A133" s="15" t="s">
        <v>9990</v>
      </c>
      <c r="B133" s="16" t="s">
        <v>9945</v>
      </c>
      <c r="C133" s="16" t="s">
        <v>9991</v>
      </c>
      <c r="D133" s="16" t="s">
        <v>9952</v>
      </c>
      <c r="E133" s="16" t="s">
        <v>9953</v>
      </c>
      <c r="F133" s="17" t="s">
        <v>9956</v>
      </c>
      <c r="G133" s="18">
        <v>3.64</v>
      </c>
      <c r="H133" s="19">
        <v>42821</v>
      </c>
      <c r="I133" s="168" t="s">
        <v>9904</v>
      </c>
    </row>
    <row r="134" spans="1:9" x14ac:dyDescent="0.2">
      <c r="A134" s="15" t="s">
        <v>9990</v>
      </c>
      <c r="B134" s="16" t="s">
        <v>9945</v>
      </c>
      <c r="C134" s="16" t="s">
        <v>9991</v>
      </c>
      <c r="D134" s="16" t="s">
        <v>9952</v>
      </c>
      <c r="E134" s="16" t="s">
        <v>9953</v>
      </c>
      <c r="F134" s="17" t="s">
        <v>9957</v>
      </c>
      <c r="G134" s="18">
        <v>4.97</v>
      </c>
      <c r="H134" s="19">
        <v>42821</v>
      </c>
      <c r="I134" s="168" t="s">
        <v>9904</v>
      </c>
    </row>
    <row r="135" spans="1:9" x14ac:dyDescent="0.2">
      <c r="A135" s="15" t="s">
        <v>9990</v>
      </c>
      <c r="B135" s="16" t="s">
        <v>9945</v>
      </c>
      <c r="C135" s="16" t="s">
        <v>9991</v>
      </c>
      <c r="D135" s="16" t="s">
        <v>9952</v>
      </c>
      <c r="E135" s="16" t="s">
        <v>9953</v>
      </c>
      <c r="F135" s="17" t="s">
        <v>9958</v>
      </c>
      <c r="G135" s="18">
        <v>12.94</v>
      </c>
      <c r="H135" s="19">
        <v>42821</v>
      </c>
      <c r="I135" s="168" t="s">
        <v>9904</v>
      </c>
    </row>
    <row r="136" spans="1:9" x14ac:dyDescent="0.2">
      <c r="A136" s="15" t="s">
        <v>9990</v>
      </c>
      <c r="B136" s="16" t="s">
        <v>9945</v>
      </c>
      <c r="C136" s="16" t="s">
        <v>9991</v>
      </c>
      <c r="D136" s="16" t="s">
        <v>9952</v>
      </c>
      <c r="E136" s="16" t="s">
        <v>9953</v>
      </c>
      <c r="F136" s="17" t="s">
        <v>9959</v>
      </c>
      <c r="G136" s="18">
        <v>9.0399999999999991</v>
      </c>
      <c r="H136" s="19">
        <v>42821</v>
      </c>
      <c r="I136" s="168" t="s">
        <v>9904</v>
      </c>
    </row>
    <row r="137" spans="1:9" x14ac:dyDescent="0.2">
      <c r="A137" s="15" t="s">
        <v>9990</v>
      </c>
      <c r="B137" s="16" t="s">
        <v>9945</v>
      </c>
      <c r="C137" s="16" t="s">
        <v>9991</v>
      </c>
      <c r="D137" s="16" t="s">
        <v>9952</v>
      </c>
      <c r="E137" s="16" t="s">
        <v>9953</v>
      </c>
      <c r="F137" s="17" t="s">
        <v>9960</v>
      </c>
      <c r="G137" s="18">
        <v>15.18</v>
      </c>
      <c r="H137" s="19">
        <v>42821</v>
      </c>
      <c r="I137" s="168" t="s">
        <v>9904</v>
      </c>
    </row>
    <row r="138" spans="1:9" x14ac:dyDescent="0.2">
      <c r="A138" s="15" t="s">
        <v>9990</v>
      </c>
      <c r="B138" s="16" t="s">
        <v>9945</v>
      </c>
      <c r="C138" s="16" t="s">
        <v>9991</v>
      </c>
      <c r="D138" s="16" t="s">
        <v>9952</v>
      </c>
      <c r="E138" s="16" t="s">
        <v>9953</v>
      </c>
      <c r="F138" s="17" t="s">
        <v>9961</v>
      </c>
      <c r="G138" s="18">
        <v>13.99</v>
      </c>
      <c r="H138" s="19">
        <v>42821</v>
      </c>
      <c r="I138" s="168" t="s">
        <v>9904</v>
      </c>
    </row>
    <row r="139" spans="1:9" x14ac:dyDescent="0.2">
      <c r="A139" s="15" t="s">
        <v>9990</v>
      </c>
      <c r="B139" s="16" t="s">
        <v>9945</v>
      </c>
      <c r="C139" s="16" t="s">
        <v>9991</v>
      </c>
      <c r="D139" s="16" t="s">
        <v>9952</v>
      </c>
      <c r="E139" s="16" t="s">
        <v>9962</v>
      </c>
      <c r="F139" s="17" t="s">
        <v>9963</v>
      </c>
      <c r="G139" s="18">
        <v>7.9</v>
      </c>
      <c r="H139" s="19">
        <v>42821</v>
      </c>
      <c r="I139" s="168" t="s">
        <v>9904</v>
      </c>
    </row>
    <row r="140" spans="1:9" x14ac:dyDescent="0.2">
      <c r="A140" s="15" t="s">
        <v>9990</v>
      </c>
      <c r="B140" s="16" t="s">
        <v>9945</v>
      </c>
      <c r="C140" s="16" t="s">
        <v>9991</v>
      </c>
      <c r="D140" s="16" t="s">
        <v>9952</v>
      </c>
      <c r="E140" s="16" t="s">
        <v>9964</v>
      </c>
      <c r="F140" s="17" t="s">
        <v>9965</v>
      </c>
      <c r="G140" s="18">
        <v>19.899999999999999</v>
      </c>
      <c r="H140" s="19">
        <v>42821</v>
      </c>
      <c r="I140" s="168" t="s">
        <v>9904</v>
      </c>
    </row>
    <row r="141" spans="1:9" x14ac:dyDescent="0.2">
      <c r="A141" s="15" t="s">
        <v>9990</v>
      </c>
      <c r="B141" s="16" t="s">
        <v>9945</v>
      </c>
      <c r="C141" s="16" t="s">
        <v>9991</v>
      </c>
      <c r="D141" s="16" t="s">
        <v>9952</v>
      </c>
      <c r="E141" s="16" t="s">
        <v>9964</v>
      </c>
      <c r="F141" s="17" t="s">
        <v>9966</v>
      </c>
      <c r="G141" s="18">
        <v>21.55</v>
      </c>
      <c r="H141" s="19">
        <v>42821</v>
      </c>
      <c r="I141" s="168" t="s">
        <v>9904</v>
      </c>
    </row>
    <row r="142" spans="1:9" x14ac:dyDescent="0.2">
      <c r="A142" s="15" t="s">
        <v>9990</v>
      </c>
      <c r="B142" s="16" t="s">
        <v>9945</v>
      </c>
      <c r="C142" s="16" t="s">
        <v>9991</v>
      </c>
      <c r="D142" s="16" t="s">
        <v>9952</v>
      </c>
      <c r="E142" s="16" t="s">
        <v>9967</v>
      </c>
      <c r="F142" s="17" t="s">
        <v>9968</v>
      </c>
      <c r="G142" s="18">
        <v>9.1999999999999993</v>
      </c>
      <c r="H142" s="19">
        <v>42821</v>
      </c>
      <c r="I142" s="168" t="s">
        <v>9904</v>
      </c>
    </row>
    <row r="143" spans="1:9" x14ac:dyDescent="0.2">
      <c r="A143" s="15" t="s">
        <v>9990</v>
      </c>
      <c r="B143" s="16" t="s">
        <v>9945</v>
      </c>
      <c r="C143" s="16" t="s">
        <v>9991</v>
      </c>
      <c r="D143" s="16" t="s">
        <v>9952</v>
      </c>
      <c r="E143" s="16" t="s">
        <v>9969</v>
      </c>
      <c r="F143" s="17" t="s">
        <v>9970</v>
      </c>
      <c r="G143" s="18">
        <v>10.5</v>
      </c>
      <c r="H143" s="19">
        <v>42821</v>
      </c>
      <c r="I143" s="168" t="s">
        <v>9904</v>
      </c>
    </row>
    <row r="144" spans="1:9" x14ac:dyDescent="0.2">
      <c r="A144" s="15" t="s">
        <v>9990</v>
      </c>
      <c r="B144" s="16" t="s">
        <v>9945</v>
      </c>
      <c r="C144" s="16" t="s">
        <v>9991</v>
      </c>
      <c r="D144" s="16" t="s">
        <v>9952</v>
      </c>
      <c r="E144" s="16" t="s">
        <v>9969</v>
      </c>
      <c r="F144" s="17" t="s">
        <v>9971</v>
      </c>
      <c r="G144" s="18">
        <v>10.5</v>
      </c>
      <c r="H144" s="19">
        <v>42821</v>
      </c>
      <c r="I144" s="168" t="s">
        <v>9904</v>
      </c>
    </row>
    <row r="145" spans="1:9" x14ac:dyDescent="0.2">
      <c r="A145" s="15" t="s">
        <v>9990</v>
      </c>
      <c r="B145" s="16" t="s">
        <v>9945</v>
      </c>
      <c r="C145" s="16" t="s">
        <v>9991</v>
      </c>
      <c r="D145" s="16" t="s">
        <v>9952</v>
      </c>
      <c r="E145" s="16" t="s">
        <v>9969</v>
      </c>
      <c r="F145" s="17" t="s">
        <v>9972</v>
      </c>
      <c r="G145" s="18">
        <v>4.3</v>
      </c>
      <c r="H145" s="19">
        <v>42821</v>
      </c>
      <c r="I145" s="168" t="s">
        <v>9904</v>
      </c>
    </row>
    <row r="146" spans="1:9" x14ac:dyDescent="0.2">
      <c r="A146" s="15" t="s">
        <v>9990</v>
      </c>
      <c r="B146" s="16" t="s">
        <v>9945</v>
      </c>
      <c r="C146" s="16" t="s">
        <v>9991</v>
      </c>
      <c r="D146" s="16" t="s">
        <v>9952</v>
      </c>
      <c r="E146" s="16" t="s">
        <v>9969</v>
      </c>
      <c r="F146" s="17" t="s">
        <v>9973</v>
      </c>
      <c r="G146" s="18">
        <v>7.9</v>
      </c>
      <c r="H146" s="19">
        <v>42821</v>
      </c>
      <c r="I146" s="168" t="s">
        <v>9904</v>
      </c>
    </row>
    <row r="147" spans="1:9" x14ac:dyDescent="0.2">
      <c r="A147" s="15" t="s">
        <v>9990</v>
      </c>
      <c r="B147" s="16" t="s">
        <v>9945</v>
      </c>
      <c r="C147" s="16" t="s">
        <v>9991</v>
      </c>
      <c r="D147" s="16" t="s">
        <v>9952</v>
      </c>
      <c r="E147" s="16" t="s">
        <v>9969</v>
      </c>
      <c r="F147" s="17" t="s">
        <v>9974</v>
      </c>
      <c r="G147" s="18">
        <v>18.399999999999999</v>
      </c>
      <c r="H147" s="19">
        <v>42821</v>
      </c>
      <c r="I147" s="168" t="s">
        <v>9904</v>
      </c>
    </row>
    <row r="148" spans="1:9" x14ac:dyDescent="0.2">
      <c r="A148" s="15" t="s">
        <v>9990</v>
      </c>
      <c r="B148" s="16" t="s">
        <v>9945</v>
      </c>
      <c r="C148" s="16" t="s">
        <v>9991</v>
      </c>
      <c r="D148" s="16" t="s">
        <v>9952</v>
      </c>
      <c r="E148" s="16" t="s">
        <v>9969</v>
      </c>
      <c r="F148" s="17" t="s">
        <v>9975</v>
      </c>
      <c r="G148" s="18">
        <v>22.2</v>
      </c>
      <c r="H148" s="19">
        <v>42821</v>
      </c>
      <c r="I148" s="168" t="s">
        <v>9904</v>
      </c>
    </row>
    <row r="149" spans="1:9" x14ac:dyDescent="0.2">
      <c r="A149" s="15" t="s">
        <v>9990</v>
      </c>
      <c r="B149" s="16" t="s">
        <v>9945</v>
      </c>
      <c r="C149" s="16" t="s">
        <v>9991</v>
      </c>
      <c r="D149" s="16" t="s">
        <v>9952</v>
      </c>
      <c r="E149" s="16" t="s">
        <v>9969</v>
      </c>
      <c r="F149" s="17" t="s">
        <v>9976</v>
      </c>
      <c r="G149" s="18">
        <v>21.39</v>
      </c>
      <c r="H149" s="19">
        <v>42821</v>
      </c>
      <c r="I149" s="168" t="s">
        <v>9904</v>
      </c>
    </row>
    <row r="150" spans="1:9" x14ac:dyDescent="0.2">
      <c r="A150" s="15" t="s">
        <v>9990</v>
      </c>
      <c r="B150" s="16" t="s">
        <v>9921</v>
      </c>
      <c r="C150" s="16" t="s">
        <v>9992</v>
      </c>
      <c r="D150" s="16" t="s">
        <v>9952</v>
      </c>
      <c r="E150" s="16" t="s">
        <v>9953</v>
      </c>
      <c r="F150" s="17" t="s">
        <v>9954</v>
      </c>
      <c r="G150" s="18">
        <v>6.99</v>
      </c>
      <c r="H150" s="19">
        <v>42821</v>
      </c>
      <c r="I150" s="168" t="s">
        <v>9904</v>
      </c>
    </row>
    <row r="151" spans="1:9" x14ac:dyDescent="0.2">
      <c r="A151" s="15" t="s">
        <v>9990</v>
      </c>
      <c r="B151" s="16" t="s">
        <v>9921</v>
      </c>
      <c r="C151" s="16" t="s">
        <v>9992</v>
      </c>
      <c r="D151" s="16" t="s">
        <v>9952</v>
      </c>
      <c r="E151" s="16" t="s">
        <v>9953</v>
      </c>
      <c r="F151" s="17" t="s">
        <v>9955</v>
      </c>
      <c r="G151" s="18">
        <v>6.99</v>
      </c>
      <c r="H151" s="19">
        <v>42821</v>
      </c>
      <c r="I151" s="168" t="s">
        <v>9904</v>
      </c>
    </row>
    <row r="152" spans="1:9" x14ac:dyDescent="0.2">
      <c r="A152" s="15" t="s">
        <v>9990</v>
      </c>
      <c r="B152" s="16" t="s">
        <v>9921</v>
      </c>
      <c r="C152" s="16" t="s">
        <v>9992</v>
      </c>
      <c r="D152" s="16" t="s">
        <v>9952</v>
      </c>
      <c r="E152" s="16" t="s">
        <v>9953</v>
      </c>
      <c r="F152" s="17" t="s">
        <v>9956</v>
      </c>
      <c r="G152" s="18">
        <v>3.65</v>
      </c>
      <c r="H152" s="19">
        <v>42821</v>
      </c>
      <c r="I152" s="168" t="s">
        <v>9904</v>
      </c>
    </row>
    <row r="153" spans="1:9" x14ac:dyDescent="0.2">
      <c r="A153" s="15" t="s">
        <v>9990</v>
      </c>
      <c r="B153" s="16" t="s">
        <v>9921</v>
      </c>
      <c r="C153" s="16" t="s">
        <v>9992</v>
      </c>
      <c r="D153" s="16" t="s">
        <v>9952</v>
      </c>
      <c r="E153" s="16" t="s">
        <v>9953</v>
      </c>
      <c r="F153" s="17" t="s">
        <v>9957</v>
      </c>
      <c r="G153" s="18">
        <v>4.99</v>
      </c>
      <c r="H153" s="19">
        <v>42821</v>
      </c>
      <c r="I153" s="168" t="s">
        <v>9904</v>
      </c>
    </row>
    <row r="154" spans="1:9" x14ac:dyDescent="0.2">
      <c r="A154" s="15" t="s">
        <v>9990</v>
      </c>
      <c r="B154" s="16" t="s">
        <v>9921</v>
      </c>
      <c r="C154" s="16" t="s">
        <v>9992</v>
      </c>
      <c r="D154" s="16" t="s">
        <v>9952</v>
      </c>
      <c r="E154" s="16" t="s">
        <v>9953</v>
      </c>
      <c r="F154" s="17" t="s">
        <v>9958</v>
      </c>
      <c r="G154" s="18">
        <v>12.99</v>
      </c>
      <c r="H154" s="19">
        <v>42821</v>
      </c>
      <c r="I154" s="168" t="s">
        <v>9904</v>
      </c>
    </row>
    <row r="155" spans="1:9" x14ac:dyDescent="0.2">
      <c r="A155" s="15" t="s">
        <v>9990</v>
      </c>
      <c r="B155" s="16" t="s">
        <v>9921</v>
      </c>
      <c r="C155" s="16" t="s">
        <v>9992</v>
      </c>
      <c r="D155" s="16" t="s">
        <v>9952</v>
      </c>
      <c r="E155" s="16" t="s">
        <v>9953</v>
      </c>
      <c r="F155" s="17" t="s">
        <v>9959</v>
      </c>
      <c r="G155" s="18">
        <v>9.0500000000000007</v>
      </c>
      <c r="H155" s="19">
        <v>42821</v>
      </c>
      <c r="I155" s="168" t="s">
        <v>9904</v>
      </c>
    </row>
    <row r="156" spans="1:9" x14ac:dyDescent="0.2">
      <c r="A156" s="15" t="s">
        <v>9990</v>
      </c>
      <c r="B156" s="16" t="s">
        <v>9921</v>
      </c>
      <c r="C156" s="16" t="s">
        <v>9992</v>
      </c>
      <c r="D156" s="16" t="s">
        <v>9952</v>
      </c>
      <c r="E156" s="16" t="s">
        <v>9953</v>
      </c>
      <c r="F156" s="17" t="s">
        <v>9960</v>
      </c>
      <c r="G156" s="18">
        <v>15.19</v>
      </c>
      <c r="H156" s="19">
        <v>42821</v>
      </c>
      <c r="I156" s="168" t="s">
        <v>9904</v>
      </c>
    </row>
    <row r="157" spans="1:9" x14ac:dyDescent="0.2">
      <c r="A157" s="15" t="s">
        <v>9990</v>
      </c>
      <c r="B157" s="16" t="s">
        <v>9921</v>
      </c>
      <c r="C157" s="16" t="s">
        <v>9992</v>
      </c>
      <c r="D157" s="16" t="s">
        <v>9952</v>
      </c>
      <c r="E157" s="16" t="s">
        <v>9953</v>
      </c>
      <c r="F157" s="17" t="s">
        <v>9961</v>
      </c>
      <c r="G157" s="18">
        <v>13.99</v>
      </c>
      <c r="H157" s="19">
        <v>42821</v>
      </c>
      <c r="I157" s="168" t="s">
        <v>9904</v>
      </c>
    </row>
    <row r="158" spans="1:9" x14ac:dyDescent="0.2">
      <c r="A158" s="15" t="s">
        <v>9990</v>
      </c>
      <c r="B158" s="16" t="s">
        <v>9921</v>
      </c>
      <c r="C158" s="16" t="s">
        <v>9992</v>
      </c>
      <c r="D158" s="16" t="s">
        <v>9952</v>
      </c>
      <c r="E158" s="16" t="s">
        <v>9962</v>
      </c>
      <c r="F158" s="17" t="s">
        <v>9963</v>
      </c>
      <c r="G158" s="18">
        <v>7.9</v>
      </c>
      <c r="H158" s="19">
        <v>42821</v>
      </c>
      <c r="I158" s="168" t="s">
        <v>9904</v>
      </c>
    </row>
    <row r="159" spans="1:9" x14ac:dyDescent="0.2">
      <c r="A159" s="15" t="s">
        <v>9990</v>
      </c>
      <c r="B159" s="16" t="s">
        <v>9921</v>
      </c>
      <c r="C159" s="16" t="s">
        <v>9992</v>
      </c>
      <c r="D159" s="16" t="s">
        <v>9952</v>
      </c>
      <c r="E159" s="16" t="s">
        <v>9964</v>
      </c>
      <c r="F159" s="17" t="s">
        <v>9965</v>
      </c>
      <c r="G159" s="18">
        <v>19.899999999999999</v>
      </c>
      <c r="H159" s="19">
        <v>42821</v>
      </c>
      <c r="I159" s="168" t="s">
        <v>9904</v>
      </c>
    </row>
    <row r="160" spans="1:9" x14ac:dyDescent="0.2">
      <c r="A160" s="15" t="s">
        <v>9990</v>
      </c>
      <c r="B160" s="16" t="s">
        <v>9921</v>
      </c>
      <c r="C160" s="16" t="s">
        <v>9992</v>
      </c>
      <c r="D160" s="16" t="s">
        <v>9952</v>
      </c>
      <c r="E160" s="16" t="s">
        <v>9964</v>
      </c>
      <c r="F160" s="17" t="s">
        <v>9966</v>
      </c>
      <c r="G160" s="18">
        <v>16.8</v>
      </c>
      <c r="H160" s="19">
        <v>42821</v>
      </c>
      <c r="I160" s="168" t="s">
        <v>9904</v>
      </c>
    </row>
    <row r="161" spans="1:9" x14ac:dyDescent="0.2">
      <c r="A161" s="15" t="s">
        <v>9990</v>
      </c>
      <c r="B161" s="16" t="s">
        <v>9921</v>
      </c>
      <c r="C161" s="16" t="s">
        <v>9992</v>
      </c>
      <c r="D161" s="16" t="s">
        <v>9952</v>
      </c>
      <c r="E161" s="16" t="s">
        <v>9967</v>
      </c>
      <c r="F161" s="17" t="s">
        <v>9968</v>
      </c>
      <c r="G161" s="18">
        <v>9.19</v>
      </c>
      <c r="H161" s="19">
        <v>42821</v>
      </c>
      <c r="I161" s="168" t="s">
        <v>9904</v>
      </c>
    </row>
    <row r="162" spans="1:9" x14ac:dyDescent="0.2">
      <c r="A162" s="15" t="s">
        <v>9990</v>
      </c>
      <c r="B162" s="16" t="s">
        <v>9921</v>
      </c>
      <c r="C162" s="16" t="s">
        <v>9992</v>
      </c>
      <c r="D162" s="16" t="s">
        <v>9952</v>
      </c>
      <c r="E162" s="16" t="s">
        <v>9969</v>
      </c>
      <c r="F162" s="17" t="s">
        <v>9970</v>
      </c>
      <c r="G162" s="18">
        <v>10.5</v>
      </c>
      <c r="H162" s="19">
        <v>42821</v>
      </c>
      <c r="I162" s="168" t="s">
        <v>9904</v>
      </c>
    </row>
    <row r="163" spans="1:9" x14ac:dyDescent="0.2">
      <c r="A163" s="15" t="s">
        <v>9990</v>
      </c>
      <c r="B163" s="16" t="s">
        <v>9921</v>
      </c>
      <c r="C163" s="16" t="s">
        <v>9992</v>
      </c>
      <c r="D163" s="16" t="s">
        <v>9952</v>
      </c>
      <c r="E163" s="16" t="s">
        <v>9969</v>
      </c>
      <c r="F163" s="17" t="s">
        <v>9971</v>
      </c>
      <c r="G163" s="18">
        <v>10.5</v>
      </c>
      <c r="H163" s="19">
        <v>42821</v>
      </c>
      <c r="I163" s="168" t="s">
        <v>9904</v>
      </c>
    </row>
    <row r="164" spans="1:9" x14ac:dyDescent="0.2">
      <c r="A164" s="15" t="s">
        <v>9990</v>
      </c>
      <c r="B164" s="16" t="s">
        <v>9921</v>
      </c>
      <c r="C164" s="16" t="s">
        <v>9992</v>
      </c>
      <c r="D164" s="16" t="s">
        <v>9952</v>
      </c>
      <c r="E164" s="16" t="s">
        <v>9969</v>
      </c>
      <c r="F164" s="17" t="s">
        <v>9972</v>
      </c>
      <c r="G164" s="18">
        <v>4.2</v>
      </c>
      <c r="H164" s="19">
        <v>42821</v>
      </c>
      <c r="I164" s="168" t="s">
        <v>9904</v>
      </c>
    </row>
    <row r="165" spans="1:9" x14ac:dyDescent="0.2">
      <c r="A165" s="15" t="s">
        <v>9990</v>
      </c>
      <c r="B165" s="16" t="s">
        <v>9921</v>
      </c>
      <c r="C165" s="16" t="s">
        <v>9992</v>
      </c>
      <c r="D165" s="16" t="s">
        <v>9952</v>
      </c>
      <c r="E165" s="16" t="s">
        <v>9969</v>
      </c>
      <c r="F165" s="17" t="s">
        <v>9973</v>
      </c>
      <c r="G165" s="18">
        <v>7.99</v>
      </c>
      <c r="H165" s="19">
        <v>42821</v>
      </c>
      <c r="I165" s="168" t="s">
        <v>9904</v>
      </c>
    </row>
    <row r="166" spans="1:9" x14ac:dyDescent="0.2">
      <c r="A166" s="15" t="s">
        <v>9990</v>
      </c>
      <c r="B166" s="16" t="s">
        <v>9921</v>
      </c>
      <c r="C166" s="16" t="s">
        <v>9992</v>
      </c>
      <c r="D166" s="16" t="s">
        <v>9952</v>
      </c>
      <c r="E166" s="16" t="s">
        <v>9969</v>
      </c>
      <c r="F166" s="17" t="s">
        <v>9974</v>
      </c>
      <c r="G166" s="18">
        <v>13.8</v>
      </c>
      <c r="H166" s="19">
        <v>42821</v>
      </c>
      <c r="I166" s="168" t="s">
        <v>9904</v>
      </c>
    </row>
    <row r="167" spans="1:9" x14ac:dyDescent="0.2">
      <c r="A167" s="15" t="s">
        <v>9990</v>
      </c>
      <c r="B167" s="16" t="s">
        <v>9921</v>
      </c>
      <c r="C167" s="16" t="s">
        <v>9992</v>
      </c>
      <c r="D167" s="16" t="s">
        <v>9952</v>
      </c>
      <c r="E167" s="16" t="s">
        <v>9969</v>
      </c>
      <c r="F167" s="17" t="s">
        <v>9975</v>
      </c>
      <c r="G167" s="18">
        <v>22.1</v>
      </c>
      <c r="H167" s="19">
        <v>42821</v>
      </c>
      <c r="I167" s="168" t="s">
        <v>9904</v>
      </c>
    </row>
    <row r="168" spans="1:9" x14ac:dyDescent="0.2">
      <c r="A168" s="15" t="s">
        <v>9990</v>
      </c>
      <c r="B168" s="16" t="s">
        <v>9921</v>
      </c>
      <c r="C168" s="16" t="s">
        <v>9992</v>
      </c>
      <c r="D168" s="16" t="s">
        <v>9952</v>
      </c>
      <c r="E168" s="16" t="s">
        <v>9969</v>
      </c>
      <c r="F168" s="17" t="s">
        <v>9976</v>
      </c>
      <c r="G168" s="18">
        <v>21.3</v>
      </c>
      <c r="H168" s="19">
        <v>42821</v>
      </c>
      <c r="I168" s="168" t="s">
        <v>9904</v>
      </c>
    </row>
    <row r="169" spans="1:9" x14ac:dyDescent="0.2">
      <c r="A169" s="15" t="s">
        <v>9993</v>
      </c>
      <c r="B169" s="16" t="s">
        <v>9945</v>
      </c>
      <c r="C169" s="16" t="s">
        <v>9994</v>
      </c>
      <c r="D169" s="16" t="s">
        <v>9901</v>
      </c>
      <c r="E169" s="16" t="s">
        <v>9902</v>
      </c>
      <c r="F169" s="17" t="s">
        <v>9903</v>
      </c>
      <c r="G169" s="18">
        <v>44.99</v>
      </c>
      <c r="H169" s="19">
        <v>42821</v>
      </c>
      <c r="I169" s="168" t="s">
        <v>9904</v>
      </c>
    </row>
    <row r="170" spans="1:9" x14ac:dyDescent="0.2">
      <c r="A170" s="15" t="s">
        <v>9993</v>
      </c>
      <c r="B170" s="16" t="s">
        <v>9945</v>
      </c>
      <c r="C170" s="16" t="s">
        <v>9994</v>
      </c>
      <c r="D170" s="16" t="s">
        <v>9901</v>
      </c>
      <c r="E170" s="16" t="s">
        <v>9902</v>
      </c>
      <c r="F170" s="17" t="s">
        <v>9905</v>
      </c>
      <c r="G170" s="18">
        <v>37.49</v>
      </c>
      <c r="H170" s="19">
        <v>42821</v>
      </c>
      <c r="I170" s="168" t="s">
        <v>9904</v>
      </c>
    </row>
    <row r="171" spans="1:9" x14ac:dyDescent="0.2">
      <c r="A171" s="15" t="s">
        <v>9993</v>
      </c>
      <c r="B171" s="16" t="s">
        <v>9945</v>
      </c>
      <c r="C171" s="16" t="s">
        <v>9994</v>
      </c>
      <c r="D171" s="16" t="s">
        <v>9901</v>
      </c>
      <c r="E171" s="16" t="s">
        <v>9902</v>
      </c>
      <c r="F171" s="17" t="s">
        <v>9907</v>
      </c>
      <c r="G171" s="18">
        <v>44.99</v>
      </c>
      <c r="H171" s="19">
        <v>42821</v>
      </c>
      <c r="I171" s="168" t="s">
        <v>9904</v>
      </c>
    </row>
    <row r="172" spans="1:9" x14ac:dyDescent="0.2">
      <c r="A172" s="15" t="s">
        <v>9993</v>
      </c>
      <c r="B172" s="16" t="s">
        <v>9945</v>
      </c>
      <c r="C172" s="16" t="s">
        <v>9994</v>
      </c>
      <c r="D172" s="16" t="s">
        <v>9901</v>
      </c>
      <c r="E172" s="16" t="s">
        <v>9902</v>
      </c>
      <c r="F172" s="17" t="s">
        <v>9908</v>
      </c>
      <c r="G172" s="18">
        <v>37.49</v>
      </c>
      <c r="H172" s="19">
        <v>42821</v>
      </c>
      <c r="I172" s="168" t="s">
        <v>9904</v>
      </c>
    </row>
    <row r="173" spans="1:9" x14ac:dyDescent="0.2">
      <c r="A173" s="15" t="s">
        <v>9993</v>
      </c>
      <c r="B173" s="16" t="s">
        <v>9945</v>
      </c>
      <c r="C173" s="16" t="s">
        <v>9994</v>
      </c>
      <c r="D173" s="16" t="s">
        <v>9909</v>
      </c>
      <c r="E173" s="16" t="s">
        <v>9902</v>
      </c>
      <c r="F173" s="17" t="s">
        <v>9910</v>
      </c>
      <c r="G173" s="18">
        <v>10.3</v>
      </c>
      <c r="H173" s="19">
        <v>42821</v>
      </c>
      <c r="I173" s="168" t="s">
        <v>9904</v>
      </c>
    </row>
    <row r="174" spans="1:9" x14ac:dyDescent="0.2">
      <c r="A174" s="15" t="s">
        <v>9993</v>
      </c>
      <c r="B174" s="16" t="s">
        <v>9945</v>
      </c>
      <c r="C174" s="16" t="s">
        <v>9994</v>
      </c>
      <c r="D174" s="16" t="s">
        <v>9901</v>
      </c>
      <c r="E174" s="16" t="s">
        <v>9911</v>
      </c>
      <c r="F174" s="17" t="s">
        <v>9912</v>
      </c>
      <c r="G174" s="18">
        <v>50.4</v>
      </c>
      <c r="H174" s="19">
        <v>42821</v>
      </c>
      <c r="I174" s="168" t="s">
        <v>9904</v>
      </c>
    </row>
    <row r="175" spans="1:9" x14ac:dyDescent="0.2">
      <c r="A175" s="15" t="s">
        <v>9993</v>
      </c>
      <c r="B175" s="16" t="s">
        <v>9945</v>
      </c>
      <c r="C175" s="16" t="s">
        <v>9994</v>
      </c>
      <c r="D175" s="16" t="s">
        <v>9901</v>
      </c>
      <c r="E175" s="16" t="s">
        <v>9911</v>
      </c>
      <c r="F175" s="17" t="s">
        <v>9913</v>
      </c>
      <c r="G175" s="18">
        <v>39.200000000000003</v>
      </c>
      <c r="H175" s="19">
        <v>42821</v>
      </c>
      <c r="I175" s="168" t="s">
        <v>9904</v>
      </c>
    </row>
    <row r="176" spans="1:9" x14ac:dyDescent="0.2">
      <c r="A176" s="15" t="s">
        <v>9993</v>
      </c>
      <c r="B176" s="16" t="s">
        <v>9945</v>
      </c>
      <c r="C176" s="16" t="s">
        <v>9994</v>
      </c>
      <c r="D176" s="16" t="s">
        <v>9901</v>
      </c>
      <c r="E176" s="16" t="s">
        <v>9911</v>
      </c>
      <c r="F176" s="17" t="s">
        <v>9914</v>
      </c>
      <c r="G176" s="18">
        <v>55.5</v>
      </c>
      <c r="H176" s="19">
        <v>42821</v>
      </c>
      <c r="I176" s="168" t="s">
        <v>9904</v>
      </c>
    </row>
    <row r="177" spans="1:9" x14ac:dyDescent="0.2">
      <c r="A177" s="15" t="s">
        <v>9993</v>
      </c>
      <c r="B177" s="16" t="s">
        <v>9945</v>
      </c>
      <c r="C177" s="16" t="s">
        <v>9994</v>
      </c>
      <c r="D177" s="16" t="s">
        <v>9909</v>
      </c>
      <c r="E177" s="16" t="s">
        <v>9911</v>
      </c>
      <c r="F177" s="17" t="s">
        <v>9915</v>
      </c>
      <c r="G177" s="18">
        <v>10.1</v>
      </c>
      <c r="H177" s="19">
        <v>42821</v>
      </c>
      <c r="I177" s="168" t="s">
        <v>9904</v>
      </c>
    </row>
    <row r="178" spans="1:9" x14ac:dyDescent="0.2">
      <c r="A178" s="15" t="s">
        <v>9993</v>
      </c>
      <c r="B178" s="16" t="s">
        <v>9945</v>
      </c>
      <c r="C178" s="16" t="s">
        <v>9994</v>
      </c>
      <c r="D178" s="16" t="s">
        <v>9901</v>
      </c>
      <c r="E178" s="16" t="s">
        <v>9916</v>
      </c>
      <c r="F178" s="17" t="s">
        <v>9917</v>
      </c>
      <c r="G178" s="18">
        <v>46.49</v>
      </c>
      <c r="H178" s="19">
        <v>42821</v>
      </c>
      <c r="I178" s="168" t="s">
        <v>9904</v>
      </c>
    </row>
    <row r="179" spans="1:9" x14ac:dyDescent="0.2">
      <c r="A179" s="15" t="s">
        <v>9993</v>
      </c>
      <c r="B179" s="16" t="s">
        <v>9945</v>
      </c>
      <c r="C179" s="16" t="s">
        <v>9994</v>
      </c>
      <c r="D179" s="16" t="s">
        <v>9901</v>
      </c>
      <c r="E179" s="16" t="s">
        <v>9916</v>
      </c>
      <c r="F179" s="17" t="s">
        <v>9918</v>
      </c>
      <c r="G179" s="18">
        <v>44.9</v>
      </c>
      <c r="H179" s="19">
        <v>42821</v>
      </c>
      <c r="I179" s="168" t="s">
        <v>9904</v>
      </c>
    </row>
    <row r="180" spans="1:9" x14ac:dyDescent="0.2">
      <c r="A180" s="15" t="s">
        <v>9993</v>
      </c>
      <c r="B180" s="16" t="s">
        <v>9945</v>
      </c>
      <c r="C180" s="16" t="s">
        <v>9994</v>
      </c>
      <c r="D180" s="16" t="s">
        <v>9909</v>
      </c>
      <c r="E180" s="16" t="s">
        <v>9916</v>
      </c>
      <c r="F180" s="17" t="s">
        <v>9919</v>
      </c>
      <c r="G180" s="18">
        <v>9.3000000000000007</v>
      </c>
      <c r="H180" s="19">
        <v>42821</v>
      </c>
      <c r="I180" s="168" t="s">
        <v>9904</v>
      </c>
    </row>
    <row r="181" spans="1:9" x14ac:dyDescent="0.2">
      <c r="A181" s="15" t="s">
        <v>9993</v>
      </c>
      <c r="B181" s="16" t="s">
        <v>9945</v>
      </c>
      <c r="C181" s="16" t="s">
        <v>9994</v>
      </c>
      <c r="D181" s="16" t="s">
        <v>9909</v>
      </c>
      <c r="E181" s="16" t="s">
        <v>9916</v>
      </c>
      <c r="F181" s="17" t="s">
        <v>9920</v>
      </c>
      <c r="G181" s="18">
        <v>22.5</v>
      </c>
      <c r="H181" s="19">
        <v>42821</v>
      </c>
      <c r="I181" s="168" t="s">
        <v>9904</v>
      </c>
    </row>
    <row r="182" spans="1:9" x14ac:dyDescent="0.2">
      <c r="A182" s="15" t="s">
        <v>9993</v>
      </c>
      <c r="B182" s="16" t="s">
        <v>9948</v>
      </c>
      <c r="C182" s="16" t="s">
        <v>9995</v>
      </c>
      <c r="D182" s="16" t="s">
        <v>9901</v>
      </c>
      <c r="E182" s="16" t="s">
        <v>9902</v>
      </c>
      <c r="F182" s="17" t="s">
        <v>9903</v>
      </c>
      <c r="G182" s="18">
        <v>51.99</v>
      </c>
      <c r="H182" s="19">
        <v>42821</v>
      </c>
      <c r="I182" s="168" t="s">
        <v>9904</v>
      </c>
    </row>
    <row r="183" spans="1:9" x14ac:dyDescent="0.2">
      <c r="A183" s="15" t="s">
        <v>9993</v>
      </c>
      <c r="B183" s="16" t="s">
        <v>9948</v>
      </c>
      <c r="C183" s="16" t="s">
        <v>9995</v>
      </c>
      <c r="D183" s="16" t="s">
        <v>9901</v>
      </c>
      <c r="E183" s="16" t="s">
        <v>9902</v>
      </c>
      <c r="F183" s="17" t="s">
        <v>9905</v>
      </c>
      <c r="G183" s="18">
        <v>56.8</v>
      </c>
      <c r="H183" s="19">
        <v>42821</v>
      </c>
      <c r="I183" s="168" t="s">
        <v>9904</v>
      </c>
    </row>
    <row r="184" spans="1:9" x14ac:dyDescent="0.2">
      <c r="A184" s="15" t="s">
        <v>9993</v>
      </c>
      <c r="B184" s="16" t="s">
        <v>9948</v>
      </c>
      <c r="C184" s="16" t="s">
        <v>9995</v>
      </c>
      <c r="D184" s="16" t="s">
        <v>9901</v>
      </c>
      <c r="E184" s="16" t="s">
        <v>9902</v>
      </c>
      <c r="F184" s="17" t="s">
        <v>9907</v>
      </c>
      <c r="G184" s="18">
        <v>51.99</v>
      </c>
      <c r="H184" s="19">
        <v>42821</v>
      </c>
      <c r="I184" s="168" t="s">
        <v>9904</v>
      </c>
    </row>
    <row r="185" spans="1:9" x14ac:dyDescent="0.2">
      <c r="A185" s="15" t="s">
        <v>9993</v>
      </c>
      <c r="B185" s="16" t="s">
        <v>9948</v>
      </c>
      <c r="C185" s="16" t="s">
        <v>9995</v>
      </c>
      <c r="D185" s="16" t="s">
        <v>9901</v>
      </c>
      <c r="E185" s="16" t="s">
        <v>9902</v>
      </c>
      <c r="F185" s="17" t="s">
        <v>9908</v>
      </c>
      <c r="G185" s="18" t="s">
        <v>9906</v>
      </c>
      <c r="H185" s="19">
        <v>42821</v>
      </c>
      <c r="I185" s="168" t="s">
        <v>9904</v>
      </c>
    </row>
    <row r="186" spans="1:9" x14ac:dyDescent="0.2">
      <c r="A186" s="15" t="s">
        <v>9993</v>
      </c>
      <c r="B186" s="16" t="s">
        <v>9948</v>
      </c>
      <c r="C186" s="16" t="s">
        <v>9995</v>
      </c>
      <c r="D186" s="16" t="s">
        <v>9909</v>
      </c>
      <c r="E186" s="16" t="s">
        <v>9902</v>
      </c>
      <c r="F186" s="17" t="s">
        <v>9910</v>
      </c>
      <c r="G186" s="18">
        <v>10.5</v>
      </c>
      <c r="H186" s="19">
        <v>42821</v>
      </c>
      <c r="I186" s="168" t="s">
        <v>9904</v>
      </c>
    </row>
    <row r="187" spans="1:9" x14ac:dyDescent="0.2">
      <c r="A187" s="15" t="s">
        <v>9993</v>
      </c>
      <c r="B187" s="16" t="s">
        <v>9948</v>
      </c>
      <c r="C187" s="16" t="s">
        <v>9995</v>
      </c>
      <c r="D187" s="16" t="s">
        <v>9901</v>
      </c>
      <c r="E187" s="16" t="s">
        <v>9911</v>
      </c>
      <c r="F187" s="17" t="s">
        <v>9912</v>
      </c>
      <c r="G187" s="18">
        <v>35.9</v>
      </c>
      <c r="H187" s="19">
        <v>42821</v>
      </c>
      <c r="I187" s="168" t="s">
        <v>9904</v>
      </c>
    </row>
    <row r="188" spans="1:9" x14ac:dyDescent="0.2">
      <c r="A188" s="15" t="s">
        <v>9993</v>
      </c>
      <c r="B188" s="16" t="s">
        <v>9948</v>
      </c>
      <c r="C188" s="16" t="s">
        <v>9995</v>
      </c>
      <c r="D188" s="16" t="s">
        <v>9901</v>
      </c>
      <c r="E188" s="16" t="s">
        <v>9911</v>
      </c>
      <c r="F188" s="17" t="s">
        <v>9913</v>
      </c>
      <c r="G188" s="18">
        <v>30.24</v>
      </c>
      <c r="H188" s="19">
        <v>42821</v>
      </c>
      <c r="I188" s="168" t="s">
        <v>9904</v>
      </c>
    </row>
    <row r="189" spans="1:9" x14ac:dyDescent="0.2">
      <c r="A189" s="15" t="s">
        <v>9993</v>
      </c>
      <c r="B189" s="16" t="s">
        <v>9948</v>
      </c>
      <c r="C189" s="16" t="s">
        <v>9995</v>
      </c>
      <c r="D189" s="16" t="s">
        <v>9901</v>
      </c>
      <c r="E189" s="16" t="s">
        <v>9911</v>
      </c>
      <c r="F189" s="17" t="s">
        <v>9914</v>
      </c>
      <c r="G189" s="18">
        <v>27.75</v>
      </c>
      <c r="H189" s="19">
        <v>42821</v>
      </c>
      <c r="I189" s="168" t="s">
        <v>9904</v>
      </c>
    </row>
    <row r="190" spans="1:9" x14ac:dyDescent="0.2">
      <c r="A190" s="15" t="s">
        <v>9993</v>
      </c>
      <c r="B190" s="16" t="s">
        <v>9948</v>
      </c>
      <c r="C190" s="16" t="s">
        <v>9995</v>
      </c>
      <c r="D190" s="16" t="s">
        <v>9909</v>
      </c>
      <c r="E190" s="16" t="s">
        <v>9911</v>
      </c>
      <c r="F190" s="17" t="s">
        <v>9915</v>
      </c>
      <c r="G190" s="18">
        <v>10.1</v>
      </c>
      <c r="H190" s="19">
        <v>42821</v>
      </c>
      <c r="I190" s="168" t="s">
        <v>9904</v>
      </c>
    </row>
    <row r="191" spans="1:9" x14ac:dyDescent="0.2">
      <c r="A191" s="15" t="s">
        <v>9993</v>
      </c>
      <c r="B191" s="16" t="s">
        <v>9948</v>
      </c>
      <c r="C191" s="16" t="s">
        <v>9995</v>
      </c>
      <c r="D191" s="16" t="s">
        <v>9901</v>
      </c>
      <c r="E191" s="16" t="s">
        <v>9916</v>
      </c>
      <c r="F191" s="17" t="s">
        <v>9917</v>
      </c>
      <c r="G191" s="18">
        <v>43.88</v>
      </c>
      <c r="H191" s="19">
        <v>42821</v>
      </c>
      <c r="I191" s="168" t="s">
        <v>9904</v>
      </c>
    </row>
    <row r="192" spans="1:9" x14ac:dyDescent="0.2">
      <c r="A192" s="15" t="s">
        <v>9993</v>
      </c>
      <c r="B192" s="16" t="s">
        <v>9948</v>
      </c>
      <c r="C192" s="16" t="s">
        <v>9995</v>
      </c>
      <c r="D192" s="16" t="s">
        <v>9901</v>
      </c>
      <c r="E192" s="16" t="s">
        <v>9916</v>
      </c>
      <c r="F192" s="17" t="s">
        <v>9918</v>
      </c>
      <c r="G192" s="18">
        <v>44</v>
      </c>
      <c r="H192" s="19">
        <v>42821</v>
      </c>
      <c r="I192" s="168" t="s">
        <v>9904</v>
      </c>
    </row>
    <row r="193" spans="1:9" x14ac:dyDescent="0.2">
      <c r="A193" s="15" t="s">
        <v>9993</v>
      </c>
      <c r="B193" s="16" t="s">
        <v>9948</v>
      </c>
      <c r="C193" s="16" t="s">
        <v>9995</v>
      </c>
      <c r="D193" s="16" t="s">
        <v>9909</v>
      </c>
      <c r="E193" s="16" t="s">
        <v>9916</v>
      </c>
      <c r="F193" s="17" t="s">
        <v>9919</v>
      </c>
      <c r="G193" s="18">
        <v>11.9</v>
      </c>
      <c r="H193" s="19">
        <v>42821</v>
      </c>
      <c r="I193" s="168" t="s">
        <v>9904</v>
      </c>
    </row>
    <row r="194" spans="1:9" x14ac:dyDescent="0.2">
      <c r="A194" s="15" t="s">
        <v>9993</v>
      </c>
      <c r="B194" s="16" t="s">
        <v>9948</v>
      </c>
      <c r="C194" s="16" t="s">
        <v>9995</v>
      </c>
      <c r="D194" s="16" t="s">
        <v>9909</v>
      </c>
      <c r="E194" s="16" t="s">
        <v>9916</v>
      </c>
      <c r="F194" s="17" t="s">
        <v>9920</v>
      </c>
      <c r="G194" s="18">
        <v>20.9</v>
      </c>
      <c r="H194" s="19">
        <v>42821</v>
      </c>
      <c r="I194" s="168" t="s">
        <v>9904</v>
      </c>
    </row>
    <row r="195" spans="1:9" x14ac:dyDescent="0.2">
      <c r="A195" s="15" t="s">
        <v>9996</v>
      </c>
      <c r="B195" s="16" t="s">
        <v>9945</v>
      </c>
      <c r="C195" s="16" t="s">
        <v>9997</v>
      </c>
      <c r="D195" s="16" t="s">
        <v>9998</v>
      </c>
      <c r="E195" s="16" t="s">
        <v>9999</v>
      </c>
      <c r="F195" s="17" t="s">
        <v>10000</v>
      </c>
      <c r="G195" s="18">
        <v>28.49</v>
      </c>
      <c r="H195" s="19">
        <v>42821</v>
      </c>
      <c r="I195" s="168" t="s">
        <v>9904</v>
      </c>
    </row>
    <row r="196" spans="1:9" x14ac:dyDescent="0.2">
      <c r="A196" s="15" t="s">
        <v>9996</v>
      </c>
      <c r="B196" s="16" t="s">
        <v>9945</v>
      </c>
      <c r="C196" s="16" t="s">
        <v>9997</v>
      </c>
      <c r="D196" s="16" t="s">
        <v>9998</v>
      </c>
      <c r="E196" s="16" t="s">
        <v>9999</v>
      </c>
      <c r="F196" s="17" t="s">
        <v>10001</v>
      </c>
      <c r="G196" s="18">
        <v>25.69</v>
      </c>
      <c r="H196" s="19">
        <v>42821</v>
      </c>
      <c r="I196" s="168" t="s">
        <v>9904</v>
      </c>
    </row>
    <row r="197" spans="1:9" x14ac:dyDescent="0.2">
      <c r="A197" s="15" t="s">
        <v>9996</v>
      </c>
      <c r="B197" s="16" t="s">
        <v>9945</v>
      </c>
      <c r="C197" s="16" t="s">
        <v>9997</v>
      </c>
      <c r="D197" s="16" t="s">
        <v>9998</v>
      </c>
      <c r="E197" s="16" t="s">
        <v>9999</v>
      </c>
      <c r="F197" s="17" t="s">
        <v>10002</v>
      </c>
      <c r="G197" s="18">
        <v>62.99</v>
      </c>
      <c r="H197" s="19">
        <v>42821</v>
      </c>
      <c r="I197" s="168" t="s">
        <v>9904</v>
      </c>
    </row>
    <row r="198" spans="1:9" x14ac:dyDescent="0.2">
      <c r="A198" s="15" t="s">
        <v>9996</v>
      </c>
      <c r="B198" s="16" t="s">
        <v>9945</v>
      </c>
      <c r="C198" s="16" t="s">
        <v>9997</v>
      </c>
      <c r="D198" s="16" t="s">
        <v>9998</v>
      </c>
      <c r="E198" s="16" t="s">
        <v>9999</v>
      </c>
      <c r="F198" s="17" t="s">
        <v>10003</v>
      </c>
      <c r="G198" s="18">
        <v>56.5</v>
      </c>
      <c r="H198" s="19">
        <v>42821</v>
      </c>
      <c r="I198" s="168" t="s">
        <v>9904</v>
      </c>
    </row>
    <row r="199" spans="1:9" x14ac:dyDescent="0.2">
      <c r="A199" s="15" t="s">
        <v>9996</v>
      </c>
      <c r="B199" s="16" t="s">
        <v>9945</v>
      </c>
      <c r="C199" s="16" t="s">
        <v>9997</v>
      </c>
      <c r="D199" s="16" t="s">
        <v>9998</v>
      </c>
      <c r="E199" s="16" t="s">
        <v>9999</v>
      </c>
      <c r="F199" s="17" t="s">
        <v>10004</v>
      </c>
      <c r="G199" s="18">
        <v>42.85</v>
      </c>
      <c r="H199" s="19">
        <v>42821</v>
      </c>
      <c r="I199" s="168" t="s">
        <v>9904</v>
      </c>
    </row>
    <row r="200" spans="1:9" x14ac:dyDescent="0.2">
      <c r="A200" s="15" t="s">
        <v>9996</v>
      </c>
      <c r="B200" s="16" t="s">
        <v>9945</v>
      </c>
      <c r="C200" s="16" t="s">
        <v>9997</v>
      </c>
      <c r="D200" s="16" t="s">
        <v>9998</v>
      </c>
      <c r="E200" s="16" t="s">
        <v>9999</v>
      </c>
      <c r="F200" s="17" t="s">
        <v>10005</v>
      </c>
      <c r="G200" s="18">
        <v>38.35</v>
      </c>
      <c r="H200" s="19">
        <v>42821</v>
      </c>
      <c r="I200" s="168" t="s">
        <v>9904</v>
      </c>
    </row>
    <row r="201" spans="1:9" x14ac:dyDescent="0.2">
      <c r="A201" s="15" t="s">
        <v>9996</v>
      </c>
      <c r="B201" s="16" t="s">
        <v>9945</v>
      </c>
      <c r="C201" s="16" t="s">
        <v>9997</v>
      </c>
      <c r="D201" s="16" t="s">
        <v>9998</v>
      </c>
      <c r="E201" s="16" t="s">
        <v>9999</v>
      </c>
      <c r="F201" s="17" t="s">
        <v>10006</v>
      </c>
      <c r="G201" s="18">
        <v>7</v>
      </c>
      <c r="H201" s="19">
        <v>42821</v>
      </c>
      <c r="I201" s="168" t="s">
        <v>9904</v>
      </c>
    </row>
    <row r="202" spans="1:9" x14ac:dyDescent="0.2">
      <c r="A202" s="15" t="s">
        <v>9996</v>
      </c>
      <c r="B202" s="16" t="s">
        <v>9945</v>
      </c>
      <c r="C202" s="16" t="s">
        <v>9997</v>
      </c>
      <c r="D202" s="16" t="s">
        <v>9998</v>
      </c>
      <c r="E202" s="16" t="s">
        <v>9999</v>
      </c>
      <c r="F202" s="17" t="s">
        <v>10007</v>
      </c>
      <c r="G202" s="18">
        <v>7.4</v>
      </c>
      <c r="H202" s="19">
        <v>42821</v>
      </c>
      <c r="I202" s="168" t="s">
        <v>9904</v>
      </c>
    </row>
    <row r="203" spans="1:9" x14ac:dyDescent="0.2">
      <c r="A203" s="15" t="s">
        <v>9996</v>
      </c>
      <c r="B203" s="16" t="s">
        <v>9945</v>
      </c>
      <c r="C203" s="16" t="s">
        <v>9997</v>
      </c>
      <c r="D203" s="16" t="s">
        <v>9998</v>
      </c>
      <c r="E203" s="16" t="s">
        <v>9999</v>
      </c>
      <c r="F203" s="17" t="s">
        <v>10008</v>
      </c>
      <c r="G203" s="18">
        <v>8.6</v>
      </c>
      <c r="H203" s="19">
        <v>42821</v>
      </c>
      <c r="I203" s="168" t="s">
        <v>9904</v>
      </c>
    </row>
    <row r="204" spans="1:9" x14ac:dyDescent="0.2">
      <c r="A204" s="15" t="s">
        <v>9996</v>
      </c>
      <c r="B204" s="16" t="s">
        <v>9945</v>
      </c>
      <c r="C204" s="16" t="s">
        <v>9997</v>
      </c>
      <c r="D204" s="16" t="s">
        <v>9998</v>
      </c>
      <c r="E204" s="16" t="s">
        <v>9999</v>
      </c>
      <c r="F204" s="17" t="s">
        <v>10009</v>
      </c>
      <c r="G204" s="18">
        <v>13.5</v>
      </c>
      <c r="H204" s="19">
        <v>42821</v>
      </c>
      <c r="I204" s="168" t="s">
        <v>9904</v>
      </c>
    </row>
    <row r="205" spans="1:9" x14ac:dyDescent="0.2">
      <c r="A205" s="15" t="s">
        <v>9996</v>
      </c>
      <c r="B205" s="16" t="s">
        <v>9945</v>
      </c>
      <c r="C205" s="16" t="s">
        <v>9997</v>
      </c>
      <c r="D205" s="16" t="s">
        <v>9998</v>
      </c>
      <c r="E205" s="16" t="s">
        <v>9999</v>
      </c>
      <c r="F205" s="17" t="s">
        <v>10010</v>
      </c>
      <c r="G205" s="18">
        <v>5.68</v>
      </c>
      <c r="H205" s="19">
        <v>42821</v>
      </c>
      <c r="I205" s="168" t="s">
        <v>9904</v>
      </c>
    </row>
    <row r="206" spans="1:9" x14ac:dyDescent="0.2">
      <c r="A206" s="15" t="s">
        <v>9996</v>
      </c>
      <c r="B206" s="16" t="s">
        <v>9945</v>
      </c>
      <c r="C206" s="16" t="s">
        <v>9997</v>
      </c>
      <c r="D206" s="16" t="s">
        <v>9998</v>
      </c>
      <c r="E206" s="16" t="s">
        <v>10011</v>
      </c>
      <c r="F206" s="17" t="s">
        <v>10012</v>
      </c>
      <c r="G206" s="18">
        <v>22.36</v>
      </c>
      <c r="H206" s="19">
        <v>42821</v>
      </c>
      <c r="I206" s="168" t="s">
        <v>9904</v>
      </c>
    </row>
    <row r="207" spans="1:9" x14ac:dyDescent="0.2">
      <c r="A207" s="15" t="s">
        <v>9996</v>
      </c>
      <c r="B207" s="16" t="s">
        <v>9945</v>
      </c>
      <c r="C207" s="16" t="s">
        <v>9997</v>
      </c>
      <c r="D207" s="16" t="s">
        <v>9998</v>
      </c>
      <c r="E207" s="16" t="s">
        <v>10011</v>
      </c>
      <c r="F207" s="17" t="s">
        <v>10013</v>
      </c>
      <c r="G207" s="18">
        <v>19.95</v>
      </c>
      <c r="H207" s="19">
        <v>42821</v>
      </c>
      <c r="I207" s="168" t="s">
        <v>9904</v>
      </c>
    </row>
    <row r="208" spans="1:9" x14ac:dyDescent="0.2">
      <c r="A208" s="15" t="s">
        <v>9996</v>
      </c>
      <c r="B208" s="16" t="s">
        <v>9945</v>
      </c>
      <c r="C208" s="16" t="s">
        <v>9997</v>
      </c>
      <c r="D208" s="16" t="s">
        <v>9998</v>
      </c>
      <c r="E208" s="16" t="s">
        <v>10011</v>
      </c>
      <c r="F208" s="17" t="s">
        <v>10014</v>
      </c>
      <c r="G208" s="18">
        <v>42.38</v>
      </c>
      <c r="H208" s="19">
        <v>42821</v>
      </c>
      <c r="I208" s="168" t="s">
        <v>9904</v>
      </c>
    </row>
    <row r="209" spans="1:9" x14ac:dyDescent="0.2">
      <c r="A209" s="15" t="s">
        <v>9996</v>
      </c>
      <c r="B209" s="16" t="s">
        <v>9945</v>
      </c>
      <c r="C209" s="16" t="s">
        <v>9997</v>
      </c>
      <c r="D209" s="16" t="s">
        <v>9998</v>
      </c>
      <c r="E209" s="16" t="s">
        <v>10011</v>
      </c>
      <c r="F209" s="17" t="s">
        <v>10015</v>
      </c>
      <c r="G209" s="18">
        <v>42.38</v>
      </c>
      <c r="H209" s="19">
        <v>42821</v>
      </c>
      <c r="I209" s="168" t="s">
        <v>9904</v>
      </c>
    </row>
    <row r="210" spans="1:9" x14ac:dyDescent="0.2">
      <c r="A210" s="15" t="s">
        <v>9996</v>
      </c>
      <c r="B210" s="16" t="s">
        <v>9945</v>
      </c>
      <c r="C210" s="16" t="s">
        <v>9997</v>
      </c>
      <c r="D210" s="16" t="s">
        <v>9998</v>
      </c>
      <c r="E210" s="16" t="s">
        <v>10011</v>
      </c>
      <c r="F210" s="17" t="s">
        <v>10016</v>
      </c>
      <c r="G210" s="18">
        <v>7.9</v>
      </c>
      <c r="H210" s="19">
        <v>42821</v>
      </c>
      <c r="I210" s="168" t="s">
        <v>9904</v>
      </c>
    </row>
    <row r="211" spans="1:9" x14ac:dyDescent="0.2">
      <c r="A211" s="15" t="s">
        <v>9996</v>
      </c>
      <c r="B211" s="16" t="s">
        <v>9945</v>
      </c>
      <c r="C211" s="16" t="s">
        <v>9997</v>
      </c>
      <c r="D211" s="16" t="s">
        <v>9998</v>
      </c>
      <c r="E211" s="16" t="s">
        <v>10011</v>
      </c>
      <c r="F211" s="17" t="s">
        <v>10017</v>
      </c>
      <c r="G211" s="18" t="s">
        <v>9906</v>
      </c>
      <c r="H211" s="19">
        <v>42821</v>
      </c>
      <c r="I211" s="168" t="s">
        <v>9904</v>
      </c>
    </row>
    <row r="212" spans="1:9" x14ac:dyDescent="0.2">
      <c r="A212" s="15" t="s">
        <v>9996</v>
      </c>
      <c r="B212" s="16" t="s">
        <v>9945</v>
      </c>
      <c r="C212" s="16" t="s">
        <v>9997</v>
      </c>
      <c r="D212" s="16" t="s">
        <v>9998</v>
      </c>
      <c r="E212" s="16" t="s">
        <v>10018</v>
      </c>
      <c r="F212" s="17" t="s">
        <v>10019</v>
      </c>
      <c r="G212" s="18">
        <v>45.7</v>
      </c>
      <c r="H212" s="19">
        <v>42821</v>
      </c>
      <c r="I212" s="168" t="s">
        <v>9904</v>
      </c>
    </row>
    <row r="213" spans="1:9" x14ac:dyDescent="0.2">
      <c r="A213" s="15" t="s">
        <v>9996</v>
      </c>
      <c r="B213" s="16" t="s">
        <v>9945</v>
      </c>
      <c r="C213" s="16" t="s">
        <v>9997</v>
      </c>
      <c r="D213" s="16" t="s">
        <v>9998</v>
      </c>
      <c r="E213" s="16" t="s">
        <v>10018</v>
      </c>
      <c r="F213" s="17" t="s">
        <v>10020</v>
      </c>
      <c r="G213" s="18">
        <v>52.1</v>
      </c>
      <c r="H213" s="19">
        <v>42821</v>
      </c>
      <c r="I213" s="168" t="s">
        <v>9904</v>
      </c>
    </row>
    <row r="214" spans="1:9" x14ac:dyDescent="0.2">
      <c r="A214" s="15" t="s">
        <v>9996</v>
      </c>
      <c r="B214" s="16" t="s">
        <v>9945</v>
      </c>
      <c r="C214" s="16" t="s">
        <v>9997</v>
      </c>
      <c r="D214" s="16" t="s">
        <v>9998</v>
      </c>
      <c r="E214" s="16" t="s">
        <v>10018</v>
      </c>
      <c r="F214" s="17" t="s">
        <v>10021</v>
      </c>
      <c r="G214" s="18">
        <v>106.7</v>
      </c>
      <c r="H214" s="19">
        <v>42821</v>
      </c>
      <c r="I214" s="168" t="s">
        <v>9904</v>
      </c>
    </row>
    <row r="215" spans="1:9" x14ac:dyDescent="0.2">
      <c r="A215" s="15" t="s">
        <v>9996</v>
      </c>
      <c r="B215" s="16" t="s">
        <v>9945</v>
      </c>
      <c r="C215" s="16" t="s">
        <v>9997</v>
      </c>
      <c r="D215" s="16" t="s">
        <v>9998</v>
      </c>
      <c r="E215" s="16" t="s">
        <v>10018</v>
      </c>
      <c r="F215" s="17" t="s">
        <v>10022</v>
      </c>
      <c r="G215" s="18">
        <v>94.8</v>
      </c>
      <c r="H215" s="19">
        <v>42821</v>
      </c>
      <c r="I215" s="168" t="s">
        <v>9904</v>
      </c>
    </row>
    <row r="216" spans="1:9" x14ac:dyDescent="0.2">
      <c r="A216" s="15" t="s">
        <v>9996</v>
      </c>
      <c r="B216" s="16" t="s">
        <v>9945</v>
      </c>
      <c r="C216" s="16" t="s">
        <v>9997</v>
      </c>
      <c r="D216" s="16" t="s">
        <v>9998</v>
      </c>
      <c r="E216" s="16" t="s">
        <v>10018</v>
      </c>
      <c r="F216" s="17" t="s">
        <v>10023</v>
      </c>
      <c r="G216" s="18">
        <v>47.2</v>
      </c>
      <c r="H216" s="19">
        <v>42821</v>
      </c>
      <c r="I216" s="168" t="s">
        <v>9904</v>
      </c>
    </row>
    <row r="217" spans="1:9" x14ac:dyDescent="0.2">
      <c r="A217" s="15" t="s">
        <v>9996</v>
      </c>
      <c r="B217" s="16" t="s">
        <v>9945</v>
      </c>
      <c r="C217" s="16" t="s">
        <v>9997</v>
      </c>
      <c r="D217" s="16" t="s">
        <v>9998</v>
      </c>
      <c r="E217" s="16" t="s">
        <v>10018</v>
      </c>
      <c r="F217" s="17" t="s">
        <v>10024</v>
      </c>
      <c r="G217" s="18" t="s">
        <v>9906</v>
      </c>
      <c r="H217" s="19">
        <v>42821</v>
      </c>
      <c r="I217" s="168" t="s">
        <v>9904</v>
      </c>
    </row>
    <row r="218" spans="1:9" x14ac:dyDescent="0.2">
      <c r="A218" s="15" t="s">
        <v>9996</v>
      </c>
      <c r="B218" s="16" t="s">
        <v>9945</v>
      </c>
      <c r="C218" s="16" t="s">
        <v>9997</v>
      </c>
      <c r="D218" s="16" t="s">
        <v>9998</v>
      </c>
      <c r="E218" s="16" t="s">
        <v>10018</v>
      </c>
      <c r="F218" s="17" t="s">
        <v>10025</v>
      </c>
      <c r="G218" s="18">
        <v>10.199999999999999</v>
      </c>
      <c r="H218" s="19">
        <v>42821</v>
      </c>
      <c r="I218" s="168" t="s">
        <v>9904</v>
      </c>
    </row>
    <row r="219" spans="1:9" x14ac:dyDescent="0.2">
      <c r="A219" s="15" t="s">
        <v>9996</v>
      </c>
      <c r="B219" s="16" t="s">
        <v>9945</v>
      </c>
      <c r="C219" s="16" t="s">
        <v>9997</v>
      </c>
      <c r="D219" s="16" t="s">
        <v>9998</v>
      </c>
      <c r="E219" s="16" t="s">
        <v>10018</v>
      </c>
      <c r="F219" s="17" t="s">
        <v>10026</v>
      </c>
      <c r="G219" s="18">
        <v>5.7</v>
      </c>
      <c r="H219" s="19">
        <v>42821</v>
      </c>
      <c r="I219" s="168" t="s">
        <v>9904</v>
      </c>
    </row>
    <row r="220" spans="1:9" x14ac:dyDescent="0.2">
      <c r="A220" s="15" t="s">
        <v>9996</v>
      </c>
      <c r="B220" s="16" t="s">
        <v>9945</v>
      </c>
      <c r="C220" s="16" t="s">
        <v>9997</v>
      </c>
      <c r="D220" s="16" t="s">
        <v>9998</v>
      </c>
      <c r="E220" s="16" t="s">
        <v>10018</v>
      </c>
      <c r="F220" s="17" t="s">
        <v>10027</v>
      </c>
      <c r="G220" s="18">
        <v>15.4</v>
      </c>
      <c r="H220" s="19">
        <v>42821</v>
      </c>
      <c r="I220" s="168" t="s">
        <v>9904</v>
      </c>
    </row>
    <row r="221" spans="1:9" x14ac:dyDescent="0.2">
      <c r="A221" s="15" t="s">
        <v>9996</v>
      </c>
      <c r="B221" s="16" t="s">
        <v>9899</v>
      </c>
      <c r="C221" s="16" t="s">
        <v>10028</v>
      </c>
      <c r="D221" s="16" t="s">
        <v>9998</v>
      </c>
      <c r="E221" s="16" t="s">
        <v>9999</v>
      </c>
      <c r="F221" s="17" t="s">
        <v>10000</v>
      </c>
      <c r="G221" s="18">
        <v>28.49</v>
      </c>
      <c r="H221" s="19">
        <v>42821</v>
      </c>
      <c r="I221" s="168" t="s">
        <v>9904</v>
      </c>
    </row>
    <row r="222" spans="1:9" x14ac:dyDescent="0.2">
      <c r="A222" s="15" t="s">
        <v>9996</v>
      </c>
      <c r="B222" s="16" t="s">
        <v>9899</v>
      </c>
      <c r="C222" s="16" t="s">
        <v>10028</v>
      </c>
      <c r="D222" s="16" t="s">
        <v>9998</v>
      </c>
      <c r="E222" s="16" t="s">
        <v>9999</v>
      </c>
      <c r="F222" s="17" t="s">
        <v>10001</v>
      </c>
      <c r="G222" s="18">
        <v>25.69</v>
      </c>
      <c r="H222" s="19">
        <v>42821</v>
      </c>
      <c r="I222" s="168" t="s">
        <v>9904</v>
      </c>
    </row>
    <row r="223" spans="1:9" x14ac:dyDescent="0.2">
      <c r="A223" s="15" t="s">
        <v>9996</v>
      </c>
      <c r="B223" s="16" t="s">
        <v>9899</v>
      </c>
      <c r="C223" s="16" t="s">
        <v>10028</v>
      </c>
      <c r="D223" s="16" t="s">
        <v>9998</v>
      </c>
      <c r="E223" s="16" t="s">
        <v>9999</v>
      </c>
      <c r="F223" s="17" t="s">
        <v>10002</v>
      </c>
      <c r="G223" s="18">
        <v>62.99</v>
      </c>
      <c r="H223" s="19">
        <v>42821</v>
      </c>
      <c r="I223" s="168" t="s">
        <v>9904</v>
      </c>
    </row>
    <row r="224" spans="1:9" x14ac:dyDescent="0.2">
      <c r="A224" s="15" t="s">
        <v>9996</v>
      </c>
      <c r="B224" s="16" t="s">
        <v>9899</v>
      </c>
      <c r="C224" s="16" t="s">
        <v>10028</v>
      </c>
      <c r="D224" s="16" t="s">
        <v>9998</v>
      </c>
      <c r="E224" s="16" t="s">
        <v>9999</v>
      </c>
      <c r="F224" s="17" t="s">
        <v>10003</v>
      </c>
      <c r="G224" s="18">
        <v>56.5</v>
      </c>
      <c r="H224" s="19">
        <v>42821</v>
      </c>
      <c r="I224" s="168" t="s">
        <v>9904</v>
      </c>
    </row>
    <row r="225" spans="1:9" x14ac:dyDescent="0.2">
      <c r="A225" s="15" t="s">
        <v>9996</v>
      </c>
      <c r="B225" s="16" t="s">
        <v>9899</v>
      </c>
      <c r="C225" s="16" t="s">
        <v>10028</v>
      </c>
      <c r="D225" s="16" t="s">
        <v>9998</v>
      </c>
      <c r="E225" s="16" t="s">
        <v>9999</v>
      </c>
      <c r="F225" s="17" t="s">
        <v>10004</v>
      </c>
      <c r="G225" s="18">
        <v>42.85</v>
      </c>
      <c r="H225" s="19">
        <v>42821</v>
      </c>
      <c r="I225" s="168" t="s">
        <v>9904</v>
      </c>
    </row>
    <row r="226" spans="1:9" x14ac:dyDescent="0.2">
      <c r="A226" s="15" t="s">
        <v>9996</v>
      </c>
      <c r="B226" s="16" t="s">
        <v>9899</v>
      </c>
      <c r="C226" s="16" t="s">
        <v>10028</v>
      </c>
      <c r="D226" s="16" t="s">
        <v>9998</v>
      </c>
      <c r="E226" s="16" t="s">
        <v>9999</v>
      </c>
      <c r="F226" s="17" t="s">
        <v>10005</v>
      </c>
      <c r="G226" s="18">
        <v>38.35</v>
      </c>
      <c r="H226" s="19">
        <v>42821</v>
      </c>
      <c r="I226" s="168" t="s">
        <v>9904</v>
      </c>
    </row>
    <row r="227" spans="1:9" x14ac:dyDescent="0.2">
      <c r="A227" s="15" t="s">
        <v>9996</v>
      </c>
      <c r="B227" s="16" t="s">
        <v>9899</v>
      </c>
      <c r="C227" s="16" t="s">
        <v>10028</v>
      </c>
      <c r="D227" s="16" t="s">
        <v>9998</v>
      </c>
      <c r="E227" s="16" t="s">
        <v>9999</v>
      </c>
      <c r="F227" s="17" t="s">
        <v>10006</v>
      </c>
      <c r="G227" s="18">
        <v>4.6899999999999995</v>
      </c>
      <c r="H227" s="19">
        <v>42821</v>
      </c>
      <c r="I227" s="168" t="s">
        <v>9904</v>
      </c>
    </row>
    <row r="228" spans="1:9" x14ac:dyDescent="0.2">
      <c r="A228" s="15" t="s">
        <v>9996</v>
      </c>
      <c r="B228" s="16" t="s">
        <v>9899</v>
      </c>
      <c r="C228" s="16" t="s">
        <v>10028</v>
      </c>
      <c r="D228" s="16" t="s">
        <v>9998</v>
      </c>
      <c r="E228" s="16" t="s">
        <v>9999</v>
      </c>
      <c r="F228" s="17" t="s">
        <v>10007</v>
      </c>
      <c r="G228" s="18">
        <v>7.4</v>
      </c>
      <c r="H228" s="19">
        <v>42821</v>
      </c>
      <c r="I228" s="168" t="s">
        <v>9904</v>
      </c>
    </row>
    <row r="229" spans="1:9" x14ac:dyDescent="0.2">
      <c r="A229" s="15" t="s">
        <v>9996</v>
      </c>
      <c r="B229" s="16" t="s">
        <v>9899</v>
      </c>
      <c r="C229" s="16" t="s">
        <v>10028</v>
      </c>
      <c r="D229" s="16" t="s">
        <v>9998</v>
      </c>
      <c r="E229" s="16" t="s">
        <v>9999</v>
      </c>
      <c r="F229" s="17" t="s">
        <v>10008</v>
      </c>
      <c r="G229" s="18">
        <v>5.76</v>
      </c>
      <c r="H229" s="19">
        <v>42821</v>
      </c>
      <c r="I229" s="168" t="s">
        <v>9904</v>
      </c>
    </row>
    <row r="230" spans="1:9" x14ac:dyDescent="0.2">
      <c r="A230" s="15" t="s">
        <v>9996</v>
      </c>
      <c r="B230" s="16" t="s">
        <v>9899</v>
      </c>
      <c r="C230" s="16" t="s">
        <v>10028</v>
      </c>
      <c r="D230" s="16" t="s">
        <v>9998</v>
      </c>
      <c r="E230" s="16" t="s">
        <v>9999</v>
      </c>
      <c r="F230" s="17" t="s">
        <v>10009</v>
      </c>
      <c r="G230" s="18">
        <v>13.8</v>
      </c>
      <c r="H230" s="19">
        <v>42821</v>
      </c>
      <c r="I230" s="168" t="s">
        <v>9904</v>
      </c>
    </row>
    <row r="231" spans="1:9" x14ac:dyDescent="0.2">
      <c r="A231" s="15" t="s">
        <v>9996</v>
      </c>
      <c r="B231" s="16" t="s">
        <v>9899</v>
      </c>
      <c r="C231" s="16" t="s">
        <v>10028</v>
      </c>
      <c r="D231" s="16" t="s">
        <v>9998</v>
      </c>
      <c r="E231" s="16" t="s">
        <v>9999</v>
      </c>
      <c r="F231" s="17" t="s">
        <v>10010</v>
      </c>
      <c r="G231" s="18">
        <v>5.68</v>
      </c>
      <c r="H231" s="19">
        <v>42821</v>
      </c>
      <c r="I231" s="168" t="s">
        <v>9904</v>
      </c>
    </row>
    <row r="232" spans="1:9" x14ac:dyDescent="0.2">
      <c r="A232" s="15" t="s">
        <v>9996</v>
      </c>
      <c r="B232" s="16" t="s">
        <v>9899</v>
      </c>
      <c r="C232" s="16" t="s">
        <v>10028</v>
      </c>
      <c r="D232" s="16" t="s">
        <v>9998</v>
      </c>
      <c r="E232" s="16" t="s">
        <v>10011</v>
      </c>
      <c r="F232" s="17" t="s">
        <v>10012</v>
      </c>
      <c r="G232" s="18">
        <v>22.36</v>
      </c>
      <c r="H232" s="19">
        <v>42821</v>
      </c>
      <c r="I232" s="168" t="s">
        <v>9904</v>
      </c>
    </row>
    <row r="233" spans="1:9" x14ac:dyDescent="0.2">
      <c r="A233" s="15" t="s">
        <v>9996</v>
      </c>
      <c r="B233" s="16" t="s">
        <v>9899</v>
      </c>
      <c r="C233" s="16" t="s">
        <v>10028</v>
      </c>
      <c r="D233" s="16" t="s">
        <v>9998</v>
      </c>
      <c r="E233" s="16" t="s">
        <v>10011</v>
      </c>
      <c r="F233" s="17" t="s">
        <v>10013</v>
      </c>
      <c r="G233" s="18">
        <v>19.96</v>
      </c>
      <c r="H233" s="19">
        <v>42821</v>
      </c>
      <c r="I233" s="168" t="s">
        <v>9904</v>
      </c>
    </row>
    <row r="234" spans="1:9" x14ac:dyDescent="0.2">
      <c r="A234" s="15" t="s">
        <v>9996</v>
      </c>
      <c r="B234" s="16" t="s">
        <v>9899</v>
      </c>
      <c r="C234" s="16" t="s">
        <v>10028</v>
      </c>
      <c r="D234" s="16" t="s">
        <v>9998</v>
      </c>
      <c r="E234" s="16" t="s">
        <v>10011</v>
      </c>
      <c r="F234" s="17" t="s">
        <v>10014</v>
      </c>
      <c r="G234" s="18">
        <v>44.72</v>
      </c>
      <c r="H234" s="19">
        <v>42821</v>
      </c>
      <c r="I234" s="168" t="s">
        <v>9904</v>
      </c>
    </row>
    <row r="235" spans="1:9" x14ac:dyDescent="0.2">
      <c r="A235" s="15" t="s">
        <v>9996</v>
      </c>
      <c r="B235" s="16" t="s">
        <v>9899</v>
      </c>
      <c r="C235" s="16" t="s">
        <v>10028</v>
      </c>
      <c r="D235" s="16" t="s">
        <v>9998</v>
      </c>
      <c r="E235" s="16" t="s">
        <v>10011</v>
      </c>
      <c r="F235" s="17" t="s">
        <v>10015</v>
      </c>
      <c r="G235" s="18">
        <v>42.38</v>
      </c>
      <c r="H235" s="19">
        <v>42821</v>
      </c>
      <c r="I235" s="168" t="s">
        <v>9904</v>
      </c>
    </row>
    <row r="236" spans="1:9" x14ac:dyDescent="0.2">
      <c r="A236" s="15" t="s">
        <v>9996</v>
      </c>
      <c r="B236" s="16" t="s">
        <v>9899</v>
      </c>
      <c r="C236" s="16" t="s">
        <v>10028</v>
      </c>
      <c r="D236" s="16" t="s">
        <v>9998</v>
      </c>
      <c r="E236" s="16" t="s">
        <v>10011</v>
      </c>
      <c r="F236" s="17" t="s">
        <v>10016</v>
      </c>
      <c r="G236" s="18">
        <v>7.9</v>
      </c>
      <c r="H236" s="19">
        <v>42821</v>
      </c>
      <c r="I236" s="168" t="s">
        <v>9904</v>
      </c>
    </row>
    <row r="237" spans="1:9" x14ac:dyDescent="0.2">
      <c r="A237" s="15" t="s">
        <v>9996</v>
      </c>
      <c r="B237" s="16" t="s">
        <v>9899</v>
      </c>
      <c r="C237" s="16" t="s">
        <v>10028</v>
      </c>
      <c r="D237" s="16" t="s">
        <v>9998</v>
      </c>
      <c r="E237" s="16" t="s">
        <v>10011</v>
      </c>
      <c r="F237" s="17" t="s">
        <v>10017</v>
      </c>
      <c r="G237" s="18" t="s">
        <v>9906</v>
      </c>
      <c r="H237" s="19">
        <v>42821</v>
      </c>
      <c r="I237" s="168" t="s">
        <v>9904</v>
      </c>
    </row>
    <row r="238" spans="1:9" x14ac:dyDescent="0.2">
      <c r="A238" s="15" t="s">
        <v>9996</v>
      </c>
      <c r="B238" s="16" t="s">
        <v>9899</v>
      </c>
      <c r="C238" s="16" t="s">
        <v>10028</v>
      </c>
      <c r="D238" s="16" t="s">
        <v>9998</v>
      </c>
      <c r="E238" s="16" t="s">
        <v>10018</v>
      </c>
      <c r="F238" s="17" t="s">
        <v>10019</v>
      </c>
      <c r="G238" s="18">
        <v>36.47</v>
      </c>
      <c r="H238" s="19">
        <v>42821</v>
      </c>
      <c r="I238" s="168" t="s">
        <v>9904</v>
      </c>
    </row>
    <row r="239" spans="1:9" x14ac:dyDescent="0.2">
      <c r="A239" s="15" t="s">
        <v>9996</v>
      </c>
      <c r="B239" s="16" t="s">
        <v>9899</v>
      </c>
      <c r="C239" s="16" t="s">
        <v>10028</v>
      </c>
      <c r="D239" s="16" t="s">
        <v>9998</v>
      </c>
      <c r="E239" s="16" t="s">
        <v>10018</v>
      </c>
      <c r="F239" s="17" t="s">
        <v>10020</v>
      </c>
      <c r="G239" s="18">
        <v>31.99</v>
      </c>
      <c r="H239" s="19">
        <v>42821</v>
      </c>
      <c r="I239" s="168" t="s">
        <v>9904</v>
      </c>
    </row>
    <row r="240" spans="1:9" x14ac:dyDescent="0.2">
      <c r="A240" s="15" t="s">
        <v>9996</v>
      </c>
      <c r="B240" s="16" t="s">
        <v>9899</v>
      </c>
      <c r="C240" s="16" t="s">
        <v>10028</v>
      </c>
      <c r="D240" s="16" t="s">
        <v>9998</v>
      </c>
      <c r="E240" s="16" t="s">
        <v>10018</v>
      </c>
      <c r="F240" s="17" t="s">
        <v>10021</v>
      </c>
      <c r="G240" s="18">
        <v>74.69</v>
      </c>
      <c r="H240" s="19">
        <v>42821</v>
      </c>
      <c r="I240" s="168" t="s">
        <v>9904</v>
      </c>
    </row>
    <row r="241" spans="1:9" x14ac:dyDescent="0.2">
      <c r="A241" s="15" t="s">
        <v>9996</v>
      </c>
      <c r="B241" s="16" t="s">
        <v>9899</v>
      </c>
      <c r="C241" s="16" t="s">
        <v>10028</v>
      </c>
      <c r="D241" s="16" t="s">
        <v>9998</v>
      </c>
      <c r="E241" s="16" t="s">
        <v>10018</v>
      </c>
      <c r="F241" s="17" t="s">
        <v>10022</v>
      </c>
      <c r="G241" s="18">
        <v>66.36</v>
      </c>
      <c r="H241" s="19">
        <v>42821</v>
      </c>
      <c r="I241" s="168" t="s">
        <v>9904</v>
      </c>
    </row>
    <row r="242" spans="1:9" x14ac:dyDescent="0.2">
      <c r="A242" s="15" t="s">
        <v>9996</v>
      </c>
      <c r="B242" s="16" t="s">
        <v>9899</v>
      </c>
      <c r="C242" s="16" t="s">
        <v>10028</v>
      </c>
      <c r="D242" s="16" t="s">
        <v>9998</v>
      </c>
      <c r="E242" s="16" t="s">
        <v>10018</v>
      </c>
      <c r="F242" s="17" t="s">
        <v>10023</v>
      </c>
      <c r="G242" s="18">
        <v>30.68</v>
      </c>
      <c r="H242" s="19">
        <v>42821</v>
      </c>
      <c r="I242" s="168" t="s">
        <v>9904</v>
      </c>
    </row>
    <row r="243" spans="1:9" x14ac:dyDescent="0.2">
      <c r="A243" s="15" t="s">
        <v>9996</v>
      </c>
      <c r="B243" s="16" t="s">
        <v>9899</v>
      </c>
      <c r="C243" s="16" t="s">
        <v>10028</v>
      </c>
      <c r="D243" s="16" t="s">
        <v>9998</v>
      </c>
      <c r="E243" s="16" t="s">
        <v>10018</v>
      </c>
      <c r="F243" s="17" t="s">
        <v>10024</v>
      </c>
      <c r="G243" s="18" t="s">
        <v>9906</v>
      </c>
      <c r="H243" s="19">
        <v>42821</v>
      </c>
      <c r="I243" s="168" t="s">
        <v>9904</v>
      </c>
    </row>
    <row r="244" spans="1:9" x14ac:dyDescent="0.2">
      <c r="A244" s="15" t="s">
        <v>9996</v>
      </c>
      <c r="B244" s="16" t="s">
        <v>9899</v>
      </c>
      <c r="C244" s="16" t="s">
        <v>10028</v>
      </c>
      <c r="D244" s="16" t="s">
        <v>9998</v>
      </c>
      <c r="E244" s="16" t="s">
        <v>10018</v>
      </c>
      <c r="F244" s="17" t="s">
        <v>10025</v>
      </c>
      <c r="G244" s="18">
        <v>6.63</v>
      </c>
      <c r="H244" s="19">
        <v>42821</v>
      </c>
      <c r="I244" s="168" t="s">
        <v>9904</v>
      </c>
    </row>
    <row r="245" spans="1:9" x14ac:dyDescent="0.2">
      <c r="A245" s="15" t="s">
        <v>9996</v>
      </c>
      <c r="B245" s="16" t="s">
        <v>9899</v>
      </c>
      <c r="C245" s="16" t="s">
        <v>10028</v>
      </c>
      <c r="D245" s="16" t="s">
        <v>9998</v>
      </c>
      <c r="E245" s="16" t="s">
        <v>10018</v>
      </c>
      <c r="F245" s="17" t="s">
        <v>10026</v>
      </c>
      <c r="G245" s="18">
        <v>3.71</v>
      </c>
      <c r="H245" s="19">
        <v>42821</v>
      </c>
      <c r="I245" s="168" t="s">
        <v>9904</v>
      </c>
    </row>
    <row r="246" spans="1:9" x14ac:dyDescent="0.2">
      <c r="A246" s="15" t="s">
        <v>9996</v>
      </c>
      <c r="B246" s="16" t="s">
        <v>9899</v>
      </c>
      <c r="C246" s="16" t="s">
        <v>10028</v>
      </c>
      <c r="D246" s="16" t="s">
        <v>9998</v>
      </c>
      <c r="E246" s="16" t="s">
        <v>10018</v>
      </c>
      <c r="F246" s="17" t="s">
        <v>10027</v>
      </c>
      <c r="G246" s="18">
        <v>10.01</v>
      </c>
      <c r="H246" s="19">
        <v>42821</v>
      </c>
      <c r="I246" s="168" t="s">
        <v>9904</v>
      </c>
    </row>
    <row r="247" spans="1:9" x14ac:dyDescent="0.2">
      <c r="A247" s="15" t="s">
        <v>10029</v>
      </c>
      <c r="B247" s="16" t="s">
        <v>9948</v>
      </c>
      <c r="C247" s="16" t="s">
        <v>10030</v>
      </c>
      <c r="D247" s="16" t="s">
        <v>9998</v>
      </c>
      <c r="E247" s="16" t="s">
        <v>9999</v>
      </c>
      <c r="F247" s="17" t="s">
        <v>10000</v>
      </c>
      <c r="G247" s="18">
        <v>43.9</v>
      </c>
      <c r="H247" s="19">
        <v>42821</v>
      </c>
      <c r="I247" s="168" t="s">
        <v>9904</v>
      </c>
    </row>
    <row r="248" spans="1:9" x14ac:dyDescent="0.2">
      <c r="A248" s="15" t="s">
        <v>10029</v>
      </c>
      <c r="B248" s="16" t="s">
        <v>9948</v>
      </c>
      <c r="C248" s="16" t="s">
        <v>10030</v>
      </c>
      <c r="D248" s="16" t="s">
        <v>9998</v>
      </c>
      <c r="E248" s="16" t="s">
        <v>9999</v>
      </c>
      <c r="F248" s="17" t="s">
        <v>10001</v>
      </c>
      <c r="G248" s="18">
        <v>39.6</v>
      </c>
      <c r="H248" s="19">
        <v>42821</v>
      </c>
      <c r="I248" s="168" t="s">
        <v>9904</v>
      </c>
    </row>
    <row r="249" spans="1:9" x14ac:dyDescent="0.2">
      <c r="A249" s="15" t="s">
        <v>10029</v>
      </c>
      <c r="B249" s="16" t="s">
        <v>9948</v>
      </c>
      <c r="C249" s="16" t="s">
        <v>10030</v>
      </c>
      <c r="D249" s="16" t="s">
        <v>9998</v>
      </c>
      <c r="E249" s="16" t="s">
        <v>9999</v>
      </c>
      <c r="F249" s="17" t="s">
        <v>10002</v>
      </c>
      <c r="G249" s="18">
        <v>96.4</v>
      </c>
      <c r="H249" s="19">
        <v>42821</v>
      </c>
      <c r="I249" s="168" t="s">
        <v>9904</v>
      </c>
    </row>
    <row r="250" spans="1:9" x14ac:dyDescent="0.2">
      <c r="A250" s="15" t="s">
        <v>10029</v>
      </c>
      <c r="B250" s="16" t="s">
        <v>9948</v>
      </c>
      <c r="C250" s="16" t="s">
        <v>10030</v>
      </c>
      <c r="D250" s="16" t="s">
        <v>9998</v>
      </c>
      <c r="E250" s="16" t="s">
        <v>9999</v>
      </c>
      <c r="F250" s="17" t="s">
        <v>10003</v>
      </c>
      <c r="G250" s="18">
        <v>86.2</v>
      </c>
      <c r="H250" s="19">
        <v>42821</v>
      </c>
      <c r="I250" s="168" t="s">
        <v>9904</v>
      </c>
    </row>
    <row r="251" spans="1:9" x14ac:dyDescent="0.2">
      <c r="A251" s="15" t="s">
        <v>10029</v>
      </c>
      <c r="B251" s="16" t="s">
        <v>9948</v>
      </c>
      <c r="C251" s="16" t="s">
        <v>10030</v>
      </c>
      <c r="D251" s="16" t="s">
        <v>9998</v>
      </c>
      <c r="E251" s="16" t="s">
        <v>9999</v>
      </c>
      <c r="F251" s="17" t="s">
        <v>10004</v>
      </c>
      <c r="G251" s="18">
        <v>45</v>
      </c>
      <c r="H251" s="19">
        <v>42821</v>
      </c>
      <c r="I251" s="168" t="s">
        <v>9904</v>
      </c>
    </row>
    <row r="252" spans="1:9" x14ac:dyDescent="0.2">
      <c r="A252" s="15" t="s">
        <v>10029</v>
      </c>
      <c r="B252" s="16" t="s">
        <v>9948</v>
      </c>
      <c r="C252" s="16" t="s">
        <v>10030</v>
      </c>
      <c r="D252" s="16" t="s">
        <v>9998</v>
      </c>
      <c r="E252" s="16" t="s">
        <v>9999</v>
      </c>
      <c r="F252" s="17" t="s">
        <v>10005</v>
      </c>
      <c r="G252" s="18">
        <v>40.299999999999997</v>
      </c>
      <c r="H252" s="19">
        <v>42821</v>
      </c>
      <c r="I252" s="168" t="s">
        <v>9904</v>
      </c>
    </row>
    <row r="253" spans="1:9" x14ac:dyDescent="0.2">
      <c r="A253" s="15" t="s">
        <v>10029</v>
      </c>
      <c r="B253" s="16" t="s">
        <v>9948</v>
      </c>
      <c r="C253" s="16" t="s">
        <v>10030</v>
      </c>
      <c r="D253" s="16" t="s">
        <v>9998</v>
      </c>
      <c r="E253" s="16" t="s">
        <v>9999</v>
      </c>
      <c r="F253" s="17" t="s">
        <v>10006</v>
      </c>
      <c r="G253" s="18">
        <v>7</v>
      </c>
      <c r="H253" s="19">
        <v>42821</v>
      </c>
      <c r="I253" s="168" t="s">
        <v>9904</v>
      </c>
    </row>
    <row r="254" spans="1:9" x14ac:dyDescent="0.2">
      <c r="A254" s="15" t="s">
        <v>10029</v>
      </c>
      <c r="B254" s="16" t="s">
        <v>9948</v>
      </c>
      <c r="C254" s="16" t="s">
        <v>10030</v>
      </c>
      <c r="D254" s="16" t="s">
        <v>9998</v>
      </c>
      <c r="E254" s="16" t="s">
        <v>9999</v>
      </c>
      <c r="F254" s="17" t="s">
        <v>10007</v>
      </c>
      <c r="G254" s="18">
        <v>7.4</v>
      </c>
      <c r="H254" s="19">
        <v>42821</v>
      </c>
      <c r="I254" s="168" t="s">
        <v>9904</v>
      </c>
    </row>
    <row r="255" spans="1:9" x14ac:dyDescent="0.2">
      <c r="A255" s="15" t="s">
        <v>10029</v>
      </c>
      <c r="B255" s="16" t="s">
        <v>9948</v>
      </c>
      <c r="C255" s="16" t="s">
        <v>10030</v>
      </c>
      <c r="D255" s="16" t="s">
        <v>9998</v>
      </c>
      <c r="E255" s="16" t="s">
        <v>9999</v>
      </c>
      <c r="F255" s="17" t="s">
        <v>10008</v>
      </c>
      <c r="G255" s="18">
        <v>8.6</v>
      </c>
      <c r="H255" s="19">
        <v>42821</v>
      </c>
      <c r="I255" s="168" t="s">
        <v>9904</v>
      </c>
    </row>
    <row r="256" spans="1:9" x14ac:dyDescent="0.2">
      <c r="A256" s="15" t="s">
        <v>10029</v>
      </c>
      <c r="B256" s="16" t="s">
        <v>9948</v>
      </c>
      <c r="C256" s="16" t="s">
        <v>10030</v>
      </c>
      <c r="D256" s="16" t="s">
        <v>9998</v>
      </c>
      <c r="E256" s="16" t="s">
        <v>9999</v>
      </c>
      <c r="F256" s="17" t="s">
        <v>10009</v>
      </c>
      <c r="G256" s="18">
        <v>13.5</v>
      </c>
      <c r="H256" s="19">
        <v>42821</v>
      </c>
      <c r="I256" s="168" t="s">
        <v>9904</v>
      </c>
    </row>
    <row r="257" spans="1:9" x14ac:dyDescent="0.2">
      <c r="A257" s="15" t="s">
        <v>10029</v>
      </c>
      <c r="B257" s="16" t="s">
        <v>9948</v>
      </c>
      <c r="C257" s="16" t="s">
        <v>10030</v>
      </c>
      <c r="D257" s="16" t="s">
        <v>9998</v>
      </c>
      <c r="E257" s="16" t="s">
        <v>9999</v>
      </c>
      <c r="F257" s="17" t="s">
        <v>10010</v>
      </c>
      <c r="G257" s="18">
        <v>8.75</v>
      </c>
      <c r="H257" s="19">
        <v>42821</v>
      </c>
      <c r="I257" s="168" t="s">
        <v>9904</v>
      </c>
    </row>
    <row r="258" spans="1:9" x14ac:dyDescent="0.2">
      <c r="A258" s="15" t="s">
        <v>10029</v>
      </c>
      <c r="B258" s="16" t="s">
        <v>9948</v>
      </c>
      <c r="C258" s="16" t="s">
        <v>10030</v>
      </c>
      <c r="D258" s="16" t="s">
        <v>9998</v>
      </c>
      <c r="E258" s="16" t="s">
        <v>10011</v>
      </c>
      <c r="F258" s="17" t="s">
        <v>10012</v>
      </c>
      <c r="G258" s="18">
        <v>34.4</v>
      </c>
      <c r="H258" s="19">
        <v>42821</v>
      </c>
      <c r="I258" s="168" t="s">
        <v>9904</v>
      </c>
    </row>
    <row r="259" spans="1:9" x14ac:dyDescent="0.2">
      <c r="A259" s="15" t="s">
        <v>10029</v>
      </c>
      <c r="B259" s="16" t="s">
        <v>9948</v>
      </c>
      <c r="C259" s="16" t="s">
        <v>10030</v>
      </c>
      <c r="D259" s="16" t="s">
        <v>9998</v>
      </c>
      <c r="E259" s="16" t="s">
        <v>10011</v>
      </c>
      <c r="F259" s="17" t="s">
        <v>10013</v>
      </c>
      <c r="G259" s="18">
        <v>20.59</v>
      </c>
      <c r="H259" s="19">
        <v>42821</v>
      </c>
      <c r="I259" s="168" t="s">
        <v>9904</v>
      </c>
    </row>
    <row r="260" spans="1:9" x14ac:dyDescent="0.2">
      <c r="A260" s="15" t="s">
        <v>10029</v>
      </c>
      <c r="B260" s="16" t="s">
        <v>9948</v>
      </c>
      <c r="C260" s="16" t="s">
        <v>10030</v>
      </c>
      <c r="D260" s="16" t="s">
        <v>9998</v>
      </c>
      <c r="E260" s="16" t="s">
        <v>10011</v>
      </c>
      <c r="F260" s="17" t="s">
        <v>10014</v>
      </c>
      <c r="G260" s="18">
        <v>68.8</v>
      </c>
      <c r="H260" s="19">
        <v>42821</v>
      </c>
      <c r="I260" s="168" t="s">
        <v>9904</v>
      </c>
    </row>
    <row r="261" spans="1:9" x14ac:dyDescent="0.2">
      <c r="A261" s="15" t="s">
        <v>10029</v>
      </c>
      <c r="B261" s="16" t="s">
        <v>9948</v>
      </c>
      <c r="C261" s="16" t="s">
        <v>10030</v>
      </c>
      <c r="D261" s="16" t="s">
        <v>9998</v>
      </c>
      <c r="E261" s="16" t="s">
        <v>10011</v>
      </c>
      <c r="F261" s="17" t="s">
        <v>10015</v>
      </c>
      <c r="G261" s="18">
        <v>65.2</v>
      </c>
      <c r="H261" s="19">
        <v>42821</v>
      </c>
      <c r="I261" s="168" t="s">
        <v>9904</v>
      </c>
    </row>
    <row r="262" spans="1:9" x14ac:dyDescent="0.2">
      <c r="A262" s="15" t="s">
        <v>10029</v>
      </c>
      <c r="B262" s="16" t="s">
        <v>9948</v>
      </c>
      <c r="C262" s="16" t="s">
        <v>10030</v>
      </c>
      <c r="D262" s="16" t="s">
        <v>9998</v>
      </c>
      <c r="E262" s="16" t="s">
        <v>10011</v>
      </c>
      <c r="F262" s="17" t="s">
        <v>10016</v>
      </c>
      <c r="G262" s="18">
        <v>7.9</v>
      </c>
      <c r="H262" s="19">
        <v>42821</v>
      </c>
      <c r="I262" s="168" t="s">
        <v>9904</v>
      </c>
    </row>
    <row r="263" spans="1:9" x14ac:dyDescent="0.2">
      <c r="A263" s="15" t="s">
        <v>10029</v>
      </c>
      <c r="B263" s="16" t="s">
        <v>9948</v>
      </c>
      <c r="C263" s="16" t="s">
        <v>10030</v>
      </c>
      <c r="D263" s="16" t="s">
        <v>9998</v>
      </c>
      <c r="E263" s="16" t="s">
        <v>10011</v>
      </c>
      <c r="F263" s="17" t="s">
        <v>10017</v>
      </c>
      <c r="G263" s="18" t="s">
        <v>9927</v>
      </c>
      <c r="H263" s="19">
        <v>42821</v>
      </c>
      <c r="I263" s="168" t="s">
        <v>9904</v>
      </c>
    </row>
    <row r="264" spans="1:9" x14ac:dyDescent="0.2">
      <c r="A264" s="15" t="s">
        <v>10029</v>
      </c>
      <c r="B264" s="16" t="s">
        <v>9948</v>
      </c>
      <c r="C264" s="16" t="s">
        <v>10030</v>
      </c>
      <c r="D264" s="16" t="s">
        <v>9998</v>
      </c>
      <c r="E264" s="16" t="s">
        <v>10018</v>
      </c>
      <c r="F264" s="17" t="s">
        <v>10019</v>
      </c>
      <c r="G264" s="18" t="s">
        <v>9927</v>
      </c>
      <c r="H264" s="19">
        <v>42821</v>
      </c>
      <c r="I264" s="168" t="s">
        <v>9904</v>
      </c>
    </row>
    <row r="265" spans="1:9" x14ac:dyDescent="0.2">
      <c r="A265" s="15" t="s">
        <v>10029</v>
      </c>
      <c r="B265" s="16" t="s">
        <v>9948</v>
      </c>
      <c r="C265" s="16" t="s">
        <v>10030</v>
      </c>
      <c r="D265" s="16" t="s">
        <v>9998</v>
      </c>
      <c r="E265" s="16" t="s">
        <v>10018</v>
      </c>
      <c r="F265" s="17" t="s">
        <v>10020</v>
      </c>
      <c r="G265" s="18" t="s">
        <v>9927</v>
      </c>
      <c r="H265" s="19">
        <v>42821</v>
      </c>
      <c r="I265" s="168" t="s">
        <v>9904</v>
      </c>
    </row>
    <row r="266" spans="1:9" x14ac:dyDescent="0.2">
      <c r="A266" s="15" t="s">
        <v>10029</v>
      </c>
      <c r="B266" s="16" t="s">
        <v>9948</v>
      </c>
      <c r="C266" s="16" t="s">
        <v>10030</v>
      </c>
      <c r="D266" s="16" t="s">
        <v>9998</v>
      </c>
      <c r="E266" s="16" t="s">
        <v>10018</v>
      </c>
      <c r="F266" s="17" t="s">
        <v>10021</v>
      </c>
      <c r="G266" s="18" t="s">
        <v>9927</v>
      </c>
      <c r="H266" s="19">
        <v>42821</v>
      </c>
      <c r="I266" s="168" t="s">
        <v>9904</v>
      </c>
    </row>
    <row r="267" spans="1:9" x14ac:dyDescent="0.2">
      <c r="A267" s="15" t="s">
        <v>10029</v>
      </c>
      <c r="B267" s="16" t="s">
        <v>9948</v>
      </c>
      <c r="C267" s="16" t="s">
        <v>10030</v>
      </c>
      <c r="D267" s="16" t="s">
        <v>9998</v>
      </c>
      <c r="E267" s="16" t="s">
        <v>10018</v>
      </c>
      <c r="F267" s="17" t="s">
        <v>10022</v>
      </c>
      <c r="G267" s="18" t="s">
        <v>9927</v>
      </c>
      <c r="H267" s="19">
        <v>42821</v>
      </c>
      <c r="I267" s="168" t="s">
        <v>9904</v>
      </c>
    </row>
    <row r="268" spans="1:9" x14ac:dyDescent="0.2">
      <c r="A268" s="15" t="s">
        <v>10029</v>
      </c>
      <c r="B268" s="16" t="s">
        <v>9948</v>
      </c>
      <c r="C268" s="16" t="s">
        <v>10030</v>
      </c>
      <c r="D268" s="16" t="s">
        <v>9998</v>
      </c>
      <c r="E268" s="16" t="s">
        <v>10018</v>
      </c>
      <c r="F268" s="17" t="s">
        <v>10023</v>
      </c>
      <c r="G268" s="18" t="s">
        <v>9927</v>
      </c>
      <c r="H268" s="19">
        <v>42821</v>
      </c>
      <c r="I268" s="168" t="s">
        <v>9904</v>
      </c>
    </row>
    <row r="269" spans="1:9" x14ac:dyDescent="0.2">
      <c r="A269" s="15" t="s">
        <v>10029</v>
      </c>
      <c r="B269" s="16" t="s">
        <v>9948</v>
      </c>
      <c r="C269" s="16" t="s">
        <v>10030</v>
      </c>
      <c r="D269" s="16" t="s">
        <v>9998</v>
      </c>
      <c r="E269" s="16" t="s">
        <v>10018</v>
      </c>
      <c r="F269" s="17" t="s">
        <v>10024</v>
      </c>
      <c r="G269" s="18" t="s">
        <v>9927</v>
      </c>
      <c r="H269" s="19">
        <v>42821</v>
      </c>
      <c r="I269" s="168" t="s">
        <v>9904</v>
      </c>
    </row>
    <row r="270" spans="1:9" x14ac:dyDescent="0.2">
      <c r="A270" s="15" t="s">
        <v>10029</v>
      </c>
      <c r="B270" s="16" t="s">
        <v>9948</v>
      </c>
      <c r="C270" s="16" t="s">
        <v>10030</v>
      </c>
      <c r="D270" s="16" t="s">
        <v>9998</v>
      </c>
      <c r="E270" s="16" t="s">
        <v>10018</v>
      </c>
      <c r="F270" s="17" t="s">
        <v>10025</v>
      </c>
      <c r="G270" s="18">
        <v>9.9</v>
      </c>
      <c r="H270" s="19">
        <v>42821</v>
      </c>
      <c r="I270" s="168" t="s">
        <v>9904</v>
      </c>
    </row>
    <row r="271" spans="1:9" x14ac:dyDescent="0.2">
      <c r="A271" s="15" t="s">
        <v>10029</v>
      </c>
      <c r="B271" s="16" t="s">
        <v>9948</v>
      </c>
      <c r="C271" s="16" t="s">
        <v>10030</v>
      </c>
      <c r="D271" s="16" t="s">
        <v>9998</v>
      </c>
      <c r="E271" s="16" t="s">
        <v>10018</v>
      </c>
      <c r="F271" s="17" t="s">
        <v>10026</v>
      </c>
      <c r="G271" s="18">
        <v>5.3</v>
      </c>
      <c r="H271" s="19">
        <v>42821</v>
      </c>
      <c r="I271" s="168" t="s">
        <v>9904</v>
      </c>
    </row>
    <row r="272" spans="1:9" x14ac:dyDescent="0.2">
      <c r="A272" s="15" t="s">
        <v>10029</v>
      </c>
      <c r="B272" s="16" t="s">
        <v>9948</v>
      </c>
      <c r="C272" s="16" t="s">
        <v>10030</v>
      </c>
      <c r="D272" s="16" t="s">
        <v>9998</v>
      </c>
      <c r="E272" s="16" t="s">
        <v>10018</v>
      </c>
      <c r="F272" s="17" t="s">
        <v>10027</v>
      </c>
      <c r="G272" s="18">
        <v>10.9</v>
      </c>
      <c r="H272" s="19">
        <v>42821</v>
      </c>
      <c r="I272" s="168" t="s">
        <v>9904</v>
      </c>
    </row>
    <row r="273" spans="1:9" x14ac:dyDescent="0.2">
      <c r="A273" s="15" t="s">
        <v>10029</v>
      </c>
      <c r="B273" s="16" t="s">
        <v>9921</v>
      </c>
      <c r="C273" s="16" t="s">
        <v>10031</v>
      </c>
      <c r="D273" s="16" t="s">
        <v>9998</v>
      </c>
      <c r="E273" s="16" t="s">
        <v>9999</v>
      </c>
      <c r="F273" s="17" t="s">
        <v>10000</v>
      </c>
      <c r="G273" s="18" t="s">
        <v>10032</v>
      </c>
      <c r="H273" s="19">
        <v>42821</v>
      </c>
      <c r="I273" s="168" t="s">
        <v>9904</v>
      </c>
    </row>
    <row r="274" spans="1:9" x14ac:dyDescent="0.2">
      <c r="A274" s="15" t="s">
        <v>10029</v>
      </c>
      <c r="B274" s="16" t="s">
        <v>9921</v>
      </c>
      <c r="C274" s="16" t="s">
        <v>10031</v>
      </c>
      <c r="D274" s="16" t="s">
        <v>9998</v>
      </c>
      <c r="E274" s="16" t="s">
        <v>9999</v>
      </c>
      <c r="F274" s="17" t="s">
        <v>10001</v>
      </c>
      <c r="G274" s="18">
        <v>39.65</v>
      </c>
      <c r="H274" s="19">
        <v>42821</v>
      </c>
      <c r="I274" s="168" t="s">
        <v>9904</v>
      </c>
    </row>
    <row r="275" spans="1:9" x14ac:dyDescent="0.2">
      <c r="A275" s="15" t="s">
        <v>10029</v>
      </c>
      <c r="B275" s="16" t="s">
        <v>9921</v>
      </c>
      <c r="C275" s="16" t="s">
        <v>10031</v>
      </c>
      <c r="D275" s="16" t="s">
        <v>9998</v>
      </c>
      <c r="E275" s="16" t="s">
        <v>9999</v>
      </c>
      <c r="F275" s="17" t="s">
        <v>10002</v>
      </c>
      <c r="G275" s="18">
        <v>62.99</v>
      </c>
      <c r="H275" s="19">
        <v>42821</v>
      </c>
      <c r="I275" s="168" t="s">
        <v>9904</v>
      </c>
    </row>
    <row r="276" spans="1:9" x14ac:dyDescent="0.2">
      <c r="A276" s="15" t="s">
        <v>10029</v>
      </c>
      <c r="B276" s="16" t="s">
        <v>9921</v>
      </c>
      <c r="C276" s="16" t="s">
        <v>10031</v>
      </c>
      <c r="D276" s="16" t="s">
        <v>9998</v>
      </c>
      <c r="E276" s="16" t="s">
        <v>9999</v>
      </c>
      <c r="F276" s="17" t="s">
        <v>10003</v>
      </c>
      <c r="G276" s="18">
        <v>56.5</v>
      </c>
      <c r="H276" s="19">
        <v>42821</v>
      </c>
      <c r="I276" s="168" t="s">
        <v>9904</v>
      </c>
    </row>
    <row r="277" spans="1:9" x14ac:dyDescent="0.2">
      <c r="A277" s="15" t="s">
        <v>10029</v>
      </c>
      <c r="B277" s="16" t="s">
        <v>9921</v>
      </c>
      <c r="C277" s="16" t="s">
        <v>10031</v>
      </c>
      <c r="D277" s="16" t="s">
        <v>9998</v>
      </c>
      <c r="E277" s="16" t="s">
        <v>9999</v>
      </c>
      <c r="F277" s="17" t="s">
        <v>10004</v>
      </c>
      <c r="G277" s="18">
        <v>44.99</v>
      </c>
      <c r="H277" s="19">
        <v>42821</v>
      </c>
      <c r="I277" s="168" t="s">
        <v>9904</v>
      </c>
    </row>
    <row r="278" spans="1:9" x14ac:dyDescent="0.2">
      <c r="A278" s="15" t="s">
        <v>10029</v>
      </c>
      <c r="B278" s="16" t="s">
        <v>9921</v>
      </c>
      <c r="C278" s="16" t="s">
        <v>10031</v>
      </c>
      <c r="D278" s="16" t="s">
        <v>9998</v>
      </c>
      <c r="E278" s="16" t="s">
        <v>9999</v>
      </c>
      <c r="F278" s="17" t="s">
        <v>10005</v>
      </c>
      <c r="G278" s="18">
        <v>40.29</v>
      </c>
      <c r="H278" s="19">
        <v>42821</v>
      </c>
      <c r="I278" s="168" t="s">
        <v>9904</v>
      </c>
    </row>
    <row r="279" spans="1:9" x14ac:dyDescent="0.2">
      <c r="A279" s="15" t="s">
        <v>10029</v>
      </c>
      <c r="B279" s="16" t="s">
        <v>9921</v>
      </c>
      <c r="C279" s="16" t="s">
        <v>10031</v>
      </c>
      <c r="D279" s="16" t="s">
        <v>9998</v>
      </c>
      <c r="E279" s="16" t="s">
        <v>9999</v>
      </c>
      <c r="F279" s="17" t="s">
        <v>10006</v>
      </c>
      <c r="G279" s="18">
        <v>4.9000000000000004</v>
      </c>
      <c r="H279" s="19">
        <v>42821</v>
      </c>
      <c r="I279" s="168" t="s">
        <v>9904</v>
      </c>
    </row>
    <row r="280" spans="1:9" x14ac:dyDescent="0.2">
      <c r="A280" s="15" t="s">
        <v>10029</v>
      </c>
      <c r="B280" s="16" t="s">
        <v>9921</v>
      </c>
      <c r="C280" s="16" t="s">
        <v>10031</v>
      </c>
      <c r="D280" s="16" t="s">
        <v>9998</v>
      </c>
      <c r="E280" s="16" t="s">
        <v>9999</v>
      </c>
      <c r="F280" s="17" t="s">
        <v>10007</v>
      </c>
      <c r="G280" s="18">
        <v>7.4</v>
      </c>
      <c r="H280" s="19">
        <v>42821</v>
      </c>
      <c r="I280" s="168" t="s">
        <v>9904</v>
      </c>
    </row>
    <row r="281" spans="1:9" x14ac:dyDescent="0.2">
      <c r="A281" s="15" t="s">
        <v>10029</v>
      </c>
      <c r="B281" s="16" t="s">
        <v>9921</v>
      </c>
      <c r="C281" s="16" t="s">
        <v>10031</v>
      </c>
      <c r="D281" s="16" t="s">
        <v>9998</v>
      </c>
      <c r="E281" s="16" t="s">
        <v>9999</v>
      </c>
      <c r="F281" s="17" t="s">
        <v>10008</v>
      </c>
      <c r="G281" s="18">
        <v>5.99</v>
      </c>
      <c r="H281" s="19">
        <v>42821</v>
      </c>
      <c r="I281" s="168" t="s">
        <v>9904</v>
      </c>
    </row>
    <row r="282" spans="1:9" x14ac:dyDescent="0.2">
      <c r="A282" s="15" t="s">
        <v>10029</v>
      </c>
      <c r="B282" s="16" t="s">
        <v>9921</v>
      </c>
      <c r="C282" s="16" t="s">
        <v>10031</v>
      </c>
      <c r="D282" s="16" t="s">
        <v>9998</v>
      </c>
      <c r="E282" s="16" t="s">
        <v>9999</v>
      </c>
      <c r="F282" s="17" t="s">
        <v>10009</v>
      </c>
      <c r="G282" s="18">
        <v>9.4499999999999993</v>
      </c>
      <c r="H282" s="19">
        <v>42821</v>
      </c>
      <c r="I282" s="168" t="s">
        <v>9904</v>
      </c>
    </row>
    <row r="283" spans="1:9" x14ac:dyDescent="0.2">
      <c r="A283" s="15" t="s">
        <v>10029</v>
      </c>
      <c r="B283" s="16" t="s">
        <v>9921</v>
      </c>
      <c r="C283" s="16" t="s">
        <v>10031</v>
      </c>
      <c r="D283" s="16" t="s">
        <v>9998</v>
      </c>
      <c r="E283" s="16" t="s">
        <v>9999</v>
      </c>
      <c r="F283" s="17" t="s">
        <v>10010</v>
      </c>
      <c r="G283" s="18">
        <v>5.9</v>
      </c>
      <c r="H283" s="19">
        <v>42821</v>
      </c>
      <c r="I283" s="168" t="s">
        <v>9904</v>
      </c>
    </row>
    <row r="284" spans="1:9" x14ac:dyDescent="0.2">
      <c r="A284" s="15" t="s">
        <v>10029</v>
      </c>
      <c r="B284" s="16" t="s">
        <v>9921</v>
      </c>
      <c r="C284" s="16" t="s">
        <v>10031</v>
      </c>
      <c r="D284" s="16" t="s">
        <v>9998</v>
      </c>
      <c r="E284" s="16" t="s">
        <v>10011</v>
      </c>
      <c r="F284" s="17" t="s">
        <v>10012</v>
      </c>
      <c r="G284" s="18">
        <v>22.95</v>
      </c>
      <c r="H284" s="19">
        <v>42821</v>
      </c>
      <c r="I284" s="168" t="s">
        <v>9904</v>
      </c>
    </row>
    <row r="285" spans="1:9" x14ac:dyDescent="0.2">
      <c r="A285" s="15" t="s">
        <v>10029</v>
      </c>
      <c r="B285" s="16" t="s">
        <v>9921</v>
      </c>
      <c r="C285" s="16" t="s">
        <v>10031</v>
      </c>
      <c r="D285" s="16" t="s">
        <v>9998</v>
      </c>
      <c r="E285" s="16" t="s">
        <v>10011</v>
      </c>
      <c r="F285" s="17" t="s">
        <v>10013</v>
      </c>
      <c r="G285" s="18">
        <v>20.59</v>
      </c>
      <c r="H285" s="19">
        <v>42821</v>
      </c>
      <c r="I285" s="168" t="s">
        <v>9904</v>
      </c>
    </row>
    <row r="286" spans="1:9" x14ac:dyDescent="0.2">
      <c r="A286" s="15" t="s">
        <v>10029</v>
      </c>
      <c r="B286" s="16" t="s">
        <v>9921</v>
      </c>
      <c r="C286" s="16" t="s">
        <v>10031</v>
      </c>
      <c r="D286" s="16" t="s">
        <v>9998</v>
      </c>
      <c r="E286" s="16" t="s">
        <v>10011</v>
      </c>
      <c r="F286" s="17" t="s">
        <v>10014</v>
      </c>
      <c r="G286" s="18">
        <v>43.7</v>
      </c>
      <c r="H286" s="19">
        <v>42821</v>
      </c>
      <c r="I286" s="168" t="s">
        <v>9904</v>
      </c>
    </row>
    <row r="287" spans="1:9" x14ac:dyDescent="0.2">
      <c r="A287" s="15" t="s">
        <v>10029</v>
      </c>
      <c r="B287" s="16" t="s">
        <v>9921</v>
      </c>
      <c r="C287" s="16" t="s">
        <v>10031</v>
      </c>
      <c r="D287" s="16" t="s">
        <v>9998</v>
      </c>
      <c r="E287" s="16" t="s">
        <v>10011</v>
      </c>
      <c r="F287" s="17" t="s">
        <v>10015</v>
      </c>
      <c r="G287" s="18">
        <v>46.1</v>
      </c>
      <c r="H287" s="19">
        <v>42821</v>
      </c>
      <c r="I287" s="168" t="s">
        <v>9904</v>
      </c>
    </row>
    <row r="288" spans="1:9" x14ac:dyDescent="0.2">
      <c r="A288" s="15" t="s">
        <v>10029</v>
      </c>
      <c r="B288" s="16" t="s">
        <v>9921</v>
      </c>
      <c r="C288" s="16" t="s">
        <v>10031</v>
      </c>
      <c r="D288" s="16" t="s">
        <v>9998</v>
      </c>
      <c r="E288" s="16" t="s">
        <v>10011</v>
      </c>
      <c r="F288" s="17" t="s">
        <v>10016</v>
      </c>
      <c r="G288" s="18">
        <v>7.9</v>
      </c>
      <c r="H288" s="19">
        <v>42821</v>
      </c>
      <c r="I288" s="168" t="s">
        <v>9904</v>
      </c>
    </row>
    <row r="289" spans="1:9" x14ac:dyDescent="0.2">
      <c r="A289" s="15" t="s">
        <v>10029</v>
      </c>
      <c r="B289" s="16" t="s">
        <v>9921</v>
      </c>
      <c r="C289" s="16" t="s">
        <v>10031</v>
      </c>
      <c r="D289" s="16" t="s">
        <v>9998</v>
      </c>
      <c r="E289" s="16" t="s">
        <v>10011</v>
      </c>
      <c r="F289" s="17" t="s">
        <v>10017</v>
      </c>
      <c r="G289" s="18" t="s">
        <v>9927</v>
      </c>
      <c r="H289" s="19">
        <v>42821</v>
      </c>
      <c r="I289" s="168" t="s">
        <v>9904</v>
      </c>
    </row>
    <row r="290" spans="1:9" x14ac:dyDescent="0.2">
      <c r="A290" s="15" t="s">
        <v>10029</v>
      </c>
      <c r="B290" s="16" t="s">
        <v>9921</v>
      </c>
      <c r="C290" s="16" t="s">
        <v>10031</v>
      </c>
      <c r="D290" s="16" t="s">
        <v>9998</v>
      </c>
      <c r="E290" s="16" t="s">
        <v>10018</v>
      </c>
      <c r="F290" s="17" t="s">
        <v>10019</v>
      </c>
      <c r="G290" s="18">
        <v>48.5</v>
      </c>
      <c r="H290" s="19">
        <v>42821</v>
      </c>
      <c r="I290" s="168" t="s">
        <v>9904</v>
      </c>
    </row>
    <row r="291" spans="1:9" x14ac:dyDescent="0.2">
      <c r="A291" s="15" t="s">
        <v>10029</v>
      </c>
      <c r="B291" s="16" t="s">
        <v>9921</v>
      </c>
      <c r="C291" s="16" t="s">
        <v>10031</v>
      </c>
      <c r="D291" s="16" t="s">
        <v>9998</v>
      </c>
      <c r="E291" s="16" t="s">
        <v>10018</v>
      </c>
      <c r="F291" s="17" t="s">
        <v>10020</v>
      </c>
      <c r="G291" s="18">
        <v>42.5</v>
      </c>
      <c r="H291" s="19">
        <v>42821</v>
      </c>
      <c r="I291" s="168" t="s">
        <v>9904</v>
      </c>
    </row>
    <row r="292" spans="1:9" x14ac:dyDescent="0.2">
      <c r="A292" s="15" t="s">
        <v>10029</v>
      </c>
      <c r="B292" s="16" t="s">
        <v>9921</v>
      </c>
      <c r="C292" s="16" t="s">
        <v>10031</v>
      </c>
      <c r="D292" s="16" t="s">
        <v>9998</v>
      </c>
      <c r="E292" s="16" t="s">
        <v>10018</v>
      </c>
      <c r="F292" s="17" t="s">
        <v>10021</v>
      </c>
      <c r="G292" s="18">
        <v>99.2</v>
      </c>
      <c r="H292" s="19">
        <v>42821</v>
      </c>
      <c r="I292" s="168" t="s">
        <v>9904</v>
      </c>
    </row>
    <row r="293" spans="1:9" x14ac:dyDescent="0.2">
      <c r="A293" s="15" t="s">
        <v>10029</v>
      </c>
      <c r="B293" s="16" t="s">
        <v>9921</v>
      </c>
      <c r="C293" s="16" t="s">
        <v>10031</v>
      </c>
      <c r="D293" s="16" t="s">
        <v>9998</v>
      </c>
      <c r="E293" s="16" t="s">
        <v>10018</v>
      </c>
      <c r="F293" s="17" t="s">
        <v>10022</v>
      </c>
      <c r="G293" s="18">
        <v>88.2</v>
      </c>
      <c r="H293" s="19">
        <v>42821</v>
      </c>
      <c r="I293" s="168" t="s">
        <v>9904</v>
      </c>
    </row>
    <row r="294" spans="1:9" x14ac:dyDescent="0.2">
      <c r="A294" s="15" t="s">
        <v>10029</v>
      </c>
      <c r="B294" s="16" t="s">
        <v>9921</v>
      </c>
      <c r="C294" s="16" t="s">
        <v>10031</v>
      </c>
      <c r="D294" s="16" t="s">
        <v>9998</v>
      </c>
      <c r="E294" s="16" t="s">
        <v>10018</v>
      </c>
      <c r="F294" s="17" t="s">
        <v>10023</v>
      </c>
      <c r="G294" s="18">
        <v>47.2</v>
      </c>
      <c r="H294" s="19">
        <v>42821</v>
      </c>
      <c r="I294" s="168" t="s">
        <v>9904</v>
      </c>
    </row>
    <row r="295" spans="1:9" x14ac:dyDescent="0.2">
      <c r="A295" s="15" t="s">
        <v>10029</v>
      </c>
      <c r="B295" s="16" t="s">
        <v>9921</v>
      </c>
      <c r="C295" s="16" t="s">
        <v>10031</v>
      </c>
      <c r="D295" s="16" t="s">
        <v>9998</v>
      </c>
      <c r="E295" s="16" t="s">
        <v>10018</v>
      </c>
      <c r="F295" s="17" t="s">
        <v>10024</v>
      </c>
      <c r="G295" s="18" t="s">
        <v>9927</v>
      </c>
      <c r="H295" s="19">
        <v>42821</v>
      </c>
      <c r="I295" s="168" t="s">
        <v>9904</v>
      </c>
    </row>
    <row r="296" spans="1:9" x14ac:dyDescent="0.2">
      <c r="A296" s="15" t="s">
        <v>10029</v>
      </c>
      <c r="B296" s="16" t="s">
        <v>9921</v>
      </c>
      <c r="C296" s="16" t="s">
        <v>10031</v>
      </c>
      <c r="D296" s="16" t="s">
        <v>9998</v>
      </c>
      <c r="E296" s="16" t="s">
        <v>10018</v>
      </c>
      <c r="F296" s="17" t="s">
        <v>10025</v>
      </c>
      <c r="G296" s="18">
        <v>9.9</v>
      </c>
      <c r="H296" s="19">
        <v>42821</v>
      </c>
      <c r="I296" s="168" t="s">
        <v>9904</v>
      </c>
    </row>
    <row r="297" spans="1:9" x14ac:dyDescent="0.2">
      <c r="A297" s="15" t="s">
        <v>10029</v>
      </c>
      <c r="B297" s="16" t="s">
        <v>9921</v>
      </c>
      <c r="C297" s="16" t="s">
        <v>10031</v>
      </c>
      <c r="D297" s="16" t="s">
        <v>9998</v>
      </c>
      <c r="E297" s="16" t="s">
        <v>10018</v>
      </c>
      <c r="F297" s="17" t="s">
        <v>10026</v>
      </c>
      <c r="G297" s="18">
        <v>5.3</v>
      </c>
      <c r="H297" s="19">
        <v>42821</v>
      </c>
      <c r="I297" s="168" t="s">
        <v>9904</v>
      </c>
    </row>
    <row r="298" spans="1:9" x14ac:dyDescent="0.2">
      <c r="A298" s="15" t="s">
        <v>10029</v>
      </c>
      <c r="B298" s="16" t="s">
        <v>9921</v>
      </c>
      <c r="C298" s="16" t="s">
        <v>10031</v>
      </c>
      <c r="D298" s="16" t="s">
        <v>9998</v>
      </c>
      <c r="E298" s="16" t="s">
        <v>10018</v>
      </c>
      <c r="F298" s="17" t="s">
        <v>10027</v>
      </c>
      <c r="G298" s="18" t="s">
        <v>9927</v>
      </c>
      <c r="H298" s="19">
        <v>42821</v>
      </c>
      <c r="I298" s="168" t="s">
        <v>9904</v>
      </c>
    </row>
    <row r="299" spans="1:9" x14ac:dyDescent="0.2">
      <c r="A299" s="15" t="s">
        <v>10033</v>
      </c>
      <c r="B299" s="16" t="s">
        <v>9945</v>
      </c>
      <c r="C299" s="16" t="s">
        <v>10034</v>
      </c>
      <c r="D299" s="16" t="s">
        <v>9977</v>
      </c>
      <c r="E299" s="16" t="s">
        <v>9902</v>
      </c>
      <c r="F299" s="17" t="s">
        <v>9978</v>
      </c>
      <c r="G299" s="18">
        <v>13.99</v>
      </c>
      <c r="H299" s="19">
        <v>42821</v>
      </c>
      <c r="I299" s="168" t="s">
        <v>9904</v>
      </c>
    </row>
    <row r="300" spans="1:9" x14ac:dyDescent="0.2">
      <c r="A300" s="15" t="s">
        <v>10033</v>
      </c>
      <c r="B300" s="16" t="s">
        <v>9945</v>
      </c>
      <c r="C300" s="16" t="s">
        <v>10034</v>
      </c>
      <c r="D300" s="16" t="s">
        <v>9977</v>
      </c>
      <c r="E300" s="16" t="s">
        <v>9902</v>
      </c>
      <c r="F300" s="17" t="s">
        <v>9980</v>
      </c>
      <c r="G300" s="18">
        <v>6.62</v>
      </c>
      <c r="H300" s="19">
        <v>42821</v>
      </c>
      <c r="I300" s="168" t="s">
        <v>9904</v>
      </c>
    </row>
    <row r="301" spans="1:9" x14ac:dyDescent="0.2">
      <c r="A301" s="15" t="s">
        <v>10033</v>
      </c>
      <c r="B301" s="16" t="s">
        <v>9945</v>
      </c>
      <c r="C301" s="16" t="s">
        <v>10034</v>
      </c>
      <c r="D301" s="16" t="s">
        <v>9977</v>
      </c>
      <c r="E301" s="16" t="s">
        <v>9902</v>
      </c>
      <c r="F301" s="17" t="s">
        <v>9981</v>
      </c>
      <c r="G301" s="18">
        <v>22.4</v>
      </c>
      <c r="H301" s="19">
        <v>42821</v>
      </c>
      <c r="I301" s="168" t="s">
        <v>9904</v>
      </c>
    </row>
    <row r="302" spans="1:9" x14ac:dyDescent="0.2">
      <c r="A302" s="15" t="s">
        <v>10033</v>
      </c>
      <c r="B302" s="16" t="s">
        <v>9945</v>
      </c>
      <c r="C302" s="16" t="s">
        <v>10034</v>
      </c>
      <c r="D302" s="16" t="s">
        <v>9977</v>
      </c>
      <c r="E302" s="16" t="s">
        <v>9911</v>
      </c>
      <c r="F302" s="17" t="s">
        <v>9982</v>
      </c>
      <c r="G302" s="18">
        <v>7.8</v>
      </c>
      <c r="H302" s="19">
        <v>42821</v>
      </c>
      <c r="I302" s="168" t="s">
        <v>9904</v>
      </c>
    </row>
    <row r="303" spans="1:9" x14ac:dyDescent="0.2">
      <c r="A303" s="15" t="s">
        <v>10033</v>
      </c>
      <c r="B303" s="16" t="s">
        <v>9945</v>
      </c>
      <c r="C303" s="16" t="s">
        <v>10034</v>
      </c>
      <c r="D303" s="16" t="s">
        <v>9977</v>
      </c>
      <c r="E303" s="16" t="s">
        <v>9911</v>
      </c>
      <c r="F303" s="17" t="s">
        <v>9983</v>
      </c>
      <c r="G303" s="18">
        <v>3.36</v>
      </c>
      <c r="H303" s="19">
        <v>42821</v>
      </c>
      <c r="I303" s="168" t="s">
        <v>9904</v>
      </c>
    </row>
    <row r="304" spans="1:9" x14ac:dyDescent="0.2">
      <c r="A304" s="15" t="s">
        <v>10033</v>
      </c>
      <c r="B304" s="16" t="s">
        <v>9945</v>
      </c>
      <c r="C304" s="16" t="s">
        <v>10034</v>
      </c>
      <c r="D304" s="16" t="s">
        <v>9977</v>
      </c>
      <c r="E304" s="16" t="s">
        <v>9911</v>
      </c>
      <c r="F304" s="17" t="s">
        <v>9984</v>
      </c>
      <c r="G304" s="18">
        <v>12.9</v>
      </c>
      <c r="H304" s="19">
        <v>42821</v>
      </c>
      <c r="I304" s="168" t="s">
        <v>9904</v>
      </c>
    </row>
    <row r="305" spans="1:9" x14ac:dyDescent="0.2">
      <c r="A305" s="15" t="s">
        <v>10033</v>
      </c>
      <c r="B305" s="16" t="s">
        <v>9945</v>
      </c>
      <c r="C305" s="16" t="s">
        <v>10034</v>
      </c>
      <c r="D305" s="16" t="s">
        <v>9977</v>
      </c>
      <c r="E305" s="16" t="s">
        <v>9985</v>
      </c>
      <c r="F305" s="17" t="s">
        <v>9986</v>
      </c>
      <c r="G305" s="18">
        <v>9.9</v>
      </c>
      <c r="H305" s="19">
        <v>42821</v>
      </c>
      <c r="I305" s="168" t="s">
        <v>9904</v>
      </c>
    </row>
    <row r="306" spans="1:9" x14ac:dyDescent="0.2">
      <c r="A306" s="15" t="s">
        <v>10033</v>
      </c>
      <c r="B306" s="16" t="s">
        <v>9945</v>
      </c>
      <c r="C306" s="16" t="s">
        <v>10034</v>
      </c>
      <c r="D306" s="16" t="s">
        <v>9977</v>
      </c>
      <c r="E306" s="16" t="s">
        <v>9987</v>
      </c>
      <c r="F306" s="17" t="s">
        <v>9988</v>
      </c>
      <c r="G306" s="18" t="s">
        <v>9906</v>
      </c>
      <c r="H306" s="19">
        <v>42821</v>
      </c>
      <c r="I306" s="168" t="s">
        <v>9904</v>
      </c>
    </row>
    <row r="307" spans="1:9" x14ac:dyDescent="0.2">
      <c r="A307" s="15" t="s">
        <v>10033</v>
      </c>
      <c r="B307" s="16" t="s">
        <v>9921</v>
      </c>
      <c r="C307" s="16" t="s">
        <v>10035</v>
      </c>
      <c r="D307" s="16" t="s">
        <v>9977</v>
      </c>
      <c r="E307" s="16" t="s">
        <v>9902</v>
      </c>
      <c r="F307" s="17" t="s">
        <v>9978</v>
      </c>
      <c r="G307" s="18">
        <v>13.99</v>
      </c>
      <c r="H307" s="19">
        <v>42821</v>
      </c>
      <c r="I307" s="168" t="s">
        <v>9904</v>
      </c>
    </row>
    <row r="308" spans="1:9" x14ac:dyDescent="0.2">
      <c r="A308" s="15" t="s">
        <v>10033</v>
      </c>
      <c r="B308" s="16" t="s">
        <v>9921</v>
      </c>
      <c r="C308" s="16" t="s">
        <v>10035</v>
      </c>
      <c r="D308" s="16" t="s">
        <v>9977</v>
      </c>
      <c r="E308" s="16" t="s">
        <v>9902</v>
      </c>
      <c r="F308" s="17" t="s">
        <v>9980</v>
      </c>
      <c r="G308" s="18">
        <v>6.6</v>
      </c>
      <c r="H308" s="19">
        <v>42821</v>
      </c>
      <c r="I308" s="168" t="s">
        <v>9904</v>
      </c>
    </row>
    <row r="309" spans="1:9" x14ac:dyDescent="0.2">
      <c r="A309" s="15" t="s">
        <v>10033</v>
      </c>
      <c r="B309" s="16" t="s">
        <v>9921</v>
      </c>
      <c r="C309" s="16" t="s">
        <v>10035</v>
      </c>
      <c r="D309" s="16" t="s">
        <v>9977</v>
      </c>
      <c r="E309" s="16" t="s">
        <v>9902</v>
      </c>
      <c r="F309" s="17" t="s">
        <v>9981</v>
      </c>
      <c r="G309" s="18">
        <v>22.4</v>
      </c>
      <c r="H309" s="19">
        <v>42821</v>
      </c>
      <c r="I309" s="168" t="s">
        <v>9904</v>
      </c>
    </row>
    <row r="310" spans="1:9" x14ac:dyDescent="0.2">
      <c r="A310" s="15" t="s">
        <v>10033</v>
      </c>
      <c r="B310" s="16" t="s">
        <v>9921</v>
      </c>
      <c r="C310" s="16" t="s">
        <v>10035</v>
      </c>
      <c r="D310" s="16" t="s">
        <v>9977</v>
      </c>
      <c r="E310" s="16" t="s">
        <v>9911</v>
      </c>
      <c r="F310" s="17" t="s">
        <v>9982</v>
      </c>
      <c r="G310" s="18">
        <v>7.8</v>
      </c>
      <c r="H310" s="19">
        <v>42821</v>
      </c>
      <c r="I310" s="168" t="s">
        <v>9904</v>
      </c>
    </row>
    <row r="311" spans="1:9" x14ac:dyDescent="0.2">
      <c r="A311" s="15" t="s">
        <v>10033</v>
      </c>
      <c r="B311" s="16" t="s">
        <v>9921</v>
      </c>
      <c r="C311" s="16" t="s">
        <v>10035</v>
      </c>
      <c r="D311" s="16" t="s">
        <v>9977</v>
      </c>
      <c r="E311" s="16" t="s">
        <v>9911</v>
      </c>
      <c r="F311" s="17" t="s">
        <v>9983</v>
      </c>
      <c r="G311" s="18">
        <v>3.35</v>
      </c>
      <c r="H311" s="19">
        <v>42821</v>
      </c>
      <c r="I311" s="168" t="s">
        <v>9904</v>
      </c>
    </row>
    <row r="312" spans="1:9" x14ac:dyDescent="0.2">
      <c r="A312" s="15" t="s">
        <v>10033</v>
      </c>
      <c r="B312" s="16" t="s">
        <v>9921</v>
      </c>
      <c r="C312" s="16" t="s">
        <v>10035</v>
      </c>
      <c r="D312" s="16" t="s">
        <v>9977</v>
      </c>
      <c r="E312" s="16" t="s">
        <v>9911</v>
      </c>
      <c r="F312" s="17" t="s">
        <v>9984</v>
      </c>
      <c r="G312" s="18">
        <v>12.9</v>
      </c>
      <c r="H312" s="19">
        <v>42821</v>
      </c>
      <c r="I312" s="168" t="s">
        <v>9904</v>
      </c>
    </row>
    <row r="313" spans="1:9" x14ac:dyDescent="0.2">
      <c r="A313" s="15" t="s">
        <v>10033</v>
      </c>
      <c r="B313" s="16" t="s">
        <v>9921</v>
      </c>
      <c r="C313" s="16" t="s">
        <v>10035</v>
      </c>
      <c r="D313" s="16" t="s">
        <v>9977</v>
      </c>
      <c r="E313" s="16" t="s">
        <v>9985</v>
      </c>
      <c r="F313" s="17" t="s">
        <v>9986</v>
      </c>
      <c r="G313" s="18">
        <v>12.8</v>
      </c>
      <c r="H313" s="19">
        <v>42821</v>
      </c>
      <c r="I313" s="168" t="s">
        <v>9904</v>
      </c>
    </row>
    <row r="314" spans="1:9" ht="12.75" thickBot="1" x14ac:dyDescent="0.25">
      <c r="A314" s="20" t="s">
        <v>10033</v>
      </c>
      <c r="B314" s="21" t="s">
        <v>9921</v>
      </c>
      <c r="C314" s="21" t="s">
        <v>10035</v>
      </c>
      <c r="D314" s="21" t="s">
        <v>9977</v>
      </c>
      <c r="E314" s="21" t="s">
        <v>9987</v>
      </c>
      <c r="F314" s="22" t="s">
        <v>9988</v>
      </c>
      <c r="G314" s="23" t="s">
        <v>9906</v>
      </c>
      <c r="H314" s="24">
        <v>42821</v>
      </c>
      <c r="I314" s="169" t="s">
        <v>9904</v>
      </c>
    </row>
    <row r="315" spans="1:9" x14ac:dyDescent="0.2">
      <c r="A315" s="10" t="s">
        <v>9898</v>
      </c>
      <c r="B315" s="11" t="s">
        <v>9899</v>
      </c>
      <c r="C315" s="11" t="s">
        <v>9900</v>
      </c>
      <c r="D315" s="11" t="s">
        <v>9901</v>
      </c>
      <c r="E315" s="11" t="s">
        <v>9902</v>
      </c>
      <c r="F315" s="12" t="s">
        <v>9903</v>
      </c>
      <c r="G315" s="25">
        <v>44.99</v>
      </c>
      <c r="H315" s="26">
        <v>42822</v>
      </c>
      <c r="I315" s="167" t="s">
        <v>10036</v>
      </c>
    </row>
    <row r="316" spans="1:9" x14ac:dyDescent="0.2">
      <c r="A316" s="15" t="s">
        <v>9898</v>
      </c>
      <c r="B316" s="16" t="s">
        <v>9899</v>
      </c>
      <c r="C316" s="16" t="s">
        <v>9900</v>
      </c>
      <c r="D316" s="16" t="s">
        <v>9901</v>
      </c>
      <c r="E316" s="16" t="s">
        <v>9902</v>
      </c>
      <c r="F316" s="17" t="s">
        <v>9905</v>
      </c>
      <c r="G316" s="27" t="s">
        <v>9906</v>
      </c>
      <c r="H316" s="28">
        <v>42822</v>
      </c>
      <c r="I316" s="168" t="s">
        <v>10036</v>
      </c>
    </row>
    <row r="317" spans="1:9" x14ac:dyDescent="0.2">
      <c r="A317" s="15" t="s">
        <v>9898</v>
      </c>
      <c r="B317" s="16" t="s">
        <v>9899</v>
      </c>
      <c r="C317" s="16" t="s">
        <v>9900</v>
      </c>
      <c r="D317" s="16" t="s">
        <v>9901</v>
      </c>
      <c r="E317" s="16" t="s">
        <v>9902</v>
      </c>
      <c r="F317" s="17" t="s">
        <v>9907</v>
      </c>
      <c r="G317" s="27">
        <v>44.99</v>
      </c>
      <c r="H317" s="28">
        <v>42822</v>
      </c>
      <c r="I317" s="168" t="s">
        <v>10036</v>
      </c>
    </row>
    <row r="318" spans="1:9" x14ac:dyDescent="0.2">
      <c r="A318" s="15" t="s">
        <v>9898</v>
      </c>
      <c r="B318" s="16" t="s">
        <v>9899</v>
      </c>
      <c r="C318" s="16" t="s">
        <v>9900</v>
      </c>
      <c r="D318" s="16" t="s">
        <v>9901</v>
      </c>
      <c r="E318" s="16" t="s">
        <v>9902</v>
      </c>
      <c r="F318" s="17" t="s">
        <v>9908</v>
      </c>
      <c r="G318" s="27">
        <v>37.49</v>
      </c>
      <c r="H318" s="28">
        <v>42822</v>
      </c>
      <c r="I318" s="168" t="s">
        <v>10036</v>
      </c>
    </row>
    <row r="319" spans="1:9" x14ac:dyDescent="0.2">
      <c r="A319" s="15" t="s">
        <v>9898</v>
      </c>
      <c r="B319" s="16" t="s">
        <v>9899</v>
      </c>
      <c r="C319" s="16" t="s">
        <v>9900</v>
      </c>
      <c r="D319" s="16" t="s">
        <v>9909</v>
      </c>
      <c r="E319" s="16" t="s">
        <v>9902</v>
      </c>
      <c r="F319" s="17" t="s">
        <v>9910</v>
      </c>
      <c r="G319" s="27">
        <v>10.3</v>
      </c>
      <c r="H319" s="28">
        <v>42822</v>
      </c>
      <c r="I319" s="168" t="s">
        <v>10036</v>
      </c>
    </row>
    <row r="320" spans="1:9" x14ac:dyDescent="0.2">
      <c r="A320" s="15" t="s">
        <v>9898</v>
      </c>
      <c r="B320" s="16" t="s">
        <v>9899</v>
      </c>
      <c r="C320" s="16" t="s">
        <v>9900</v>
      </c>
      <c r="D320" s="16" t="s">
        <v>9901</v>
      </c>
      <c r="E320" s="16" t="s">
        <v>9911</v>
      </c>
      <c r="F320" s="17" t="s">
        <v>9912</v>
      </c>
      <c r="G320" s="27">
        <v>39.200000000000003</v>
      </c>
      <c r="H320" s="28">
        <v>42822</v>
      </c>
      <c r="I320" s="168" t="s">
        <v>10036</v>
      </c>
    </row>
    <row r="321" spans="1:9" x14ac:dyDescent="0.2">
      <c r="A321" s="15" t="s">
        <v>9898</v>
      </c>
      <c r="B321" s="16" t="s">
        <v>9899</v>
      </c>
      <c r="C321" s="16" t="s">
        <v>9900</v>
      </c>
      <c r="D321" s="16" t="s">
        <v>9901</v>
      </c>
      <c r="E321" s="16" t="s">
        <v>9911</v>
      </c>
      <c r="F321" s="17" t="s">
        <v>9913</v>
      </c>
      <c r="G321" s="27">
        <v>50.4</v>
      </c>
      <c r="H321" s="28">
        <v>42822</v>
      </c>
      <c r="I321" s="168" t="s">
        <v>10036</v>
      </c>
    </row>
    <row r="322" spans="1:9" x14ac:dyDescent="0.2">
      <c r="A322" s="15" t="s">
        <v>9898</v>
      </c>
      <c r="B322" s="16" t="s">
        <v>9899</v>
      </c>
      <c r="C322" s="16" t="s">
        <v>9900</v>
      </c>
      <c r="D322" s="16" t="s">
        <v>9901</v>
      </c>
      <c r="E322" s="16" t="s">
        <v>9911</v>
      </c>
      <c r="F322" s="17" t="s">
        <v>9914</v>
      </c>
      <c r="G322" s="27">
        <v>27.75</v>
      </c>
      <c r="H322" s="28">
        <v>42822</v>
      </c>
      <c r="I322" s="168" t="s">
        <v>10036</v>
      </c>
    </row>
    <row r="323" spans="1:9" x14ac:dyDescent="0.2">
      <c r="A323" s="15" t="s">
        <v>9898</v>
      </c>
      <c r="B323" s="16" t="s">
        <v>9899</v>
      </c>
      <c r="C323" s="16" t="s">
        <v>9900</v>
      </c>
      <c r="D323" s="16" t="s">
        <v>9909</v>
      </c>
      <c r="E323" s="16" t="s">
        <v>9911</v>
      </c>
      <c r="F323" s="17" t="s">
        <v>9915</v>
      </c>
      <c r="G323" s="27">
        <v>10.1</v>
      </c>
      <c r="H323" s="28">
        <v>42822</v>
      </c>
      <c r="I323" s="168" t="s">
        <v>10036</v>
      </c>
    </row>
    <row r="324" spans="1:9" x14ac:dyDescent="0.2">
      <c r="A324" s="15" t="s">
        <v>9898</v>
      </c>
      <c r="B324" s="16" t="s">
        <v>9899</v>
      </c>
      <c r="C324" s="16" t="s">
        <v>9900</v>
      </c>
      <c r="D324" s="16" t="s">
        <v>9901</v>
      </c>
      <c r="E324" s="16" t="s">
        <v>9916</v>
      </c>
      <c r="F324" s="17" t="s">
        <v>9917</v>
      </c>
      <c r="G324" s="27">
        <v>46.49</v>
      </c>
      <c r="H324" s="28">
        <v>42822</v>
      </c>
      <c r="I324" s="168" t="s">
        <v>10036</v>
      </c>
    </row>
    <row r="325" spans="1:9" x14ac:dyDescent="0.2">
      <c r="A325" s="15" t="s">
        <v>9898</v>
      </c>
      <c r="B325" s="16" t="s">
        <v>9899</v>
      </c>
      <c r="C325" s="16" t="s">
        <v>9900</v>
      </c>
      <c r="D325" s="16" t="s">
        <v>9901</v>
      </c>
      <c r="E325" s="16" t="s">
        <v>9916</v>
      </c>
      <c r="F325" s="17" t="s">
        <v>9918</v>
      </c>
      <c r="G325" s="27">
        <v>47.5</v>
      </c>
      <c r="H325" s="28">
        <v>42822</v>
      </c>
      <c r="I325" s="168" t="s">
        <v>10036</v>
      </c>
    </row>
    <row r="326" spans="1:9" x14ac:dyDescent="0.2">
      <c r="A326" s="15" t="s">
        <v>9898</v>
      </c>
      <c r="B326" s="16" t="s">
        <v>9899</v>
      </c>
      <c r="C326" s="16" t="s">
        <v>9900</v>
      </c>
      <c r="D326" s="16" t="s">
        <v>9909</v>
      </c>
      <c r="E326" s="16" t="s">
        <v>9916</v>
      </c>
      <c r="F326" s="17" t="s">
        <v>9919</v>
      </c>
      <c r="G326" s="27">
        <v>9.3000000000000007</v>
      </c>
      <c r="H326" s="28">
        <v>42822</v>
      </c>
      <c r="I326" s="168" t="s">
        <v>10036</v>
      </c>
    </row>
    <row r="327" spans="1:9" x14ac:dyDescent="0.2">
      <c r="A327" s="15" t="s">
        <v>9898</v>
      </c>
      <c r="B327" s="16" t="s">
        <v>9899</v>
      </c>
      <c r="C327" s="16" t="s">
        <v>9900</v>
      </c>
      <c r="D327" s="16" t="s">
        <v>9909</v>
      </c>
      <c r="E327" s="16" t="s">
        <v>9916</v>
      </c>
      <c r="F327" s="17" t="s">
        <v>9920</v>
      </c>
      <c r="G327" s="27">
        <v>20.9</v>
      </c>
      <c r="H327" s="28">
        <v>42822</v>
      </c>
      <c r="I327" s="168" t="s">
        <v>10036</v>
      </c>
    </row>
    <row r="328" spans="1:9" x14ac:dyDescent="0.2">
      <c r="A328" s="15" t="s">
        <v>9898</v>
      </c>
      <c r="B328" s="16" t="s">
        <v>9921</v>
      </c>
      <c r="C328" s="16" t="s">
        <v>9922</v>
      </c>
      <c r="D328" s="16" t="s">
        <v>9901</v>
      </c>
      <c r="E328" s="16" t="s">
        <v>9902</v>
      </c>
      <c r="F328" s="17" t="s">
        <v>9903</v>
      </c>
      <c r="G328" s="27">
        <v>51.99</v>
      </c>
      <c r="H328" s="28">
        <v>42822</v>
      </c>
      <c r="I328" s="168" t="s">
        <v>10036</v>
      </c>
    </row>
    <row r="329" spans="1:9" x14ac:dyDescent="0.2">
      <c r="A329" s="15" t="s">
        <v>9898</v>
      </c>
      <c r="B329" s="16" t="s">
        <v>9921</v>
      </c>
      <c r="C329" s="16" t="s">
        <v>9922</v>
      </c>
      <c r="D329" s="16" t="s">
        <v>9901</v>
      </c>
      <c r="E329" s="16" t="s">
        <v>9902</v>
      </c>
      <c r="F329" s="17" t="s">
        <v>9905</v>
      </c>
      <c r="G329" s="27">
        <v>32.9</v>
      </c>
      <c r="H329" s="28">
        <v>42822</v>
      </c>
      <c r="I329" s="168" t="s">
        <v>10036</v>
      </c>
    </row>
    <row r="330" spans="1:9" x14ac:dyDescent="0.2">
      <c r="A330" s="15" t="s">
        <v>9898</v>
      </c>
      <c r="B330" s="16" t="s">
        <v>9921</v>
      </c>
      <c r="C330" s="16" t="s">
        <v>9922</v>
      </c>
      <c r="D330" s="16" t="s">
        <v>9901</v>
      </c>
      <c r="E330" s="16" t="s">
        <v>9902</v>
      </c>
      <c r="F330" s="17" t="s">
        <v>9907</v>
      </c>
      <c r="G330" s="27">
        <v>51.99</v>
      </c>
      <c r="H330" s="28">
        <v>42822</v>
      </c>
      <c r="I330" s="168" t="s">
        <v>10036</v>
      </c>
    </row>
    <row r="331" spans="1:9" x14ac:dyDescent="0.2">
      <c r="A331" s="15" t="s">
        <v>9898</v>
      </c>
      <c r="B331" s="16" t="s">
        <v>9921</v>
      </c>
      <c r="C331" s="16" t="s">
        <v>9922</v>
      </c>
      <c r="D331" s="16" t="s">
        <v>9901</v>
      </c>
      <c r="E331" s="16" t="s">
        <v>9902</v>
      </c>
      <c r="F331" s="17" t="s">
        <v>9908</v>
      </c>
      <c r="G331" s="27">
        <v>32.9</v>
      </c>
      <c r="H331" s="28">
        <v>42822</v>
      </c>
      <c r="I331" s="168" t="s">
        <v>10036</v>
      </c>
    </row>
    <row r="332" spans="1:9" x14ac:dyDescent="0.2">
      <c r="A332" s="15" t="s">
        <v>9898</v>
      </c>
      <c r="B332" s="16" t="s">
        <v>9921</v>
      </c>
      <c r="C332" s="16" t="s">
        <v>9922</v>
      </c>
      <c r="D332" s="16" t="s">
        <v>9909</v>
      </c>
      <c r="E332" s="16" t="s">
        <v>9902</v>
      </c>
      <c r="F332" s="17" t="s">
        <v>9910</v>
      </c>
      <c r="G332" s="27">
        <v>9.99</v>
      </c>
      <c r="H332" s="28">
        <v>42822</v>
      </c>
      <c r="I332" s="168" t="s">
        <v>10036</v>
      </c>
    </row>
    <row r="333" spans="1:9" x14ac:dyDescent="0.2">
      <c r="A333" s="15" t="s">
        <v>9898</v>
      </c>
      <c r="B333" s="16" t="s">
        <v>9921</v>
      </c>
      <c r="C333" s="16" t="s">
        <v>9922</v>
      </c>
      <c r="D333" s="16" t="s">
        <v>9901</v>
      </c>
      <c r="E333" s="16" t="s">
        <v>9911</v>
      </c>
      <c r="F333" s="17" t="s">
        <v>9912</v>
      </c>
      <c r="G333" s="27">
        <v>39.200000000000003</v>
      </c>
      <c r="H333" s="28">
        <v>42822</v>
      </c>
      <c r="I333" s="168" t="s">
        <v>10036</v>
      </c>
    </row>
    <row r="334" spans="1:9" x14ac:dyDescent="0.2">
      <c r="A334" s="15" t="s">
        <v>9898</v>
      </c>
      <c r="B334" s="16" t="s">
        <v>9921</v>
      </c>
      <c r="C334" s="16" t="s">
        <v>9922</v>
      </c>
      <c r="D334" s="16" t="s">
        <v>9901</v>
      </c>
      <c r="E334" s="16" t="s">
        <v>9911</v>
      </c>
      <c r="F334" s="17" t="s">
        <v>9913</v>
      </c>
      <c r="G334" s="27">
        <v>30.2</v>
      </c>
      <c r="H334" s="28">
        <v>42822</v>
      </c>
      <c r="I334" s="168" t="s">
        <v>10036</v>
      </c>
    </row>
    <row r="335" spans="1:9" x14ac:dyDescent="0.2">
      <c r="A335" s="15" t="s">
        <v>9898</v>
      </c>
      <c r="B335" s="16" t="s">
        <v>9921</v>
      </c>
      <c r="C335" s="16" t="s">
        <v>9922</v>
      </c>
      <c r="D335" s="16" t="s">
        <v>9901</v>
      </c>
      <c r="E335" s="16" t="s">
        <v>9911</v>
      </c>
      <c r="F335" s="17" t="s">
        <v>9914</v>
      </c>
      <c r="G335" s="27">
        <v>33.299999999999997</v>
      </c>
      <c r="H335" s="28">
        <v>42822</v>
      </c>
      <c r="I335" s="168" t="s">
        <v>10036</v>
      </c>
    </row>
    <row r="336" spans="1:9" x14ac:dyDescent="0.2">
      <c r="A336" s="15" t="s">
        <v>9898</v>
      </c>
      <c r="B336" s="16" t="s">
        <v>9921</v>
      </c>
      <c r="C336" s="16" t="s">
        <v>9922</v>
      </c>
      <c r="D336" s="16" t="s">
        <v>9909</v>
      </c>
      <c r="E336" s="16" t="s">
        <v>9911</v>
      </c>
      <c r="F336" s="17" t="s">
        <v>9915</v>
      </c>
      <c r="G336" s="27">
        <v>8.99</v>
      </c>
      <c r="H336" s="28">
        <v>42822</v>
      </c>
      <c r="I336" s="168" t="s">
        <v>10036</v>
      </c>
    </row>
    <row r="337" spans="1:9" x14ac:dyDescent="0.2">
      <c r="A337" s="15" t="s">
        <v>9898</v>
      </c>
      <c r="B337" s="16" t="s">
        <v>9921</v>
      </c>
      <c r="C337" s="16" t="s">
        <v>9922</v>
      </c>
      <c r="D337" s="16" t="s">
        <v>9901</v>
      </c>
      <c r="E337" s="16" t="s">
        <v>9916</v>
      </c>
      <c r="F337" s="17" t="s">
        <v>9917</v>
      </c>
      <c r="G337" s="27">
        <v>44.9</v>
      </c>
      <c r="H337" s="28">
        <v>42822</v>
      </c>
      <c r="I337" s="168" t="s">
        <v>10036</v>
      </c>
    </row>
    <row r="338" spans="1:9" x14ac:dyDescent="0.2">
      <c r="A338" s="15" t="s">
        <v>9898</v>
      </c>
      <c r="B338" s="16" t="s">
        <v>9921</v>
      </c>
      <c r="C338" s="16" t="s">
        <v>9922</v>
      </c>
      <c r="D338" s="16" t="s">
        <v>9901</v>
      </c>
      <c r="E338" s="16" t="s">
        <v>9916</v>
      </c>
      <c r="F338" s="17" t="s">
        <v>9918</v>
      </c>
      <c r="G338" s="27">
        <v>44.9</v>
      </c>
      <c r="H338" s="28">
        <v>42822</v>
      </c>
      <c r="I338" s="168" t="s">
        <v>10036</v>
      </c>
    </row>
    <row r="339" spans="1:9" x14ac:dyDescent="0.2">
      <c r="A339" s="15" t="s">
        <v>9898</v>
      </c>
      <c r="B339" s="16" t="s">
        <v>9921</v>
      </c>
      <c r="C339" s="16" t="s">
        <v>9922</v>
      </c>
      <c r="D339" s="16" t="s">
        <v>9909</v>
      </c>
      <c r="E339" s="16" t="s">
        <v>9916</v>
      </c>
      <c r="F339" s="17" t="s">
        <v>9919</v>
      </c>
      <c r="G339" s="27">
        <v>9.3000000000000007</v>
      </c>
      <c r="H339" s="28">
        <v>42822</v>
      </c>
      <c r="I339" s="168" t="s">
        <v>10036</v>
      </c>
    </row>
    <row r="340" spans="1:9" x14ac:dyDescent="0.2">
      <c r="A340" s="15" t="s">
        <v>9898</v>
      </c>
      <c r="B340" s="16" t="s">
        <v>9921</v>
      </c>
      <c r="C340" s="16" t="s">
        <v>9922</v>
      </c>
      <c r="D340" s="16" t="s">
        <v>9909</v>
      </c>
      <c r="E340" s="16" t="s">
        <v>9916</v>
      </c>
      <c r="F340" s="17" t="s">
        <v>9920</v>
      </c>
      <c r="G340" s="27">
        <v>20.9</v>
      </c>
      <c r="H340" s="28">
        <v>42822</v>
      </c>
      <c r="I340" s="168" t="s">
        <v>10036</v>
      </c>
    </row>
    <row r="341" spans="1:9" x14ac:dyDescent="0.2">
      <c r="A341" s="15" t="s">
        <v>9923</v>
      </c>
      <c r="B341" s="16" t="s">
        <v>9899</v>
      </c>
      <c r="C341" s="16" t="s">
        <v>9924</v>
      </c>
      <c r="D341" s="16" t="s">
        <v>9925</v>
      </c>
      <c r="E341" s="16" t="s">
        <v>965</v>
      </c>
      <c r="F341" s="17" t="s">
        <v>9926</v>
      </c>
      <c r="G341" s="27" t="s">
        <v>9927</v>
      </c>
      <c r="H341" s="28">
        <v>42822</v>
      </c>
      <c r="I341" s="168" t="s">
        <v>10036</v>
      </c>
    </row>
    <row r="342" spans="1:9" x14ac:dyDescent="0.2">
      <c r="A342" s="15" t="s">
        <v>9923</v>
      </c>
      <c r="B342" s="16" t="s">
        <v>9899</v>
      </c>
      <c r="C342" s="16" t="s">
        <v>9924</v>
      </c>
      <c r="D342" s="16" t="s">
        <v>9925</v>
      </c>
      <c r="E342" s="16" t="s">
        <v>965</v>
      </c>
      <c r="F342" s="17" t="s">
        <v>9928</v>
      </c>
      <c r="G342" s="27">
        <v>19.989999999999998</v>
      </c>
      <c r="H342" s="28">
        <v>42822</v>
      </c>
      <c r="I342" s="168" t="s">
        <v>10036</v>
      </c>
    </row>
    <row r="343" spans="1:9" x14ac:dyDescent="0.2">
      <c r="A343" s="15" t="s">
        <v>9923</v>
      </c>
      <c r="B343" s="16" t="s">
        <v>9899</v>
      </c>
      <c r="C343" s="16" t="s">
        <v>9924</v>
      </c>
      <c r="D343" s="16" t="s">
        <v>9925</v>
      </c>
      <c r="E343" s="16" t="s">
        <v>965</v>
      </c>
      <c r="F343" s="17" t="s">
        <v>9929</v>
      </c>
      <c r="G343" s="27">
        <v>38.049999999999997</v>
      </c>
      <c r="H343" s="28">
        <v>42822</v>
      </c>
      <c r="I343" s="168" t="s">
        <v>10036</v>
      </c>
    </row>
    <row r="344" spans="1:9" x14ac:dyDescent="0.2">
      <c r="A344" s="15" t="s">
        <v>9923</v>
      </c>
      <c r="B344" s="16" t="s">
        <v>9899</v>
      </c>
      <c r="C344" s="16" t="s">
        <v>9924</v>
      </c>
      <c r="D344" s="16" t="s">
        <v>9925</v>
      </c>
      <c r="E344" s="16" t="s">
        <v>965</v>
      </c>
      <c r="F344" s="17" t="s">
        <v>9930</v>
      </c>
      <c r="G344" s="27">
        <v>19.23</v>
      </c>
      <c r="H344" s="28">
        <v>42822</v>
      </c>
      <c r="I344" s="168" t="s">
        <v>10036</v>
      </c>
    </row>
    <row r="345" spans="1:9" x14ac:dyDescent="0.2">
      <c r="A345" s="15" t="s">
        <v>9923</v>
      </c>
      <c r="B345" s="16" t="s">
        <v>9899</v>
      </c>
      <c r="C345" s="16" t="s">
        <v>9924</v>
      </c>
      <c r="D345" s="16" t="s">
        <v>9925</v>
      </c>
      <c r="E345" s="16" t="s">
        <v>9931</v>
      </c>
      <c r="F345" s="17" t="s">
        <v>9932</v>
      </c>
      <c r="G345" s="27">
        <v>19.23</v>
      </c>
      <c r="H345" s="28">
        <v>42822</v>
      </c>
      <c r="I345" s="168" t="s">
        <v>10036</v>
      </c>
    </row>
    <row r="346" spans="1:9" x14ac:dyDescent="0.2">
      <c r="A346" s="15" t="s">
        <v>9923</v>
      </c>
      <c r="B346" s="16" t="s">
        <v>9899</v>
      </c>
      <c r="C346" s="16" t="s">
        <v>9924</v>
      </c>
      <c r="D346" s="16" t="s">
        <v>9925</v>
      </c>
      <c r="E346" s="16" t="s">
        <v>9933</v>
      </c>
      <c r="F346" s="17" t="s">
        <v>9934</v>
      </c>
      <c r="G346" s="27" t="s">
        <v>9927</v>
      </c>
      <c r="H346" s="28">
        <v>42822</v>
      </c>
      <c r="I346" s="168" t="s">
        <v>10036</v>
      </c>
    </row>
    <row r="347" spans="1:9" x14ac:dyDescent="0.2">
      <c r="A347" s="15" t="s">
        <v>9923</v>
      </c>
      <c r="B347" s="16" t="s">
        <v>9899</v>
      </c>
      <c r="C347" s="16" t="s">
        <v>9924</v>
      </c>
      <c r="D347" s="16" t="s">
        <v>9925</v>
      </c>
      <c r="E347" s="16" t="s">
        <v>9933</v>
      </c>
      <c r="F347" s="17" t="s">
        <v>9935</v>
      </c>
      <c r="G347" s="27">
        <v>19.62</v>
      </c>
      <c r="H347" s="28">
        <v>42822</v>
      </c>
      <c r="I347" s="168" t="s">
        <v>10036</v>
      </c>
    </row>
    <row r="348" spans="1:9" x14ac:dyDescent="0.2">
      <c r="A348" s="15" t="s">
        <v>9923</v>
      </c>
      <c r="B348" s="16" t="s">
        <v>9899</v>
      </c>
      <c r="C348" s="16" t="s">
        <v>9924</v>
      </c>
      <c r="D348" s="16" t="s">
        <v>9925</v>
      </c>
      <c r="E348" s="16" t="s">
        <v>9933</v>
      </c>
      <c r="F348" s="17" t="s">
        <v>9936</v>
      </c>
      <c r="G348" s="27">
        <v>19.62</v>
      </c>
      <c r="H348" s="28">
        <v>42822</v>
      </c>
      <c r="I348" s="168" t="s">
        <v>10036</v>
      </c>
    </row>
    <row r="349" spans="1:9" x14ac:dyDescent="0.2">
      <c r="A349" s="15" t="s">
        <v>9923</v>
      </c>
      <c r="B349" s="16" t="s">
        <v>9899</v>
      </c>
      <c r="C349" s="16" t="s">
        <v>9924</v>
      </c>
      <c r="D349" s="16" t="s">
        <v>9925</v>
      </c>
      <c r="E349" s="16" t="s">
        <v>9933</v>
      </c>
      <c r="F349" s="17" t="s">
        <v>9937</v>
      </c>
      <c r="G349" s="27">
        <v>24.73</v>
      </c>
      <c r="H349" s="28">
        <v>42822</v>
      </c>
      <c r="I349" s="168" t="s">
        <v>10036</v>
      </c>
    </row>
    <row r="350" spans="1:9" x14ac:dyDescent="0.2">
      <c r="A350" s="15" t="s">
        <v>9923</v>
      </c>
      <c r="B350" s="16" t="s">
        <v>9899</v>
      </c>
      <c r="C350" s="16" t="s">
        <v>9924</v>
      </c>
      <c r="D350" s="16" t="s">
        <v>9925</v>
      </c>
      <c r="E350" s="16" t="s">
        <v>9933</v>
      </c>
      <c r="F350" s="17" t="s">
        <v>9938</v>
      </c>
      <c r="G350" s="27">
        <v>18.850000000000001</v>
      </c>
      <c r="H350" s="28">
        <v>42822</v>
      </c>
      <c r="I350" s="168" t="s">
        <v>10036</v>
      </c>
    </row>
    <row r="351" spans="1:9" x14ac:dyDescent="0.2">
      <c r="A351" s="15" t="s">
        <v>9923</v>
      </c>
      <c r="B351" s="16" t="s">
        <v>9899</v>
      </c>
      <c r="C351" s="16" t="s">
        <v>9924</v>
      </c>
      <c r="D351" s="16" t="s">
        <v>9925</v>
      </c>
      <c r="E351" s="16" t="s">
        <v>9939</v>
      </c>
      <c r="F351" s="17" t="s">
        <v>9940</v>
      </c>
      <c r="G351" s="27" t="s">
        <v>9927</v>
      </c>
      <c r="H351" s="28">
        <v>42822</v>
      </c>
      <c r="I351" s="168" t="s">
        <v>10036</v>
      </c>
    </row>
    <row r="352" spans="1:9" x14ac:dyDescent="0.2">
      <c r="A352" s="15" t="s">
        <v>9923</v>
      </c>
      <c r="B352" s="16" t="s">
        <v>9899</v>
      </c>
      <c r="C352" s="16" t="s">
        <v>9924</v>
      </c>
      <c r="D352" s="16" t="s">
        <v>9925</v>
      </c>
      <c r="E352" s="16" t="s">
        <v>9941</v>
      </c>
      <c r="F352" s="17" t="s">
        <v>9942</v>
      </c>
      <c r="G352" s="27" t="s">
        <v>9927</v>
      </c>
      <c r="H352" s="28">
        <v>42822</v>
      </c>
      <c r="I352" s="168" t="s">
        <v>10036</v>
      </c>
    </row>
    <row r="353" spans="1:9" x14ac:dyDescent="0.2">
      <c r="A353" s="15" t="s">
        <v>9923</v>
      </c>
      <c r="B353" s="16" t="s">
        <v>9921</v>
      </c>
      <c r="C353" s="16" t="s">
        <v>9943</v>
      </c>
      <c r="D353" s="16" t="s">
        <v>9925</v>
      </c>
      <c r="E353" s="16" t="s">
        <v>965</v>
      </c>
      <c r="F353" s="17" t="s">
        <v>9926</v>
      </c>
      <c r="G353" s="27">
        <v>15.99</v>
      </c>
      <c r="H353" s="28">
        <v>42822</v>
      </c>
      <c r="I353" s="168" t="s">
        <v>10036</v>
      </c>
    </row>
    <row r="354" spans="1:9" x14ac:dyDescent="0.2">
      <c r="A354" s="15" t="s">
        <v>9923</v>
      </c>
      <c r="B354" s="16" t="s">
        <v>9921</v>
      </c>
      <c r="C354" s="16" t="s">
        <v>9943</v>
      </c>
      <c r="D354" s="16" t="s">
        <v>9925</v>
      </c>
      <c r="E354" s="16" t="s">
        <v>965</v>
      </c>
      <c r="F354" s="17" t="s">
        <v>9928</v>
      </c>
      <c r="G354" s="27">
        <v>19.989999999999998</v>
      </c>
      <c r="H354" s="28">
        <v>42822</v>
      </c>
      <c r="I354" s="168" t="s">
        <v>10036</v>
      </c>
    </row>
    <row r="355" spans="1:9" x14ac:dyDescent="0.2">
      <c r="A355" s="15" t="s">
        <v>9923</v>
      </c>
      <c r="B355" s="16" t="s">
        <v>9921</v>
      </c>
      <c r="C355" s="16" t="s">
        <v>9943</v>
      </c>
      <c r="D355" s="16" t="s">
        <v>9925</v>
      </c>
      <c r="E355" s="16" t="s">
        <v>965</v>
      </c>
      <c r="F355" s="17" t="s">
        <v>9929</v>
      </c>
      <c r="G355" s="27">
        <v>24.7</v>
      </c>
      <c r="H355" s="28">
        <v>42822</v>
      </c>
      <c r="I355" s="168" t="s">
        <v>10036</v>
      </c>
    </row>
    <row r="356" spans="1:9" x14ac:dyDescent="0.2">
      <c r="A356" s="15" t="s">
        <v>9923</v>
      </c>
      <c r="B356" s="16" t="s">
        <v>9921</v>
      </c>
      <c r="C356" s="16" t="s">
        <v>9943</v>
      </c>
      <c r="D356" s="16" t="s">
        <v>9925</v>
      </c>
      <c r="E356" s="16" t="s">
        <v>965</v>
      </c>
      <c r="F356" s="17" t="s">
        <v>9930</v>
      </c>
      <c r="G356" s="27">
        <v>29.6</v>
      </c>
      <c r="H356" s="28">
        <v>42822</v>
      </c>
      <c r="I356" s="168" t="s">
        <v>10036</v>
      </c>
    </row>
    <row r="357" spans="1:9" x14ac:dyDescent="0.2">
      <c r="A357" s="15" t="s">
        <v>9923</v>
      </c>
      <c r="B357" s="16" t="s">
        <v>9921</v>
      </c>
      <c r="C357" s="16" t="s">
        <v>9943</v>
      </c>
      <c r="D357" s="16" t="s">
        <v>9925</v>
      </c>
      <c r="E357" s="16" t="s">
        <v>9931</v>
      </c>
      <c r="F357" s="17" t="s">
        <v>9932</v>
      </c>
      <c r="G357" s="27">
        <v>19.2</v>
      </c>
      <c r="H357" s="28">
        <v>42822</v>
      </c>
      <c r="I357" s="168" t="s">
        <v>10036</v>
      </c>
    </row>
    <row r="358" spans="1:9" x14ac:dyDescent="0.2">
      <c r="A358" s="15" t="s">
        <v>9923</v>
      </c>
      <c r="B358" s="16" t="s">
        <v>9921</v>
      </c>
      <c r="C358" s="16" t="s">
        <v>9943</v>
      </c>
      <c r="D358" s="16" t="s">
        <v>9925</v>
      </c>
      <c r="E358" s="16" t="s">
        <v>9933</v>
      </c>
      <c r="F358" s="17" t="s">
        <v>9934</v>
      </c>
      <c r="G358" s="27">
        <v>15.49</v>
      </c>
      <c r="H358" s="28">
        <v>42822</v>
      </c>
      <c r="I358" s="168" t="s">
        <v>10036</v>
      </c>
    </row>
    <row r="359" spans="1:9" x14ac:dyDescent="0.2">
      <c r="A359" s="15" t="s">
        <v>9923</v>
      </c>
      <c r="B359" s="16" t="s">
        <v>9921</v>
      </c>
      <c r="C359" s="16" t="s">
        <v>9943</v>
      </c>
      <c r="D359" s="16" t="s">
        <v>9925</v>
      </c>
      <c r="E359" s="16" t="s">
        <v>9933</v>
      </c>
      <c r="F359" s="17" t="s">
        <v>9935</v>
      </c>
      <c r="G359" s="27">
        <v>19.600000000000001</v>
      </c>
      <c r="H359" s="28">
        <v>42822</v>
      </c>
      <c r="I359" s="168" t="s">
        <v>10036</v>
      </c>
    </row>
    <row r="360" spans="1:9" x14ac:dyDescent="0.2">
      <c r="A360" s="15" t="s">
        <v>9923</v>
      </c>
      <c r="B360" s="16" t="s">
        <v>9921</v>
      </c>
      <c r="C360" s="16" t="s">
        <v>9943</v>
      </c>
      <c r="D360" s="16" t="s">
        <v>9925</v>
      </c>
      <c r="E360" s="16" t="s">
        <v>9933</v>
      </c>
      <c r="F360" s="17" t="s">
        <v>9936</v>
      </c>
      <c r="G360" s="27">
        <v>19.600000000000001</v>
      </c>
      <c r="H360" s="28">
        <v>42822</v>
      </c>
      <c r="I360" s="168" t="s">
        <v>10036</v>
      </c>
    </row>
    <row r="361" spans="1:9" x14ac:dyDescent="0.2">
      <c r="A361" s="15" t="s">
        <v>9923</v>
      </c>
      <c r="B361" s="16" t="s">
        <v>9921</v>
      </c>
      <c r="C361" s="16" t="s">
        <v>9943</v>
      </c>
      <c r="D361" s="16" t="s">
        <v>9925</v>
      </c>
      <c r="E361" s="16" t="s">
        <v>9933</v>
      </c>
      <c r="F361" s="17" t="s">
        <v>9937</v>
      </c>
      <c r="G361" s="27">
        <v>24.73</v>
      </c>
      <c r="H361" s="28">
        <v>42822</v>
      </c>
      <c r="I361" s="168" t="s">
        <v>10036</v>
      </c>
    </row>
    <row r="362" spans="1:9" x14ac:dyDescent="0.2">
      <c r="A362" s="15" t="s">
        <v>9923</v>
      </c>
      <c r="B362" s="16" t="s">
        <v>9921</v>
      </c>
      <c r="C362" s="16" t="s">
        <v>9943</v>
      </c>
      <c r="D362" s="16" t="s">
        <v>9925</v>
      </c>
      <c r="E362" s="16" t="s">
        <v>9933</v>
      </c>
      <c r="F362" s="17" t="s">
        <v>9938</v>
      </c>
      <c r="G362" s="27">
        <v>18.850000000000001</v>
      </c>
      <c r="H362" s="28">
        <v>42822</v>
      </c>
      <c r="I362" s="168" t="s">
        <v>10036</v>
      </c>
    </row>
    <row r="363" spans="1:9" x14ac:dyDescent="0.2">
      <c r="A363" s="15" t="s">
        <v>9923</v>
      </c>
      <c r="B363" s="16" t="s">
        <v>9921</v>
      </c>
      <c r="C363" s="16" t="s">
        <v>9943</v>
      </c>
      <c r="D363" s="16" t="s">
        <v>9925</v>
      </c>
      <c r="E363" s="16" t="s">
        <v>9939</v>
      </c>
      <c r="F363" s="17" t="s">
        <v>9940</v>
      </c>
      <c r="G363" s="27" t="s">
        <v>9927</v>
      </c>
      <c r="H363" s="28">
        <v>42822</v>
      </c>
      <c r="I363" s="168" t="s">
        <v>10036</v>
      </c>
    </row>
    <row r="364" spans="1:9" x14ac:dyDescent="0.2">
      <c r="A364" s="15" t="s">
        <v>9923</v>
      </c>
      <c r="B364" s="16" t="s">
        <v>9921</v>
      </c>
      <c r="C364" s="16" t="s">
        <v>9943</v>
      </c>
      <c r="D364" s="16" t="s">
        <v>9925</v>
      </c>
      <c r="E364" s="16" t="s">
        <v>9941</v>
      </c>
      <c r="F364" s="17" t="s">
        <v>9942</v>
      </c>
      <c r="G364" s="27">
        <v>15.49</v>
      </c>
      <c r="H364" s="28">
        <v>42822</v>
      </c>
      <c r="I364" s="168" t="s">
        <v>10036</v>
      </c>
    </row>
    <row r="365" spans="1:9" x14ac:dyDescent="0.2">
      <c r="A365" s="15" t="s">
        <v>9944</v>
      </c>
      <c r="B365" s="16" t="s">
        <v>9945</v>
      </c>
      <c r="C365" s="16" t="s">
        <v>9946</v>
      </c>
      <c r="D365" s="16" t="s">
        <v>9925</v>
      </c>
      <c r="E365" s="16" t="s">
        <v>965</v>
      </c>
      <c r="F365" s="17" t="s">
        <v>9926</v>
      </c>
      <c r="G365" s="27">
        <v>15.99</v>
      </c>
      <c r="H365" s="28">
        <v>42822</v>
      </c>
      <c r="I365" s="168" t="s">
        <v>10036</v>
      </c>
    </row>
    <row r="366" spans="1:9" x14ac:dyDescent="0.2">
      <c r="A366" s="15" t="s">
        <v>9944</v>
      </c>
      <c r="B366" s="16" t="s">
        <v>9945</v>
      </c>
      <c r="C366" s="16" t="s">
        <v>9946</v>
      </c>
      <c r="D366" s="16" t="s">
        <v>9925</v>
      </c>
      <c r="E366" s="16" t="s">
        <v>965</v>
      </c>
      <c r="F366" s="17" t="s">
        <v>9928</v>
      </c>
      <c r="G366" s="27">
        <v>19.989999999999998</v>
      </c>
      <c r="H366" s="28">
        <v>42822</v>
      </c>
      <c r="I366" s="168" t="s">
        <v>10036</v>
      </c>
    </row>
    <row r="367" spans="1:9" x14ac:dyDescent="0.2">
      <c r="A367" s="15" t="s">
        <v>9944</v>
      </c>
      <c r="B367" s="16" t="s">
        <v>9945</v>
      </c>
      <c r="C367" s="16" t="s">
        <v>9946</v>
      </c>
      <c r="D367" s="16" t="s">
        <v>9925</v>
      </c>
      <c r="E367" s="16" t="s">
        <v>965</v>
      </c>
      <c r="F367" s="17" t="s">
        <v>9929</v>
      </c>
      <c r="G367" s="27">
        <v>38.049999999999997</v>
      </c>
      <c r="H367" s="28">
        <v>42822</v>
      </c>
      <c r="I367" s="168" t="s">
        <v>10036</v>
      </c>
    </row>
    <row r="368" spans="1:9" x14ac:dyDescent="0.2">
      <c r="A368" s="15" t="s">
        <v>9944</v>
      </c>
      <c r="B368" s="16" t="s">
        <v>9945</v>
      </c>
      <c r="C368" s="16" t="s">
        <v>9946</v>
      </c>
      <c r="D368" s="16" t="s">
        <v>9925</v>
      </c>
      <c r="E368" s="16" t="s">
        <v>965</v>
      </c>
      <c r="F368" s="17" t="s">
        <v>9930</v>
      </c>
      <c r="G368" s="27">
        <v>29.59</v>
      </c>
      <c r="H368" s="28">
        <v>42822</v>
      </c>
      <c r="I368" s="168" t="s">
        <v>10036</v>
      </c>
    </row>
    <row r="369" spans="1:9" x14ac:dyDescent="0.2">
      <c r="A369" s="15" t="s">
        <v>9944</v>
      </c>
      <c r="B369" s="16" t="s">
        <v>9945</v>
      </c>
      <c r="C369" s="16" t="s">
        <v>9946</v>
      </c>
      <c r="D369" s="16" t="s">
        <v>9925</v>
      </c>
      <c r="E369" s="16" t="s">
        <v>9931</v>
      </c>
      <c r="F369" s="17" t="s">
        <v>9932</v>
      </c>
      <c r="G369" s="27">
        <v>29.59</v>
      </c>
      <c r="H369" s="28">
        <v>42822</v>
      </c>
      <c r="I369" s="168" t="s">
        <v>10036</v>
      </c>
    </row>
    <row r="370" spans="1:9" x14ac:dyDescent="0.2">
      <c r="A370" s="15" t="s">
        <v>9944</v>
      </c>
      <c r="B370" s="16" t="s">
        <v>9945</v>
      </c>
      <c r="C370" s="16" t="s">
        <v>9946</v>
      </c>
      <c r="D370" s="16" t="s">
        <v>9925</v>
      </c>
      <c r="E370" s="16" t="s">
        <v>9933</v>
      </c>
      <c r="F370" s="17" t="s">
        <v>9934</v>
      </c>
      <c r="G370" s="27">
        <v>14.29</v>
      </c>
      <c r="H370" s="28">
        <v>42822</v>
      </c>
      <c r="I370" s="168" t="s">
        <v>10036</v>
      </c>
    </row>
    <row r="371" spans="1:9" x14ac:dyDescent="0.2">
      <c r="A371" s="15" t="s">
        <v>9944</v>
      </c>
      <c r="B371" s="16" t="s">
        <v>9945</v>
      </c>
      <c r="C371" s="16" t="s">
        <v>9946</v>
      </c>
      <c r="D371" s="16" t="s">
        <v>9925</v>
      </c>
      <c r="E371" s="16" t="s">
        <v>9933</v>
      </c>
      <c r="F371" s="17" t="s">
        <v>9935</v>
      </c>
      <c r="G371" s="27">
        <v>21.25</v>
      </c>
      <c r="H371" s="28">
        <v>42822</v>
      </c>
      <c r="I371" s="168" t="s">
        <v>10036</v>
      </c>
    </row>
    <row r="372" spans="1:9" x14ac:dyDescent="0.2">
      <c r="A372" s="15" t="s">
        <v>9944</v>
      </c>
      <c r="B372" s="16" t="s">
        <v>9945</v>
      </c>
      <c r="C372" s="16" t="s">
        <v>9946</v>
      </c>
      <c r="D372" s="16" t="s">
        <v>9925</v>
      </c>
      <c r="E372" s="16" t="s">
        <v>9933</v>
      </c>
      <c r="F372" s="17" t="s">
        <v>9936</v>
      </c>
      <c r="G372" s="27">
        <v>21.25</v>
      </c>
      <c r="H372" s="28">
        <v>42822</v>
      </c>
      <c r="I372" s="168" t="s">
        <v>10036</v>
      </c>
    </row>
    <row r="373" spans="1:9" x14ac:dyDescent="0.2">
      <c r="A373" s="15" t="s">
        <v>9944</v>
      </c>
      <c r="B373" s="16" t="s">
        <v>9945</v>
      </c>
      <c r="C373" s="16" t="s">
        <v>9946</v>
      </c>
      <c r="D373" s="16" t="s">
        <v>9925</v>
      </c>
      <c r="E373" s="16" t="s">
        <v>9933</v>
      </c>
      <c r="F373" s="17" t="s">
        <v>9937</v>
      </c>
      <c r="G373" s="27">
        <v>24.73</v>
      </c>
      <c r="H373" s="28">
        <v>42822</v>
      </c>
      <c r="I373" s="168" t="s">
        <v>10036</v>
      </c>
    </row>
    <row r="374" spans="1:9" x14ac:dyDescent="0.2">
      <c r="A374" s="15" t="s">
        <v>9944</v>
      </c>
      <c r="B374" s="16" t="s">
        <v>9945</v>
      </c>
      <c r="C374" s="16" t="s">
        <v>9946</v>
      </c>
      <c r="D374" s="16" t="s">
        <v>9925</v>
      </c>
      <c r="E374" s="16" t="s">
        <v>9933</v>
      </c>
      <c r="F374" s="17" t="s">
        <v>9938</v>
      </c>
      <c r="G374" s="27">
        <v>18.850000000000001</v>
      </c>
      <c r="H374" s="28">
        <v>42822</v>
      </c>
      <c r="I374" s="168" t="s">
        <v>10036</v>
      </c>
    </row>
    <row r="375" spans="1:9" x14ac:dyDescent="0.2">
      <c r="A375" s="15" t="s">
        <v>9944</v>
      </c>
      <c r="B375" s="16" t="s">
        <v>9945</v>
      </c>
      <c r="C375" s="16" t="s">
        <v>9946</v>
      </c>
      <c r="D375" s="16" t="s">
        <v>9925</v>
      </c>
      <c r="E375" s="16" t="s">
        <v>9939</v>
      </c>
      <c r="F375" s="17" t="s">
        <v>9940</v>
      </c>
      <c r="G375" s="27">
        <v>10.99</v>
      </c>
      <c r="H375" s="28">
        <v>42822</v>
      </c>
      <c r="I375" s="168" t="s">
        <v>10036</v>
      </c>
    </row>
    <row r="376" spans="1:9" x14ac:dyDescent="0.2">
      <c r="A376" s="15" t="s">
        <v>9944</v>
      </c>
      <c r="B376" s="16" t="s">
        <v>9945</v>
      </c>
      <c r="C376" s="16" t="s">
        <v>9946</v>
      </c>
      <c r="D376" s="16" t="s">
        <v>9925</v>
      </c>
      <c r="E376" s="16" t="s">
        <v>9941</v>
      </c>
      <c r="F376" s="17" t="s">
        <v>9942</v>
      </c>
      <c r="G376" s="27" t="s">
        <v>9947</v>
      </c>
      <c r="H376" s="28">
        <v>42822</v>
      </c>
      <c r="I376" s="168" t="s">
        <v>10036</v>
      </c>
    </row>
    <row r="377" spans="1:9" x14ac:dyDescent="0.2">
      <c r="A377" s="15" t="s">
        <v>9944</v>
      </c>
      <c r="B377" s="16" t="s">
        <v>9948</v>
      </c>
      <c r="C377" s="16" t="s">
        <v>9949</v>
      </c>
      <c r="D377" s="16" t="s">
        <v>9925</v>
      </c>
      <c r="E377" s="16" t="s">
        <v>965</v>
      </c>
      <c r="F377" s="17" t="s">
        <v>9926</v>
      </c>
      <c r="G377" s="27">
        <v>15.99</v>
      </c>
      <c r="H377" s="28">
        <v>42822</v>
      </c>
      <c r="I377" s="168" t="s">
        <v>10036</v>
      </c>
    </row>
    <row r="378" spans="1:9" x14ac:dyDescent="0.2">
      <c r="A378" s="15" t="s">
        <v>9944</v>
      </c>
      <c r="B378" s="16" t="s">
        <v>9948</v>
      </c>
      <c r="C378" s="16" t="s">
        <v>9949</v>
      </c>
      <c r="D378" s="16" t="s">
        <v>9925</v>
      </c>
      <c r="E378" s="16" t="s">
        <v>965</v>
      </c>
      <c r="F378" s="17" t="s">
        <v>9928</v>
      </c>
      <c r="G378" s="27">
        <v>19.989999999999998</v>
      </c>
      <c r="H378" s="28">
        <v>42822</v>
      </c>
      <c r="I378" s="168" t="s">
        <v>10036</v>
      </c>
    </row>
    <row r="379" spans="1:9" x14ac:dyDescent="0.2">
      <c r="A379" s="15" t="s">
        <v>9944</v>
      </c>
      <c r="B379" s="16" t="s">
        <v>9948</v>
      </c>
      <c r="C379" s="16" t="s">
        <v>9949</v>
      </c>
      <c r="D379" s="16" t="s">
        <v>9925</v>
      </c>
      <c r="E379" s="16" t="s">
        <v>965</v>
      </c>
      <c r="F379" s="17" t="s">
        <v>9929</v>
      </c>
      <c r="G379" s="27">
        <v>38.049999999999997</v>
      </c>
      <c r="H379" s="28">
        <v>42822</v>
      </c>
      <c r="I379" s="168" t="s">
        <v>10036</v>
      </c>
    </row>
    <row r="380" spans="1:9" x14ac:dyDescent="0.2">
      <c r="A380" s="15" t="s">
        <v>9944</v>
      </c>
      <c r="B380" s="16" t="s">
        <v>9948</v>
      </c>
      <c r="C380" s="16" t="s">
        <v>9949</v>
      </c>
      <c r="D380" s="16" t="s">
        <v>9925</v>
      </c>
      <c r="E380" s="16" t="s">
        <v>965</v>
      </c>
      <c r="F380" s="17" t="s">
        <v>9930</v>
      </c>
      <c r="G380" s="27">
        <v>29.58</v>
      </c>
      <c r="H380" s="28">
        <v>42822</v>
      </c>
      <c r="I380" s="168" t="s">
        <v>10036</v>
      </c>
    </row>
    <row r="381" spans="1:9" x14ac:dyDescent="0.2">
      <c r="A381" s="15" t="s">
        <v>9944</v>
      </c>
      <c r="B381" s="16" t="s">
        <v>9948</v>
      </c>
      <c r="C381" s="16" t="s">
        <v>9949</v>
      </c>
      <c r="D381" s="16" t="s">
        <v>9925</v>
      </c>
      <c r="E381" s="16" t="s">
        <v>9931</v>
      </c>
      <c r="F381" s="17" t="s">
        <v>9932</v>
      </c>
      <c r="G381" s="27">
        <v>19.22</v>
      </c>
      <c r="H381" s="28">
        <v>42822</v>
      </c>
      <c r="I381" s="168" t="s">
        <v>10036</v>
      </c>
    </row>
    <row r="382" spans="1:9" x14ac:dyDescent="0.2">
      <c r="A382" s="15" t="s">
        <v>9944</v>
      </c>
      <c r="B382" s="16" t="s">
        <v>9948</v>
      </c>
      <c r="C382" s="16" t="s">
        <v>9949</v>
      </c>
      <c r="D382" s="16" t="s">
        <v>9925</v>
      </c>
      <c r="E382" s="16" t="s">
        <v>9933</v>
      </c>
      <c r="F382" s="17" t="s">
        <v>9934</v>
      </c>
      <c r="G382" s="27">
        <v>15.29</v>
      </c>
      <c r="H382" s="28">
        <v>42822</v>
      </c>
      <c r="I382" s="168" t="s">
        <v>10036</v>
      </c>
    </row>
    <row r="383" spans="1:9" x14ac:dyDescent="0.2">
      <c r="A383" s="15" t="s">
        <v>9944</v>
      </c>
      <c r="B383" s="16" t="s">
        <v>9948</v>
      </c>
      <c r="C383" s="16" t="s">
        <v>9949</v>
      </c>
      <c r="D383" s="16" t="s">
        <v>9925</v>
      </c>
      <c r="E383" s="16" t="s">
        <v>9933</v>
      </c>
      <c r="F383" s="17" t="s">
        <v>9935</v>
      </c>
      <c r="G383" s="27">
        <v>19.989999999999998</v>
      </c>
      <c r="H383" s="28">
        <v>42822</v>
      </c>
      <c r="I383" s="168" t="s">
        <v>10036</v>
      </c>
    </row>
    <row r="384" spans="1:9" x14ac:dyDescent="0.2">
      <c r="A384" s="15" t="s">
        <v>9944</v>
      </c>
      <c r="B384" s="16" t="s">
        <v>9948</v>
      </c>
      <c r="C384" s="16" t="s">
        <v>9949</v>
      </c>
      <c r="D384" s="16" t="s">
        <v>9925</v>
      </c>
      <c r="E384" s="16" t="s">
        <v>9933</v>
      </c>
      <c r="F384" s="17" t="s">
        <v>9936</v>
      </c>
      <c r="G384" s="27">
        <v>19.989999999999998</v>
      </c>
      <c r="H384" s="28">
        <v>42822</v>
      </c>
      <c r="I384" s="168" t="s">
        <v>10036</v>
      </c>
    </row>
    <row r="385" spans="1:9" x14ac:dyDescent="0.2">
      <c r="A385" s="15" t="s">
        <v>9944</v>
      </c>
      <c r="B385" s="16" t="s">
        <v>9948</v>
      </c>
      <c r="C385" s="16" t="s">
        <v>9949</v>
      </c>
      <c r="D385" s="16" t="s">
        <v>9925</v>
      </c>
      <c r="E385" s="16" t="s">
        <v>9933</v>
      </c>
      <c r="F385" s="17" t="s">
        <v>9937</v>
      </c>
      <c r="G385" s="27">
        <v>32.35</v>
      </c>
      <c r="H385" s="28">
        <v>42822</v>
      </c>
      <c r="I385" s="168" t="s">
        <v>10036</v>
      </c>
    </row>
    <row r="386" spans="1:9" x14ac:dyDescent="0.2">
      <c r="A386" s="15" t="s">
        <v>9944</v>
      </c>
      <c r="B386" s="16" t="s">
        <v>9948</v>
      </c>
      <c r="C386" s="16" t="s">
        <v>9949</v>
      </c>
      <c r="D386" s="16" t="s">
        <v>9925</v>
      </c>
      <c r="E386" s="16" t="s">
        <v>9933</v>
      </c>
      <c r="F386" s="17" t="s">
        <v>9938</v>
      </c>
      <c r="G386" s="27">
        <v>29</v>
      </c>
      <c r="H386" s="28">
        <v>42822</v>
      </c>
      <c r="I386" s="168" t="s">
        <v>10036</v>
      </c>
    </row>
    <row r="387" spans="1:9" x14ac:dyDescent="0.2">
      <c r="A387" s="15" t="s">
        <v>9944</v>
      </c>
      <c r="B387" s="16" t="s">
        <v>9948</v>
      </c>
      <c r="C387" s="16" t="s">
        <v>9949</v>
      </c>
      <c r="D387" s="16" t="s">
        <v>9925</v>
      </c>
      <c r="E387" s="16" t="s">
        <v>9939</v>
      </c>
      <c r="F387" s="17" t="s">
        <v>9940</v>
      </c>
      <c r="G387" s="27" t="s">
        <v>9906</v>
      </c>
      <c r="H387" s="28">
        <v>42822</v>
      </c>
      <c r="I387" s="168" t="s">
        <v>10036</v>
      </c>
    </row>
    <row r="388" spans="1:9" x14ac:dyDescent="0.2">
      <c r="A388" s="15" t="s">
        <v>9944</v>
      </c>
      <c r="B388" s="16" t="s">
        <v>9948</v>
      </c>
      <c r="C388" s="16" t="s">
        <v>9949</v>
      </c>
      <c r="D388" s="16" t="s">
        <v>9925</v>
      </c>
      <c r="E388" s="16" t="s">
        <v>9941</v>
      </c>
      <c r="F388" s="17" t="s">
        <v>9942</v>
      </c>
      <c r="G388" s="27" t="s">
        <v>9906</v>
      </c>
      <c r="H388" s="28">
        <v>42822</v>
      </c>
      <c r="I388" s="168" t="s">
        <v>10036</v>
      </c>
    </row>
    <row r="389" spans="1:9" x14ac:dyDescent="0.2">
      <c r="A389" s="15" t="s">
        <v>9950</v>
      </c>
      <c r="B389" s="16" t="s">
        <v>9899</v>
      </c>
      <c r="C389" s="16" t="s">
        <v>9951</v>
      </c>
      <c r="D389" s="16" t="s">
        <v>9952</v>
      </c>
      <c r="E389" s="16" t="s">
        <v>9953</v>
      </c>
      <c r="F389" s="17" t="s">
        <v>9954</v>
      </c>
      <c r="G389" s="27">
        <v>6.99</v>
      </c>
      <c r="H389" s="28">
        <v>42822</v>
      </c>
      <c r="I389" s="168" t="s">
        <v>10036</v>
      </c>
    </row>
    <row r="390" spans="1:9" x14ac:dyDescent="0.2">
      <c r="A390" s="15" t="s">
        <v>9950</v>
      </c>
      <c r="B390" s="16" t="s">
        <v>9899</v>
      </c>
      <c r="C390" s="16" t="s">
        <v>9951</v>
      </c>
      <c r="D390" s="16" t="s">
        <v>9952</v>
      </c>
      <c r="E390" s="16" t="s">
        <v>9953</v>
      </c>
      <c r="F390" s="17" t="s">
        <v>9955</v>
      </c>
      <c r="G390" s="27">
        <v>6.99</v>
      </c>
      <c r="H390" s="28">
        <v>42822</v>
      </c>
      <c r="I390" s="168" t="s">
        <v>10036</v>
      </c>
    </row>
    <row r="391" spans="1:9" x14ac:dyDescent="0.2">
      <c r="A391" s="15" t="s">
        <v>9950</v>
      </c>
      <c r="B391" s="16" t="s">
        <v>9899</v>
      </c>
      <c r="C391" s="16" t="s">
        <v>9951</v>
      </c>
      <c r="D391" s="16" t="s">
        <v>9952</v>
      </c>
      <c r="E391" s="16" t="s">
        <v>9953</v>
      </c>
      <c r="F391" s="17" t="s">
        <v>9956</v>
      </c>
      <c r="G391" s="27">
        <v>3.64</v>
      </c>
      <c r="H391" s="28">
        <v>42822</v>
      </c>
      <c r="I391" s="168" t="s">
        <v>10036</v>
      </c>
    </row>
    <row r="392" spans="1:9" x14ac:dyDescent="0.2">
      <c r="A392" s="15" t="s">
        <v>9950</v>
      </c>
      <c r="B392" s="16" t="s">
        <v>9899</v>
      </c>
      <c r="C392" s="16" t="s">
        <v>9951</v>
      </c>
      <c r="D392" s="16" t="s">
        <v>9952</v>
      </c>
      <c r="E392" s="16" t="s">
        <v>9953</v>
      </c>
      <c r="F392" s="17" t="s">
        <v>9957</v>
      </c>
      <c r="G392" s="27">
        <v>4.97</v>
      </c>
      <c r="H392" s="28">
        <v>42822</v>
      </c>
      <c r="I392" s="168" t="s">
        <v>10036</v>
      </c>
    </row>
    <row r="393" spans="1:9" x14ac:dyDescent="0.2">
      <c r="A393" s="15" t="s">
        <v>9950</v>
      </c>
      <c r="B393" s="16" t="s">
        <v>9899</v>
      </c>
      <c r="C393" s="16" t="s">
        <v>9951</v>
      </c>
      <c r="D393" s="16" t="s">
        <v>9952</v>
      </c>
      <c r="E393" s="16" t="s">
        <v>9953</v>
      </c>
      <c r="F393" s="17" t="s">
        <v>9958</v>
      </c>
      <c r="G393" s="27">
        <v>19.899999999999999</v>
      </c>
      <c r="H393" s="28">
        <v>42822</v>
      </c>
      <c r="I393" s="168" t="s">
        <v>10036</v>
      </c>
    </row>
    <row r="394" spans="1:9" x14ac:dyDescent="0.2">
      <c r="A394" s="15" t="s">
        <v>9950</v>
      </c>
      <c r="B394" s="16" t="s">
        <v>9899</v>
      </c>
      <c r="C394" s="16" t="s">
        <v>9951</v>
      </c>
      <c r="D394" s="16" t="s">
        <v>9952</v>
      </c>
      <c r="E394" s="16" t="s">
        <v>9953</v>
      </c>
      <c r="F394" s="17" t="s">
        <v>9959</v>
      </c>
      <c r="G394" s="27">
        <v>9.0399999999999991</v>
      </c>
      <c r="H394" s="28">
        <v>42822</v>
      </c>
      <c r="I394" s="168" t="s">
        <v>10036</v>
      </c>
    </row>
    <row r="395" spans="1:9" x14ac:dyDescent="0.2">
      <c r="A395" s="15" t="s">
        <v>9950</v>
      </c>
      <c r="B395" s="16" t="s">
        <v>9899</v>
      </c>
      <c r="C395" s="16" t="s">
        <v>9951</v>
      </c>
      <c r="D395" s="16" t="s">
        <v>9952</v>
      </c>
      <c r="E395" s="16" t="s">
        <v>9953</v>
      </c>
      <c r="F395" s="17" t="s">
        <v>9960</v>
      </c>
      <c r="G395" s="27">
        <v>23.35</v>
      </c>
      <c r="H395" s="28">
        <v>42822</v>
      </c>
      <c r="I395" s="168" t="s">
        <v>10036</v>
      </c>
    </row>
    <row r="396" spans="1:9" x14ac:dyDescent="0.2">
      <c r="A396" s="15" t="s">
        <v>9950</v>
      </c>
      <c r="B396" s="16" t="s">
        <v>9899</v>
      </c>
      <c r="C396" s="16" t="s">
        <v>9951</v>
      </c>
      <c r="D396" s="16" t="s">
        <v>9952</v>
      </c>
      <c r="E396" s="16" t="s">
        <v>9953</v>
      </c>
      <c r="F396" s="17" t="s">
        <v>9961</v>
      </c>
      <c r="G396" s="27">
        <v>13.99</v>
      </c>
      <c r="H396" s="28">
        <v>42822</v>
      </c>
      <c r="I396" s="168" t="s">
        <v>10036</v>
      </c>
    </row>
    <row r="397" spans="1:9" x14ac:dyDescent="0.2">
      <c r="A397" s="15" t="s">
        <v>9950</v>
      </c>
      <c r="B397" s="16" t="s">
        <v>9899</v>
      </c>
      <c r="C397" s="16" t="s">
        <v>9951</v>
      </c>
      <c r="D397" s="16" t="s">
        <v>9952</v>
      </c>
      <c r="E397" s="16" t="s">
        <v>9962</v>
      </c>
      <c r="F397" s="17" t="s">
        <v>9963</v>
      </c>
      <c r="G397" s="27">
        <v>7.9</v>
      </c>
      <c r="H397" s="28">
        <v>42822</v>
      </c>
      <c r="I397" s="168" t="s">
        <v>10036</v>
      </c>
    </row>
    <row r="398" spans="1:9" x14ac:dyDescent="0.2">
      <c r="A398" s="15" t="s">
        <v>9950</v>
      </c>
      <c r="B398" s="16" t="s">
        <v>9899</v>
      </c>
      <c r="C398" s="16" t="s">
        <v>9951</v>
      </c>
      <c r="D398" s="16" t="s">
        <v>9952</v>
      </c>
      <c r="E398" s="16" t="s">
        <v>9964</v>
      </c>
      <c r="F398" s="17" t="s">
        <v>9965</v>
      </c>
      <c r="G398" s="27">
        <v>19.899999999999999</v>
      </c>
      <c r="H398" s="28">
        <v>42822</v>
      </c>
      <c r="I398" s="168" t="s">
        <v>10036</v>
      </c>
    </row>
    <row r="399" spans="1:9" x14ac:dyDescent="0.2">
      <c r="A399" s="15" t="s">
        <v>9950</v>
      </c>
      <c r="B399" s="16" t="s">
        <v>9899</v>
      </c>
      <c r="C399" s="16" t="s">
        <v>9951</v>
      </c>
      <c r="D399" s="16" t="s">
        <v>9952</v>
      </c>
      <c r="E399" s="16" t="s">
        <v>9964</v>
      </c>
      <c r="F399" s="17" t="s">
        <v>9966</v>
      </c>
      <c r="G399" s="27">
        <v>22.3</v>
      </c>
      <c r="H399" s="28">
        <v>42822</v>
      </c>
      <c r="I399" s="168" t="s">
        <v>10036</v>
      </c>
    </row>
    <row r="400" spans="1:9" x14ac:dyDescent="0.2">
      <c r="A400" s="15" t="s">
        <v>9950</v>
      </c>
      <c r="B400" s="16" t="s">
        <v>9899</v>
      </c>
      <c r="C400" s="16" t="s">
        <v>9951</v>
      </c>
      <c r="D400" s="16" t="s">
        <v>9952</v>
      </c>
      <c r="E400" s="16" t="s">
        <v>9967</v>
      </c>
      <c r="F400" s="17" t="s">
        <v>9968</v>
      </c>
      <c r="G400" s="27">
        <v>9.1999999999999993</v>
      </c>
      <c r="H400" s="28">
        <v>42822</v>
      </c>
      <c r="I400" s="168" t="s">
        <v>10036</v>
      </c>
    </row>
    <row r="401" spans="1:9" x14ac:dyDescent="0.2">
      <c r="A401" s="15" t="s">
        <v>9950</v>
      </c>
      <c r="B401" s="16" t="s">
        <v>9899</v>
      </c>
      <c r="C401" s="16" t="s">
        <v>9951</v>
      </c>
      <c r="D401" s="16" t="s">
        <v>9952</v>
      </c>
      <c r="E401" s="16" t="s">
        <v>9969</v>
      </c>
      <c r="F401" s="17" t="s">
        <v>9970</v>
      </c>
      <c r="G401" s="27">
        <v>10.5</v>
      </c>
      <c r="H401" s="28">
        <v>42822</v>
      </c>
      <c r="I401" s="168" t="s">
        <v>10036</v>
      </c>
    </row>
    <row r="402" spans="1:9" x14ac:dyDescent="0.2">
      <c r="A402" s="15" t="s">
        <v>9950</v>
      </c>
      <c r="B402" s="16" t="s">
        <v>9899</v>
      </c>
      <c r="C402" s="16" t="s">
        <v>9951</v>
      </c>
      <c r="D402" s="16" t="s">
        <v>9952</v>
      </c>
      <c r="E402" s="16" t="s">
        <v>9969</v>
      </c>
      <c r="F402" s="17" t="s">
        <v>9971</v>
      </c>
      <c r="G402" s="27">
        <v>10.5</v>
      </c>
      <c r="H402" s="28">
        <v>42822</v>
      </c>
      <c r="I402" s="168" t="s">
        <v>10036</v>
      </c>
    </row>
    <row r="403" spans="1:9" x14ac:dyDescent="0.2">
      <c r="A403" s="15" t="s">
        <v>9950</v>
      </c>
      <c r="B403" s="16" t="s">
        <v>9899</v>
      </c>
      <c r="C403" s="16" t="s">
        <v>9951</v>
      </c>
      <c r="D403" s="16" t="s">
        <v>9952</v>
      </c>
      <c r="E403" s="16" t="s">
        <v>9969</v>
      </c>
      <c r="F403" s="17" t="s">
        <v>9972</v>
      </c>
      <c r="G403" s="27">
        <v>4.3</v>
      </c>
      <c r="H403" s="28">
        <v>42822</v>
      </c>
      <c r="I403" s="168" t="s">
        <v>10036</v>
      </c>
    </row>
    <row r="404" spans="1:9" x14ac:dyDescent="0.2">
      <c r="A404" s="15" t="s">
        <v>9950</v>
      </c>
      <c r="B404" s="16" t="s">
        <v>9899</v>
      </c>
      <c r="C404" s="16" t="s">
        <v>9951</v>
      </c>
      <c r="D404" s="16" t="s">
        <v>9952</v>
      </c>
      <c r="E404" s="16" t="s">
        <v>9969</v>
      </c>
      <c r="F404" s="17" t="s">
        <v>9973</v>
      </c>
      <c r="G404" s="27">
        <v>8.3000000000000007</v>
      </c>
      <c r="H404" s="28">
        <v>42822</v>
      </c>
      <c r="I404" s="168" t="s">
        <v>10036</v>
      </c>
    </row>
    <row r="405" spans="1:9" x14ac:dyDescent="0.2">
      <c r="A405" s="15" t="s">
        <v>9950</v>
      </c>
      <c r="B405" s="16" t="s">
        <v>9899</v>
      </c>
      <c r="C405" s="16" t="s">
        <v>9951</v>
      </c>
      <c r="D405" s="16" t="s">
        <v>9952</v>
      </c>
      <c r="E405" s="16" t="s">
        <v>9969</v>
      </c>
      <c r="F405" s="17" t="s">
        <v>9974</v>
      </c>
      <c r="G405" s="27">
        <v>18.399999999999999</v>
      </c>
      <c r="H405" s="28">
        <v>42822</v>
      </c>
      <c r="I405" s="168" t="s">
        <v>10036</v>
      </c>
    </row>
    <row r="406" spans="1:9" x14ac:dyDescent="0.2">
      <c r="A406" s="15" t="s">
        <v>9950</v>
      </c>
      <c r="B406" s="16" t="s">
        <v>9899</v>
      </c>
      <c r="C406" s="16" t="s">
        <v>9951</v>
      </c>
      <c r="D406" s="16" t="s">
        <v>9952</v>
      </c>
      <c r="E406" s="16" t="s">
        <v>9969</v>
      </c>
      <c r="F406" s="17" t="s">
        <v>9975</v>
      </c>
      <c r="G406" s="27">
        <v>15.64</v>
      </c>
      <c r="H406" s="28">
        <v>42822</v>
      </c>
      <c r="I406" s="168" t="s">
        <v>10036</v>
      </c>
    </row>
    <row r="407" spans="1:9" x14ac:dyDescent="0.2">
      <c r="A407" s="15" t="s">
        <v>9950</v>
      </c>
      <c r="B407" s="16" t="s">
        <v>9899</v>
      </c>
      <c r="C407" s="16" t="s">
        <v>9951</v>
      </c>
      <c r="D407" s="16" t="s">
        <v>9952</v>
      </c>
      <c r="E407" s="16" t="s">
        <v>9969</v>
      </c>
      <c r="F407" s="17" t="s">
        <v>9976</v>
      </c>
      <c r="G407" s="27">
        <v>14.97</v>
      </c>
      <c r="H407" s="28">
        <v>42822</v>
      </c>
      <c r="I407" s="168" t="s">
        <v>10036</v>
      </c>
    </row>
    <row r="408" spans="1:9" x14ac:dyDescent="0.2">
      <c r="A408" s="15" t="s">
        <v>9950</v>
      </c>
      <c r="B408" s="16" t="s">
        <v>9899</v>
      </c>
      <c r="C408" s="16" t="s">
        <v>9951</v>
      </c>
      <c r="D408" s="16" t="s">
        <v>9977</v>
      </c>
      <c r="E408" s="16" t="s">
        <v>9902</v>
      </c>
      <c r="F408" s="17" t="s">
        <v>9978</v>
      </c>
      <c r="G408" s="27" t="s">
        <v>9979</v>
      </c>
      <c r="H408" s="28">
        <v>42822</v>
      </c>
      <c r="I408" s="168" t="s">
        <v>10036</v>
      </c>
    </row>
    <row r="409" spans="1:9" x14ac:dyDescent="0.2">
      <c r="A409" s="15" t="s">
        <v>9950</v>
      </c>
      <c r="B409" s="16" t="s">
        <v>9899</v>
      </c>
      <c r="C409" s="16" t="s">
        <v>9951</v>
      </c>
      <c r="D409" s="16" t="s">
        <v>9977</v>
      </c>
      <c r="E409" s="16" t="s">
        <v>9902</v>
      </c>
      <c r="F409" s="17" t="s">
        <v>9980</v>
      </c>
      <c r="G409" s="27">
        <v>6.62</v>
      </c>
      <c r="H409" s="28">
        <v>42822</v>
      </c>
      <c r="I409" s="168" t="s">
        <v>10036</v>
      </c>
    </row>
    <row r="410" spans="1:9" x14ac:dyDescent="0.2">
      <c r="A410" s="15" t="s">
        <v>9950</v>
      </c>
      <c r="B410" s="16" t="s">
        <v>9899</v>
      </c>
      <c r="C410" s="16" t="s">
        <v>9951</v>
      </c>
      <c r="D410" s="16" t="s">
        <v>9977</v>
      </c>
      <c r="E410" s="16" t="s">
        <v>9902</v>
      </c>
      <c r="F410" s="17" t="s">
        <v>9981</v>
      </c>
      <c r="G410" s="27">
        <v>22.4</v>
      </c>
      <c r="H410" s="28">
        <v>42822</v>
      </c>
      <c r="I410" s="168" t="s">
        <v>10036</v>
      </c>
    </row>
    <row r="411" spans="1:9" x14ac:dyDescent="0.2">
      <c r="A411" s="15" t="s">
        <v>9950</v>
      </c>
      <c r="B411" s="16" t="s">
        <v>9899</v>
      </c>
      <c r="C411" s="16" t="s">
        <v>9951</v>
      </c>
      <c r="D411" s="16" t="s">
        <v>9977</v>
      </c>
      <c r="E411" s="16" t="s">
        <v>9911</v>
      </c>
      <c r="F411" s="17" t="s">
        <v>9982</v>
      </c>
      <c r="G411" s="27" t="s">
        <v>9927</v>
      </c>
      <c r="H411" s="28">
        <v>42822</v>
      </c>
      <c r="I411" s="168" t="s">
        <v>10036</v>
      </c>
    </row>
    <row r="412" spans="1:9" x14ac:dyDescent="0.2">
      <c r="A412" s="15" t="s">
        <v>9950</v>
      </c>
      <c r="B412" s="16" t="s">
        <v>9899</v>
      </c>
      <c r="C412" s="16" t="s">
        <v>9951</v>
      </c>
      <c r="D412" s="16" t="s">
        <v>9977</v>
      </c>
      <c r="E412" s="16" t="s">
        <v>9911</v>
      </c>
      <c r="F412" s="17" t="s">
        <v>9983</v>
      </c>
      <c r="G412" s="27" t="s">
        <v>9927</v>
      </c>
      <c r="H412" s="28">
        <v>42822</v>
      </c>
      <c r="I412" s="168" t="s">
        <v>10036</v>
      </c>
    </row>
    <row r="413" spans="1:9" x14ac:dyDescent="0.2">
      <c r="A413" s="15" t="s">
        <v>9950</v>
      </c>
      <c r="B413" s="16" t="s">
        <v>9899</v>
      </c>
      <c r="C413" s="16" t="s">
        <v>9951</v>
      </c>
      <c r="D413" s="16" t="s">
        <v>9977</v>
      </c>
      <c r="E413" s="16" t="s">
        <v>9911</v>
      </c>
      <c r="F413" s="17" t="s">
        <v>9984</v>
      </c>
      <c r="G413" s="27">
        <v>12.9</v>
      </c>
      <c r="H413" s="28">
        <v>42822</v>
      </c>
      <c r="I413" s="168" t="s">
        <v>10036</v>
      </c>
    </row>
    <row r="414" spans="1:9" x14ac:dyDescent="0.2">
      <c r="A414" s="15" t="s">
        <v>9950</v>
      </c>
      <c r="B414" s="16" t="s">
        <v>9899</v>
      </c>
      <c r="C414" s="16" t="s">
        <v>9951</v>
      </c>
      <c r="D414" s="16" t="s">
        <v>9977</v>
      </c>
      <c r="E414" s="16" t="s">
        <v>9985</v>
      </c>
      <c r="F414" s="17" t="s">
        <v>9986</v>
      </c>
      <c r="G414" s="27">
        <v>11.9</v>
      </c>
      <c r="H414" s="28">
        <v>42822</v>
      </c>
      <c r="I414" s="168" t="s">
        <v>10036</v>
      </c>
    </row>
    <row r="415" spans="1:9" x14ac:dyDescent="0.2">
      <c r="A415" s="15" t="s">
        <v>9950</v>
      </c>
      <c r="B415" s="16" t="s">
        <v>9899</v>
      </c>
      <c r="C415" s="16" t="s">
        <v>9951</v>
      </c>
      <c r="D415" s="16" t="s">
        <v>9977</v>
      </c>
      <c r="E415" s="16" t="s">
        <v>9987</v>
      </c>
      <c r="F415" s="17" t="s">
        <v>9988</v>
      </c>
      <c r="G415" s="27" t="s">
        <v>9927</v>
      </c>
      <c r="H415" s="28">
        <v>42822</v>
      </c>
      <c r="I415" s="168" t="s">
        <v>10036</v>
      </c>
    </row>
    <row r="416" spans="1:9" x14ac:dyDescent="0.2">
      <c r="A416" s="15" t="s">
        <v>9950</v>
      </c>
      <c r="B416" s="16" t="s">
        <v>9948</v>
      </c>
      <c r="C416" s="16" t="s">
        <v>9989</v>
      </c>
      <c r="D416" s="16" t="s">
        <v>9952</v>
      </c>
      <c r="E416" s="16" t="s">
        <v>9953</v>
      </c>
      <c r="F416" s="17" t="s">
        <v>9954</v>
      </c>
      <c r="G416" s="27">
        <v>6.99</v>
      </c>
      <c r="H416" s="28">
        <v>42822</v>
      </c>
      <c r="I416" s="168" t="s">
        <v>10036</v>
      </c>
    </row>
    <row r="417" spans="1:9" x14ac:dyDescent="0.2">
      <c r="A417" s="15" t="s">
        <v>9950</v>
      </c>
      <c r="B417" s="16" t="s">
        <v>9948</v>
      </c>
      <c r="C417" s="16" t="s">
        <v>9989</v>
      </c>
      <c r="D417" s="16" t="s">
        <v>9952</v>
      </c>
      <c r="E417" s="16" t="s">
        <v>9953</v>
      </c>
      <c r="F417" s="17" t="s">
        <v>9955</v>
      </c>
      <c r="G417" s="27">
        <v>6.99</v>
      </c>
      <c r="H417" s="28">
        <v>42822</v>
      </c>
      <c r="I417" s="168" t="s">
        <v>10036</v>
      </c>
    </row>
    <row r="418" spans="1:9" x14ac:dyDescent="0.2">
      <c r="A418" s="15" t="s">
        <v>9950</v>
      </c>
      <c r="B418" s="16" t="s">
        <v>9948</v>
      </c>
      <c r="C418" s="16" t="s">
        <v>9989</v>
      </c>
      <c r="D418" s="16" t="s">
        <v>9952</v>
      </c>
      <c r="E418" s="16" t="s">
        <v>9953</v>
      </c>
      <c r="F418" s="17" t="s">
        <v>9956</v>
      </c>
      <c r="G418" s="27">
        <v>5.6</v>
      </c>
      <c r="H418" s="28">
        <v>42822</v>
      </c>
      <c r="I418" s="168" t="s">
        <v>10036</v>
      </c>
    </row>
    <row r="419" spans="1:9" x14ac:dyDescent="0.2">
      <c r="A419" s="15" t="s">
        <v>9950</v>
      </c>
      <c r="B419" s="16" t="s">
        <v>9948</v>
      </c>
      <c r="C419" s="16" t="s">
        <v>9989</v>
      </c>
      <c r="D419" s="16" t="s">
        <v>9952</v>
      </c>
      <c r="E419" s="16" t="s">
        <v>9953</v>
      </c>
      <c r="F419" s="17" t="s">
        <v>9957</v>
      </c>
      <c r="G419" s="27">
        <v>7.65</v>
      </c>
      <c r="H419" s="28">
        <v>42822</v>
      </c>
      <c r="I419" s="168" t="s">
        <v>10036</v>
      </c>
    </row>
    <row r="420" spans="1:9" x14ac:dyDescent="0.2">
      <c r="A420" s="15" t="s">
        <v>9950</v>
      </c>
      <c r="B420" s="16" t="s">
        <v>9948</v>
      </c>
      <c r="C420" s="16" t="s">
        <v>9989</v>
      </c>
      <c r="D420" s="16" t="s">
        <v>9952</v>
      </c>
      <c r="E420" s="16" t="s">
        <v>9953</v>
      </c>
      <c r="F420" s="17" t="s">
        <v>9958</v>
      </c>
      <c r="G420" s="27">
        <v>19.899999999999999</v>
      </c>
      <c r="H420" s="28">
        <v>42822</v>
      </c>
      <c r="I420" s="168" t="s">
        <v>10036</v>
      </c>
    </row>
    <row r="421" spans="1:9" x14ac:dyDescent="0.2">
      <c r="A421" s="15" t="s">
        <v>9950</v>
      </c>
      <c r="B421" s="16" t="s">
        <v>9948</v>
      </c>
      <c r="C421" s="16" t="s">
        <v>9989</v>
      </c>
      <c r="D421" s="16" t="s">
        <v>9952</v>
      </c>
      <c r="E421" s="16" t="s">
        <v>9953</v>
      </c>
      <c r="F421" s="17" t="s">
        <v>9959</v>
      </c>
      <c r="G421" s="27">
        <v>13.9</v>
      </c>
      <c r="H421" s="28">
        <v>42822</v>
      </c>
      <c r="I421" s="168" t="s">
        <v>10036</v>
      </c>
    </row>
    <row r="422" spans="1:9" x14ac:dyDescent="0.2">
      <c r="A422" s="15" t="s">
        <v>9950</v>
      </c>
      <c r="B422" s="16" t="s">
        <v>9948</v>
      </c>
      <c r="C422" s="16" t="s">
        <v>9989</v>
      </c>
      <c r="D422" s="16" t="s">
        <v>9952</v>
      </c>
      <c r="E422" s="16" t="s">
        <v>9953</v>
      </c>
      <c r="F422" s="17" t="s">
        <v>9960</v>
      </c>
      <c r="G422" s="27">
        <v>23.32</v>
      </c>
      <c r="H422" s="28">
        <v>42822</v>
      </c>
      <c r="I422" s="168" t="s">
        <v>10036</v>
      </c>
    </row>
    <row r="423" spans="1:9" x14ac:dyDescent="0.2">
      <c r="A423" s="15" t="s">
        <v>9950</v>
      </c>
      <c r="B423" s="16" t="s">
        <v>9948</v>
      </c>
      <c r="C423" s="16" t="s">
        <v>9989</v>
      </c>
      <c r="D423" s="16" t="s">
        <v>9952</v>
      </c>
      <c r="E423" s="16" t="s">
        <v>9953</v>
      </c>
      <c r="F423" s="17" t="s">
        <v>9961</v>
      </c>
      <c r="G423" s="27">
        <v>21.3</v>
      </c>
      <c r="H423" s="28">
        <v>42822</v>
      </c>
      <c r="I423" s="168" t="s">
        <v>10036</v>
      </c>
    </row>
    <row r="424" spans="1:9" x14ac:dyDescent="0.2">
      <c r="A424" s="15" t="s">
        <v>9950</v>
      </c>
      <c r="B424" s="16" t="s">
        <v>9948</v>
      </c>
      <c r="C424" s="16" t="s">
        <v>9989</v>
      </c>
      <c r="D424" s="16" t="s">
        <v>9952</v>
      </c>
      <c r="E424" s="16" t="s">
        <v>9962</v>
      </c>
      <c r="F424" s="17" t="s">
        <v>9963</v>
      </c>
      <c r="G424" s="27">
        <v>5.5</v>
      </c>
      <c r="H424" s="28">
        <v>42822</v>
      </c>
      <c r="I424" s="168" t="s">
        <v>10036</v>
      </c>
    </row>
    <row r="425" spans="1:9" x14ac:dyDescent="0.2">
      <c r="A425" s="15" t="s">
        <v>9950</v>
      </c>
      <c r="B425" s="16" t="s">
        <v>9948</v>
      </c>
      <c r="C425" s="16" t="s">
        <v>9989</v>
      </c>
      <c r="D425" s="16" t="s">
        <v>9952</v>
      </c>
      <c r="E425" s="16" t="s">
        <v>9964</v>
      </c>
      <c r="F425" s="17" t="s">
        <v>9965</v>
      </c>
      <c r="G425" s="27" t="s">
        <v>9927</v>
      </c>
      <c r="H425" s="28">
        <v>42822</v>
      </c>
      <c r="I425" s="168" t="s">
        <v>10036</v>
      </c>
    </row>
    <row r="426" spans="1:9" x14ac:dyDescent="0.2">
      <c r="A426" s="15" t="s">
        <v>9950</v>
      </c>
      <c r="B426" s="16" t="s">
        <v>9948</v>
      </c>
      <c r="C426" s="16" t="s">
        <v>9989</v>
      </c>
      <c r="D426" s="16" t="s">
        <v>9952</v>
      </c>
      <c r="E426" s="16" t="s">
        <v>9964</v>
      </c>
      <c r="F426" s="17" t="s">
        <v>9966</v>
      </c>
      <c r="G426" s="27">
        <v>21.1</v>
      </c>
      <c r="H426" s="28">
        <v>42822</v>
      </c>
      <c r="I426" s="168" t="s">
        <v>10036</v>
      </c>
    </row>
    <row r="427" spans="1:9" x14ac:dyDescent="0.2">
      <c r="A427" s="15" t="s">
        <v>9950</v>
      </c>
      <c r="B427" s="16" t="s">
        <v>9948</v>
      </c>
      <c r="C427" s="16" t="s">
        <v>9989</v>
      </c>
      <c r="D427" s="16" t="s">
        <v>9952</v>
      </c>
      <c r="E427" s="16" t="s">
        <v>9967</v>
      </c>
      <c r="F427" s="17" t="s">
        <v>9968</v>
      </c>
      <c r="G427" s="27">
        <v>9.1999999999999993</v>
      </c>
      <c r="H427" s="28">
        <v>42822</v>
      </c>
      <c r="I427" s="168" t="s">
        <v>10036</v>
      </c>
    </row>
    <row r="428" spans="1:9" x14ac:dyDescent="0.2">
      <c r="A428" s="15" t="s">
        <v>9950</v>
      </c>
      <c r="B428" s="16" t="s">
        <v>9948</v>
      </c>
      <c r="C428" s="16" t="s">
        <v>9989</v>
      </c>
      <c r="D428" s="16" t="s">
        <v>9952</v>
      </c>
      <c r="E428" s="16" t="s">
        <v>9969</v>
      </c>
      <c r="F428" s="17" t="s">
        <v>9970</v>
      </c>
      <c r="G428" s="27">
        <v>9.25</v>
      </c>
      <c r="H428" s="28">
        <v>42822</v>
      </c>
      <c r="I428" s="168" t="s">
        <v>10036</v>
      </c>
    </row>
    <row r="429" spans="1:9" x14ac:dyDescent="0.2">
      <c r="A429" s="15" t="s">
        <v>9950</v>
      </c>
      <c r="B429" s="16" t="s">
        <v>9948</v>
      </c>
      <c r="C429" s="16" t="s">
        <v>9989</v>
      </c>
      <c r="D429" s="16" t="s">
        <v>9952</v>
      </c>
      <c r="E429" s="16" t="s">
        <v>9969</v>
      </c>
      <c r="F429" s="17" t="s">
        <v>9971</v>
      </c>
      <c r="G429" s="27">
        <v>9.25</v>
      </c>
      <c r="H429" s="28">
        <v>42822</v>
      </c>
      <c r="I429" s="168" t="s">
        <v>10036</v>
      </c>
    </row>
    <row r="430" spans="1:9" x14ac:dyDescent="0.2">
      <c r="A430" s="15" t="s">
        <v>9950</v>
      </c>
      <c r="B430" s="16" t="s">
        <v>9948</v>
      </c>
      <c r="C430" s="16" t="s">
        <v>9989</v>
      </c>
      <c r="D430" s="16" t="s">
        <v>9952</v>
      </c>
      <c r="E430" s="16" t="s">
        <v>9969</v>
      </c>
      <c r="F430" s="17" t="s">
        <v>9972</v>
      </c>
      <c r="G430" s="27">
        <v>4.3</v>
      </c>
      <c r="H430" s="28">
        <v>42822</v>
      </c>
      <c r="I430" s="168" t="s">
        <v>10036</v>
      </c>
    </row>
    <row r="431" spans="1:9" x14ac:dyDescent="0.2">
      <c r="A431" s="15" t="s">
        <v>9950</v>
      </c>
      <c r="B431" s="16" t="s">
        <v>9948</v>
      </c>
      <c r="C431" s="16" t="s">
        <v>9989</v>
      </c>
      <c r="D431" s="16" t="s">
        <v>9952</v>
      </c>
      <c r="E431" s="16" t="s">
        <v>9969</v>
      </c>
      <c r="F431" s="17" t="s">
        <v>9973</v>
      </c>
      <c r="G431" s="27">
        <v>7.95</v>
      </c>
      <c r="H431" s="28">
        <v>42822</v>
      </c>
      <c r="I431" s="168" t="s">
        <v>10036</v>
      </c>
    </row>
    <row r="432" spans="1:9" x14ac:dyDescent="0.2">
      <c r="A432" s="15" t="s">
        <v>9950</v>
      </c>
      <c r="B432" s="16" t="s">
        <v>9948</v>
      </c>
      <c r="C432" s="16" t="s">
        <v>9989</v>
      </c>
      <c r="D432" s="16" t="s">
        <v>9952</v>
      </c>
      <c r="E432" s="16" t="s">
        <v>9969</v>
      </c>
      <c r="F432" s="17" t="s">
        <v>9974</v>
      </c>
      <c r="G432" s="27">
        <v>11.95</v>
      </c>
      <c r="H432" s="28">
        <v>42822</v>
      </c>
      <c r="I432" s="168" t="s">
        <v>10036</v>
      </c>
    </row>
    <row r="433" spans="1:9" x14ac:dyDescent="0.2">
      <c r="A433" s="15" t="s">
        <v>9950</v>
      </c>
      <c r="B433" s="16" t="s">
        <v>9948</v>
      </c>
      <c r="C433" s="16" t="s">
        <v>9989</v>
      </c>
      <c r="D433" s="16" t="s">
        <v>9952</v>
      </c>
      <c r="E433" s="16" t="s">
        <v>9969</v>
      </c>
      <c r="F433" s="17" t="s">
        <v>9975</v>
      </c>
      <c r="G433" s="27">
        <v>21.75</v>
      </c>
      <c r="H433" s="28">
        <v>42822</v>
      </c>
      <c r="I433" s="168" t="s">
        <v>10036</v>
      </c>
    </row>
    <row r="434" spans="1:9" x14ac:dyDescent="0.2">
      <c r="A434" s="15" t="s">
        <v>9950</v>
      </c>
      <c r="B434" s="16" t="s">
        <v>9948</v>
      </c>
      <c r="C434" s="16" t="s">
        <v>9989</v>
      </c>
      <c r="D434" s="16" t="s">
        <v>9952</v>
      </c>
      <c r="E434" s="16" t="s">
        <v>9969</v>
      </c>
      <c r="F434" s="17" t="s">
        <v>9976</v>
      </c>
      <c r="G434" s="27">
        <v>21.4</v>
      </c>
      <c r="H434" s="28">
        <v>42822</v>
      </c>
      <c r="I434" s="168" t="s">
        <v>10036</v>
      </c>
    </row>
    <row r="435" spans="1:9" x14ac:dyDescent="0.2">
      <c r="A435" s="15" t="s">
        <v>9950</v>
      </c>
      <c r="B435" s="16" t="s">
        <v>9948</v>
      </c>
      <c r="C435" s="16" t="s">
        <v>9989</v>
      </c>
      <c r="D435" s="16" t="s">
        <v>9977</v>
      </c>
      <c r="E435" s="16" t="s">
        <v>9902</v>
      </c>
      <c r="F435" s="17" t="s">
        <v>9978</v>
      </c>
      <c r="G435" s="27" t="s">
        <v>9979</v>
      </c>
      <c r="H435" s="28">
        <v>42822</v>
      </c>
      <c r="I435" s="168" t="s">
        <v>10036</v>
      </c>
    </row>
    <row r="436" spans="1:9" x14ac:dyDescent="0.2">
      <c r="A436" s="15" t="s">
        <v>9950</v>
      </c>
      <c r="B436" s="16" t="s">
        <v>9948</v>
      </c>
      <c r="C436" s="16" t="s">
        <v>9989</v>
      </c>
      <c r="D436" s="16" t="s">
        <v>9977</v>
      </c>
      <c r="E436" s="16" t="s">
        <v>9902</v>
      </c>
      <c r="F436" s="17" t="s">
        <v>9980</v>
      </c>
      <c r="G436" s="27">
        <v>10</v>
      </c>
      <c r="H436" s="28">
        <v>42822</v>
      </c>
      <c r="I436" s="168" t="s">
        <v>10036</v>
      </c>
    </row>
    <row r="437" spans="1:9" x14ac:dyDescent="0.2">
      <c r="A437" s="15" t="s">
        <v>9950</v>
      </c>
      <c r="B437" s="16" t="s">
        <v>9948</v>
      </c>
      <c r="C437" s="16" t="s">
        <v>9989</v>
      </c>
      <c r="D437" s="16" t="s">
        <v>9977</v>
      </c>
      <c r="E437" s="16" t="s">
        <v>9902</v>
      </c>
      <c r="F437" s="17" t="s">
        <v>9981</v>
      </c>
      <c r="G437" s="27">
        <v>21.9</v>
      </c>
      <c r="H437" s="28">
        <v>42822</v>
      </c>
      <c r="I437" s="168" t="s">
        <v>10036</v>
      </c>
    </row>
    <row r="438" spans="1:9" x14ac:dyDescent="0.2">
      <c r="A438" s="15" t="s">
        <v>9950</v>
      </c>
      <c r="B438" s="16" t="s">
        <v>9948</v>
      </c>
      <c r="C438" s="16" t="s">
        <v>9989</v>
      </c>
      <c r="D438" s="16" t="s">
        <v>9977</v>
      </c>
      <c r="E438" s="16" t="s">
        <v>9911</v>
      </c>
      <c r="F438" s="17" t="s">
        <v>9982</v>
      </c>
      <c r="G438" s="27" t="s">
        <v>9927</v>
      </c>
      <c r="H438" s="28">
        <v>42822</v>
      </c>
      <c r="I438" s="168" t="s">
        <v>10036</v>
      </c>
    </row>
    <row r="439" spans="1:9" x14ac:dyDescent="0.2">
      <c r="A439" s="15" t="s">
        <v>9950</v>
      </c>
      <c r="B439" s="16" t="s">
        <v>9948</v>
      </c>
      <c r="C439" s="16" t="s">
        <v>9989</v>
      </c>
      <c r="D439" s="16" t="s">
        <v>9977</v>
      </c>
      <c r="E439" s="16" t="s">
        <v>9911</v>
      </c>
      <c r="F439" s="17" t="s">
        <v>9983</v>
      </c>
      <c r="G439" s="27" t="s">
        <v>9927</v>
      </c>
      <c r="H439" s="28">
        <v>42822</v>
      </c>
      <c r="I439" s="168" t="s">
        <v>10036</v>
      </c>
    </row>
    <row r="440" spans="1:9" x14ac:dyDescent="0.2">
      <c r="A440" s="15" t="s">
        <v>9950</v>
      </c>
      <c r="B440" s="16" t="s">
        <v>9948</v>
      </c>
      <c r="C440" s="16" t="s">
        <v>9989</v>
      </c>
      <c r="D440" s="16" t="s">
        <v>9977</v>
      </c>
      <c r="E440" s="16" t="s">
        <v>9911</v>
      </c>
      <c r="F440" s="17" t="s">
        <v>9984</v>
      </c>
      <c r="G440" s="27" t="s">
        <v>9927</v>
      </c>
      <c r="H440" s="28">
        <v>42822</v>
      </c>
      <c r="I440" s="168" t="s">
        <v>10036</v>
      </c>
    </row>
    <row r="441" spans="1:9" x14ac:dyDescent="0.2">
      <c r="A441" s="15" t="s">
        <v>9950</v>
      </c>
      <c r="B441" s="16" t="s">
        <v>9948</v>
      </c>
      <c r="C441" s="16" t="s">
        <v>9989</v>
      </c>
      <c r="D441" s="16" t="s">
        <v>9977</v>
      </c>
      <c r="E441" s="16" t="s">
        <v>9985</v>
      </c>
      <c r="F441" s="17" t="s">
        <v>9986</v>
      </c>
      <c r="G441" s="27">
        <v>16.25</v>
      </c>
      <c r="H441" s="28">
        <v>42822</v>
      </c>
      <c r="I441" s="168" t="s">
        <v>10036</v>
      </c>
    </row>
    <row r="442" spans="1:9" x14ac:dyDescent="0.2">
      <c r="A442" s="15" t="s">
        <v>9950</v>
      </c>
      <c r="B442" s="16" t="s">
        <v>9948</v>
      </c>
      <c r="C442" s="16" t="s">
        <v>9989</v>
      </c>
      <c r="D442" s="16" t="s">
        <v>9977</v>
      </c>
      <c r="E442" s="16" t="s">
        <v>9987</v>
      </c>
      <c r="F442" s="17" t="s">
        <v>9988</v>
      </c>
      <c r="G442" s="27">
        <v>14.95</v>
      </c>
      <c r="H442" s="28">
        <v>42822</v>
      </c>
      <c r="I442" s="168" t="s">
        <v>10036</v>
      </c>
    </row>
    <row r="443" spans="1:9" x14ac:dyDescent="0.2">
      <c r="A443" s="15" t="s">
        <v>9990</v>
      </c>
      <c r="B443" s="16" t="s">
        <v>9945</v>
      </c>
      <c r="C443" s="16" t="s">
        <v>9991</v>
      </c>
      <c r="D443" s="16" t="s">
        <v>9952</v>
      </c>
      <c r="E443" s="16" t="s">
        <v>9953</v>
      </c>
      <c r="F443" s="17" t="s">
        <v>9954</v>
      </c>
      <c r="G443" s="27">
        <v>6.99</v>
      </c>
      <c r="H443" s="28">
        <v>42822</v>
      </c>
      <c r="I443" s="168" t="s">
        <v>10036</v>
      </c>
    </row>
    <row r="444" spans="1:9" x14ac:dyDescent="0.2">
      <c r="A444" s="15" t="s">
        <v>9990</v>
      </c>
      <c r="B444" s="16" t="s">
        <v>9945</v>
      </c>
      <c r="C444" s="16" t="s">
        <v>9991</v>
      </c>
      <c r="D444" s="16" t="s">
        <v>9952</v>
      </c>
      <c r="E444" s="16" t="s">
        <v>9953</v>
      </c>
      <c r="F444" s="17" t="s">
        <v>9955</v>
      </c>
      <c r="G444" s="27">
        <v>6.99</v>
      </c>
      <c r="H444" s="28">
        <v>42822</v>
      </c>
      <c r="I444" s="168" t="s">
        <v>10036</v>
      </c>
    </row>
    <row r="445" spans="1:9" x14ac:dyDescent="0.2">
      <c r="A445" s="15" t="s">
        <v>9990</v>
      </c>
      <c r="B445" s="16" t="s">
        <v>9945</v>
      </c>
      <c r="C445" s="16" t="s">
        <v>9991</v>
      </c>
      <c r="D445" s="16" t="s">
        <v>9952</v>
      </c>
      <c r="E445" s="16" t="s">
        <v>9953</v>
      </c>
      <c r="F445" s="17" t="s">
        <v>9956</v>
      </c>
      <c r="G445" s="27">
        <v>3.64</v>
      </c>
      <c r="H445" s="28">
        <v>42822</v>
      </c>
      <c r="I445" s="168" t="s">
        <v>10036</v>
      </c>
    </row>
    <row r="446" spans="1:9" x14ac:dyDescent="0.2">
      <c r="A446" s="15" t="s">
        <v>9990</v>
      </c>
      <c r="B446" s="16" t="s">
        <v>9945</v>
      </c>
      <c r="C446" s="16" t="s">
        <v>9991</v>
      </c>
      <c r="D446" s="16" t="s">
        <v>9952</v>
      </c>
      <c r="E446" s="16" t="s">
        <v>9953</v>
      </c>
      <c r="F446" s="17" t="s">
        <v>9957</v>
      </c>
      <c r="G446" s="27">
        <v>4.97</v>
      </c>
      <c r="H446" s="28">
        <v>42822</v>
      </c>
      <c r="I446" s="168" t="s">
        <v>10036</v>
      </c>
    </row>
    <row r="447" spans="1:9" x14ac:dyDescent="0.2">
      <c r="A447" s="15" t="s">
        <v>9990</v>
      </c>
      <c r="B447" s="16" t="s">
        <v>9945</v>
      </c>
      <c r="C447" s="16" t="s">
        <v>9991</v>
      </c>
      <c r="D447" s="16" t="s">
        <v>9952</v>
      </c>
      <c r="E447" s="16" t="s">
        <v>9953</v>
      </c>
      <c r="F447" s="17" t="s">
        <v>9958</v>
      </c>
      <c r="G447" s="27">
        <v>12.94</v>
      </c>
      <c r="H447" s="28">
        <v>42822</v>
      </c>
      <c r="I447" s="168" t="s">
        <v>10036</v>
      </c>
    </row>
    <row r="448" spans="1:9" x14ac:dyDescent="0.2">
      <c r="A448" s="15" t="s">
        <v>9990</v>
      </c>
      <c r="B448" s="16" t="s">
        <v>9945</v>
      </c>
      <c r="C448" s="16" t="s">
        <v>9991</v>
      </c>
      <c r="D448" s="16" t="s">
        <v>9952</v>
      </c>
      <c r="E448" s="16" t="s">
        <v>9953</v>
      </c>
      <c r="F448" s="17" t="s">
        <v>9959</v>
      </c>
      <c r="G448" s="27">
        <v>9.0399999999999991</v>
      </c>
      <c r="H448" s="28">
        <v>42822</v>
      </c>
      <c r="I448" s="168" t="s">
        <v>10036</v>
      </c>
    </row>
    <row r="449" spans="1:9" x14ac:dyDescent="0.2">
      <c r="A449" s="15" t="s">
        <v>9990</v>
      </c>
      <c r="B449" s="16" t="s">
        <v>9945</v>
      </c>
      <c r="C449" s="16" t="s">
        <v>9991</v>
      </c>
      <c r="D449" s="16" t="s">
        <v>9952</v>
      </c>
      <c r="E449" s="16" t="s">
        <v>9953</v>
      </c>
      <c r="F449" s="17" t="s">
        <v>9960</v>
      </c>
      <c r="G449" s="27">
        <v>15.18</v>
      </c>
      <c r="H449" s="28">
        <v>42822</v>
      </c>
      <c r="I449" s="168" t="s">
        <v>10036</v>
      </c>
    </row>
    <row r="450" spans="1:9" x14ac:dyDescent="0.2">
      <c r="A450" s="15" t="s">
        <v>9990</v>
      </c>
      <c r="B450" s="16" t="s">
        <v>9945</v>
      </c>
      <c r="C450" s="16" t="s">
        <v>9991</v>
      </c>
      <c r="D450" s="16" t="s">
        <v>9952</v>
      </c>
      <c r="E450" s="16" t="s">
        <v>9953</v>
      </c>
      <c r="F450" s="17" t="s">
        <v>9961</v>
      </c>
      <c r="G450" s="27">
        <v>13.99</v>
      </c>
      <c r="H450" s="28">
        <v>42822</v>
      </c>
      <c r="I450" s="168" t="s">
        <v>10036</v>
      </c>
    </row>
    <row r="451" spans="1:9" x14ac:dyDescent="0.2">
      <c r="A451" s="15" t="s">
        <v>9990</v>
      </c>
      <c r="B451" s="16" t="s">
        <v>9945</v>
      </c>
      <c r="C451" s="16" t="s">
        <v>9991</v>
      </c>
      <c r="D451" s="16" t="s">
        <v>9952</v>
      </c>
      <c r="E451" s="16" t="s">
        <v>9962</v>
      </c>
      <c r="F451" s="17" t="s">
        <v>9963</v>
      </c>
      <c r="G451" s="27">
        <v>7.9</v>
      </c>
      <c r="H451" s="28">
        <v>42822</v>
      </c>
      <c r="I451" s="168" t="s">
        <v>10036</v>
      </c>
    </row>
    <row r="452" spans="1:9" x14ac:dyDescent="0.2">
      <c r="A452" s="15" t="s">
        <v>9990</v>
      </c>
      <c r="B452" s="16" t="s">
        <v>9945</v>
      </c>
      <c r="C452" s="16" t="s">
        <v>9991</v>
      </c>
      <c r="D452" s="16" t="s">
        <v>9952</v>
      </c>
      <c r="E452" s="16" t="s">
        <v>9964</v>
      </c>
      <c r="F452" s="17" t="s">
        <v>9965</v>
      </c>
      <c r="G452" s="27">
        <v>19.899999999999999</v>
      </c>
      <c r="H452" s="28">
        <v>42822</v>
      </c>
      <c r="I452" s="168" t="s">
        <v>10036</v>
      </c>
    </row>
    <row r="453" spans="1:9" x14ac:dyDescent="0.2">
      <c r="A453" s="15" t="s">
        <v>9990</v>
      </c>
      <c r="B453" s="16" t="s">
        <v>9945</v>
      </c>
      <c r="C453" s="16" t="s">
        <v>9991</v>
      </c>
      <c r="D453" s="16" t="s">
        <v>9952</v>
      </c>
      <c r="E453" s="16" t="s">
        <v>9964</v>
      </c>
      <c r="F453" s="17" t="s">
        <v>9966</v>
      </c>
      <c r="G453" s="27">
        <v>21.55</v>
      </c>
      <c r="H453" s="28">
        <v>42822</v>
      </c>
      <c r="I453" s="168" t="s">
        <v>10036</v>
      </c>
    </row>
    <row r="454" spans="1:9" x14ac:dyDescent="0.2">
      <c r="A454" s="15" t="s">
        <v>9990</v>
      </c>
      <c r="B454" s="16" t="s">
        <v>9945</v>
      </c>
      <c r="C454" s="16" t="s">
        <v>9991</v>
      </c>
      <c r="D454" s="16" t="s">
        <v>9952</v>
      </c>
      <c r="E454" s="16" t="s">
        <v>9967</v>
      </c>
      <c r="F454" s="17" t="s">
        <v>9968</v>
      </c>
      <c r="G454" s="27">
        <v>9.1999999999999993</v>
      </c>
      <c r="H454" s="28">
        <v>42822</v>
      </c>
      <c r="I454" s="168" t="s">
        <v>10036</v>
      </c>
    </row>
    <row r="455" spans="1:9" x14ac:dyDescent="0.2">
      <c r="A455" s="15" t="s">
        <v>9990</v>
      </c>
      <c r="B455" s="16" t="s">
        <v>9945</v>
      </c>
      <c r="C455" s="16" t="s">
        <v>9991</v>
      </c>
      <c r="D455" s="16" t="s">
        <v>9952</v>
      </c>
      <c r="E455" s="16" t="s">
        <v>9969</v>
      </c>
      <c r="F455" s="17" t="s">
        <v>9970</v>
      </c>
      <c r="G455" s="27">
        <v>10.5</v>
      </c>
      <c r="H455" s="28">
        <v>42822</v>
      </c>
      <c r="I455" s="168" t="s">
        <v>10036</v>
      </c>
    </row>
    <row r="456" spans="1:9" x14ac:dyDescent="0.2">
      <c r="A456" s="15" t="s">
        <v>9990</v>
      </c>
      <c r="B456" s="16" t="s">
        <v>9945</v>
      </c>
      <c r="C456" s="16" t="s">
        <v>9991</v>
      </c>
      <c r="D456" s="16" t="s">
        <v>9952</v>
      </c>
      <c r="E456" s="16" t="s">
        <v>9969</v>
      </c>
      <c r="F456" s="17" t="s">
        <v>9971</v>
      </c>
      <c r="G456" s="27">
        <v>10.5</v>
      </c>
      <c r="H456" s="28">
        <v>42822</v>
      </c>
      <c r="I456" s="168" t="s">
        <v>10036</v>
      </c>
    </row>
    <row r="457" spans="1:9" x14ac:dyDescent="0.2">
      <c r="A457" s="15" t="s">
        <v>9990</v>
      </c>
      <c r="B457" s="16" t="s">
        <v>9945</v>
      </c>
      <c r="C457" s="16" t="s">
        <v>9991</v>
      </c>
      <c r="D457" s="16" t="s">
        <v>9952</v>
      </c>
      <c r="E457" s="16" t="s">
        <v>9969</v>
      </c>
      <c r="F457" s="17" t="s">
        <v>9972</v>
      </c>
      <c r="G457" s="27">
        <v>4.3</v>
      </c>
      <c r="H457" s="28">
        <v>42822</v>
      </c>
      <c r="I457" s="168" t="s">
        <v>10036</v>
      </c>
    </row>
    <row r="458" spans="1:9" x14ac:dyDescent="0.2">
      <c r="A458" s="15" t="s">
        <v>9990</v>
      </c>
      <c r="B458" s="16" t="s">
        <v>9945</v>
      </c>
      <c r="C458" s="16" t="s">
        <v>9991</v>
      </c>
      <c r="D458" s="16" t="s">
        <v>9952</v>
      </c>
      <c r="E458" s="16" t="s">
        <v>9969</v>
      </c>
      <c r="F458" s="17" t="s">
        <v>9973</v>
      </c>
      <c r="G458" s="27">
        <v>7.9</v>
      </c>
      <c r="H458" s="28">
        <v>42822</v>
      </c>
      <c r="I458" s="168" t="s">
        <v>10036</v>
      </c>
    </row>
    <row r="459" spans="1:9" x14ac:dyDescent="0.2">
      <c r="A459" s="15" t="s">
        <v>9990</v>
      </c>
      <c r="B459" s="16" t="s">
        <v>9945</v>
      </c>
      <c r="C459" s="16" t="s">
        <v>9991</v>
      </c>
      <c r="D459" s="16" t="s">
        <v>9952</v>
      </c>
      <c r="E459" s="16" t="s">
        <v>9969</v>
      </c>
      <c r="F459" s="17" t="s">
        <v>9974</v>
      </c>
      <c r="G459" s="27">
        <v>18.399999999999999</v>
      </c>
      <c r="H459" s="28">
        <v>42822</v>
      </c>
      <c r="I459" s="168" t="s">
        <v>10036</v>
      </c>
    </row>
    <row r="460" spans="1:9" x14ac:dyDescent="0.2">
      <c r="A460" s="15" t="s">
        <v>9990</v>
      </c>
      <c r="B460" s="16" t="s">
        <v>9945</v>
      </c>
      <c r="C460" s="16" t="s">
        <v>9991</v>
      </c>
      <c r="D460" s="16" t="s">
        <v>9952</v>
      </c>
      <c r="E460" s="16" t="s">
        <v>9969</v>
      </c>
      <c r="F460" s="17" t="s">
        <v>9975</v>
      </c>
      <c r="G460" s="27">
        <v>22.2</v>
      </c>
      <c r="H460" s="28">
        <v>42822</v>
      </c>
      <c r="I460" s="168" t="s">
        <v>10036</v>
      </c>
    </row>
    <row r="461" spans="1:9" x14ac:dyDescent="0.2">
      <c r="A461" s="15" t="s">
        <v>9990</v>
      </c>
      <c r="B461" s="16" t="s">
        <v>9945</v>
      </c>
      <c r="C461" s="16" t="s">
        <v>9991</v>
      </c>
      <c r="D461" s="16" t="s">
        <v>9952</v>
      </c>
      <c r="E461" s="16" t="s">
        <v>9969</v>
      </c>
      <c r="F461" s="17" t="s">
        <v>9976</v>
      </c>
      <c r="G461" s="27">
        <v>21.39</v>
      </c>
      <c r="H461" s="28">
        <v>42822</v>
      </c>
      <c r="I461" s="168" t="s">
        <v>10036</v>
      </c>
    </row>
    <row r="462" spans="1:9" x14ac:dyDescent="0.2">
      <c r="A462" s="15" t="s">
        <v>9990</v>
      </c>
      <c r="B462" s="16" t="s">
        <v>9921</v>
      </c>
      <c r="C462" s="16" t="s">
        <v>9992</v>
      </c>
      <c r="D462" s="16" t="s">
        <v>9952</v>
      </c>
      <c r="E462" s="16" t="s">
        <v>9953</v>
      </c>
      <c r="F462" s="17" t="s">
        <v>9954</v>
      </c>
      <c r="G462" s="27">
        <v>6.99</v>
      </c>
      <c r="H462" s="28">
        <v>42822</v>
      </c>
      <c r="I462" s="168" t="s">
        <v>10036</v>
      </c>
    </row>
    <row r="463" spans="1:9" x14ac:dyDescent="0.2">
      <c r="A463" s="15" t="s">
        <v>9990</v>
      </c>
      <c r="B463" s="16" t="s">
        <v>9921</v>
      </c>
      <c r="C463" s="16" t="s">
        <v>9992</v>
      </c>
      <c r="D463" s="16" t="s">
        <v>9952</v>
      </c>
      <c r="E463" s="16" t="s">
        <v>9953</v>
      </c>
      <c r="F463" s="17" t="s">
        <v>9955</v>
      </c>
      <c r="G463" s="27">
        <v>6.99</v>
      </c>
      <c r="H463" s="28">
        <v>42822</v>
      </c>
      <c r="I463" s="168" t="s">
        <v>10036</v>
      </c>
    </row>
    <row r="464" spans="1:9" x14ac:dyDescent="0.2">
      <c r="A464" s="15" t="s">
        <v>9990</v>
      </c>
      <c r="B464" s="16" t="s">
        <v>9921</v>
      </c>
      <c r="C464" s="16" t="s">
        <v>9992</v>
      </c>
      <c r="D464" s="16" t="s">
        <v>9952</v>
      </c>
      <c r="E464" s="16" t="s">
        <v>9953</v>
      </c>
      <c r="F464" s="17" t="s">
        <v>9956</v>
      </c>
      <c r="G464" s="27">
        <v>3.65</v>
      </c>
      <c r="H464" s="28">
        <v>42822</v>
      </c>
      <c r="I464" s="168" t="s">
        <v>10036</v>
      </c>
    </row>
    <row r="465" spans="1:9" x14ac:dyDescent="0.2">
      <c r="A465" s="15" t="s">
        <v>9990</v>
      </c>
      <c r="B465" s="16" t="s">
        <v>9921</v>
      </c>
      <c r="C465" s="16" t="s">
        <v>9992</v>
      </c>
      <c r="D465" s="16" t="s">
        <v>9952</v>
      </c>
      <c r="E465" s="16" t="s">
        <v>9953</v>
      </c>
      <c r="F465" s="17" t="s">
        <v>9957</v>
      </c>
      <c r="G465" s="27">
        <v>4.99</v>
      </c>
      <c r="H465" s="28">
        <v>42822</v>
      </c>
      <c r="I465" s="168" t="s">
        <v>10036</v>
      </c>
    </row>
    <row r="466" spans="1:9" x14ac:dyDescent="0.2">
      <c r="A466" s="15" t="s">
        <v>9990</v>
      </c>
      <c r="B466" s="16" t="s">
        <v>9921</v>
      </c>
      <c r="C466" s="16" t="s">
        <v>9992</v>
      </c>
      <c r="D466" s="16" t="s">
        <v>9952</v>
      </c>
      <c r="E466" s="16" t="s">
        <v>9953</v>
      </c>
      <c r="F466" s="17" t="s">
        <v>9958</v>
      </c>
      <c r="G466" s="27">
        <v>12.99</v>
      </c>
      <c r="H466" s="28">
        <v>42822</v>
      </c>
      <c r="I466" s="168" t="s">
        <v>10036</v>
      </c>
    </row>
    <row r="467" spans="1:9" x14ac:dyDescent="0.2">
      <c r="A467" s="15" t="s">
        <v>9990</v>
      </c>
      <c r="B467" s="16" t="s">
        <v>9921</v>
      </c>
      <c r="C467" s="16" t="s">
        <v>9992</v>
      </c>
      <c r="D467" s="16" t="s">
        <v>9952</v>
      </c>
      <c r="E467" s="16" t="s">
        <v>9953</v>
      </c>
      <c r="F467" s="17" t="s">
        <v>9959</v>
      </c>
      <c r="G467" s="27">
        <v>9.0500000000000007</v>
      </c>
      <c r="H467" s="28">
        <v>42822</v>
      </c>
      <c r="I467" s="168" t="s">
        <v>10036</v>
      </c>
    </row>
    <row r="468" spans="1:9" x14ac:dyDescent="0.2">
      <c r="A468" s="15" t="s">
        <v>9990</v>
      </c>
      <c r="B468" s="16" t="s">
        <v>9921</v>
      </c>
      <c r="C468" s="16" t="s">
        <v>9992</v>
      </c>
      <c r="D468" s="16" t="s">
        <v>9952</v>
      </c>
      <c r="E468" s="16" t="s">
        <v>9953</v>
      </c>
      <c r="F468" s="17" t="s">
        <v>9960</v>
      </c>
      <c r="G468" s="27">
        <v>15.19</v>
      </c>
      <c r="H468" s="28">
        <v>42822</v>
      </c>
      <c r="I468" s="168" t="s">
        <v>10036</v>
      </c>
    </row>
    <row r="469" spans="1:9" x14ac:dyDescent="0.2">
      <c r="A469" s="15" t="s">
        <v>9990</v>
      </c>
      <c r="B469" s="16" t="s">
        <v>9921</v>
      </c>
      <c r="C469" s="16" t="s">
        <v>9992</v>
      </c>
      <c r="D469" s="16" t="s">
        <v>9952</v>
      </c>
      <c r="E469" s="16" t="s">
        <v>9953</v>
      </c>
      <c r="F469" s="17" t="s">
        <v>9961</v>
      </c>
      <c r="G469" s="27">
        <v>13.99</v>
      </c>
      <c r="H469" s="28">
        <v>42822</v>
      </c>
      <c r="I469" s="168" t="s">
        <v>10036</v>
      </c>
    </row>
    <row r="470" spans="1:9" x14ac:dyDescent="0.2">
      <c r="A470" s="15" t="s">
        <v>9990</v>
      </c>
      <c r="B470" s="16" t="s">
        <v>9921</v>
      </c>
      <c r="C470" s="16" t="s">
        <v>9992</v>
      </c>
      <c r="D470" s="16" t="s">
        <v>9952</v>
      </c>
      <c r="E470" s="16" t="s">
        <v>9962</v>
      </c>
      <c r="F470" s="17" t="s">
        <v>9963</v>
      </c>
      <c r="G470" s="27">
        <v>7.9</v>
      </c>
      <c r="H470" s="28">
        <v>42822</v>
      </c>
      <c r="I470" s="168" t="s">
        <v>10036</v>
      </c>
    </row>
    <row r="471" spans="1:9" x14ac:dyDescent="0.2">
      <c r="A471" s="15" t="s">
        <v>9990</v>
      </c>
      <c r="B471" s="16" t="s">
        <v>9921</v>
      </c>
      <c r="C471" s="16" t="s">
        <v>9992</v>
      </c>
      <c r="D471" s="16" t="s">
        <v>9952</v>
      </c>
      <c r="E471" s="16" t="s">
        <v>9964</v>
      </c>
      <c r="F471" s="17" t="s">
        <v>9965</v>
      </c>
      <c r="G471" s="27">
        <v>19.899999999999999</v>
      </c>
      <c r="H471" s="28">
        <v>42822</v>
      </c>
      <c r="I471" s="168" t="s">
        <v>10036</v>
      </c>
    </row>
    <row r="472" spans="1:9" x14ac:dyDescent="0.2">
      <c r="A472" s="15" t="s">
        <v>9990</v>
      </c>
      <c r="B472" s="16" t="s">
        <v>9921</v>
      </c>
      <c r="C472" s="16" t="s">
        <v>9992</v>
      </c>
      <c r="D472" s="16" t="s">
        <v>9952</v>
      </c>
      <c r="E472" s="16" t="s">
        <v>9964</v>
      </c>
      <c r="F472" s="17" t="s">
        <v>9966</v>
      </c>
      <c r="G472" s="27">
        <v>16.8</v>
      </c>
      <c r="H472" s="28">
        <v>42822</v>
      </c>
      <c r="I472" s="168" t="s">
        <v>10036</v>
      </c>
    </row>
    <row r="473" spans="1:9" x14ac:dyDescent="0.2">
      <c r="A473" s="15" t="s">
        <v>9990</v>
      </c>
      <c r="B473" s="16" t="s">
        <v>9921</v>
      </c>
      <c r="C473" s="16" t="s">
        <v>9992</v>
      </c>
      <c r="D473" s="16" t="s">
        <v>9952</v>
      </c>
      <c r="E473" s="16" t="s">
        <v>9967</v>
      </c>
      <c r="F473" s="17" t="s">
        <v>9968</v>
      </c>
      <c r="G473" s="27">
        <v>9.19</v>
      </c>
      <c r="H473" s="28">
        <v>42822</v>
      </c>
      <c r="I473" s="168" t="s">
        <v>10036</v>
      </c>
    </row>
    <row r="474" spans="1:9" x14ac:dyDescent="0.2">
      <c r="A474" s="15" t="s">
        <v>9990</v>
      </c>
      <c r="B474" s="16" t="s">
        <v>9921</v>
      </c>
      <c r="C474" s="16" t="s">
        <v>9992</v>
      </c>
      <c r="D474" s="16" t="s">
        <v>9952</v>
      </c>
      <c r="E474" s="16" t="s">
        <v>9969</v>
      </c>
      <c r="F474" s="17" t="s">
        <v>9970</v>
      </c>
      <c r="G474" s="27">
        <v>10.5</v>
      </c>
      <c r="H474" s="28">
        <v>42822</v>
      </c>
      <c r="I474" s="168" t="s">
        <v>10036</v>
      </c>
    </row>
    <row r="475" spans="1:9" x14ac:dyDescent="0.2">
      <c r="A475" s="15" t="s">
        <v>9990</v>
      </c>
      <c r="B475" s="16" t="s">
        <v>9921</v>
      </c>
      <c r="C475" s="16" t="s">
        <v>9992</v>
      </c>
      <c r="D475" s="16" t="s">
        <v>9952</v>
      </c>
      <c r="E475" s="16" t="s">
        <v>9969</v>
      </c>
      <c r="F475" s="17" t="s">
        <v>9971</v>
      </c>
      <c r="G475" s="27">
        <v>10.5</v>
      </c>
      <c r="H475" s="28">
        <v>42822</v>
      </c>
      <c r="I475" s="168" t="s">
        <v>10036</v>
      </c>
    </row>
    <row r="476" spans="1:9" x14ac:dyDescent="0.2">
      <c r="A476" s="15" t="s">
        <v>9990</v>
      </c>
      <c r="B476" s="16" t="s">
        <v>9921</v>
      </c>
      <c r="C476" s="16" t="s">
        <v>9992</v>
      </c>
      <c r="D476" s="16" t="s">
        <v>9952</v>
      </c>
      <c r="E476" s="16" t="s">
        <v>9969</v>
      </c>
      <c r="F476" s="17" t="s">
        <v>9972</v>
      </c>
      <c r="G476" s="27">
        <v>4.2</v>
      </c>
      <c r="H476" s="28">
        <v>42822</v>
      </c>
      <c r="I476" s="168" t="s">
        <v>10036</v>
      </c>
    </row>
    <row r="477" spans="1:9" x14ac:dyDescent="0.2">
      <c r="A477" s="15" t="s">
        <v>9990</v>
      </c>
      <c r="B477" s="16" t="s">
        <v>9921</v>
      </c>
      <c r="C477" s="16" t="s">
        <v>9992</v>
      </c>
      <c r="D477" s="16" t="s">
        <v>9952</v>
      </c>
      <c r="E477" s="16" t="s">
        <v>9969</v>
      </c>
      <c r="F477" s="17" t="s">
        <v>9973</v>
      </c>
      <c r="G477" s="27">
        <v>7.99</v>
      </c>
      <c r="H477" s="28">
        <v>42822</v>
      </c>
      <c r="I477" s="168" t="s">
        <v>10036</v>
      </c>
    </row>
    <row r="478" spans="1:9" x14ac:dyDescent="0.2">
      <c r="A478" s="15" t="s">
        <v>9990</v>
      </c>
      <c r="B478" s="16" t="s">
        <v>9921</v>
      </c>
      <c r="C478" s="16" t="s">
        <v>9992</v>
      </c>
      <c r="D478" s="16" t="s">
        <v>9952</v>
      </c>
      <c r="E478" s="16" t="s">
        <v>9969</v>
      </c>
      <c r="F478" s="17" t="s">
        <v>9974</v>
      </c>
      <c r="G478" s="27">
        <v>13.8</v>
      </c>
      <c r="H478" s="28">
        <v>42822</v>
      </c>
      <c r="I478" s="168" t="s">
        <v>10036</v>
      </c>
    </row>
    <row r="479" spans="1:9" x14ac:dyDescent="0.2">
      <c r="A479" s="15" t="s">
        <v>9990</v>
      </c>
      <c r="B479" s="16" t="s">
        <v>9921</v>
      </c>
      <c r="C479" s="16" t="s">
        <v>9992</v>
      </c>
      <c r="D479" s="16" t="s">
        <v>9952</v>
      </c>
      <c r="E479" s="16" t="s">
        <v>9969</v>
      </c>
      <c r="F479" s="17" t="s">
        <v>9975</v>
      </c>
      <c r="G479" s="27">
        <v>22.1</v>
      </c>
      <c r="H479" s="28">
        <v>42822</v>
      </c>
      <c r="I479" s="168" t="s">
        <v>10036</v>
      </c>
    </row>
    <row r="480" spans="1:9" x14ac:dyDescent="0.2">
      <c r="A480" s="15" t="s">
        <v>9990</v>
      </c>
      <c r="B480" s="16" t="s">
        <v>9921</v>
      </c>
      <c r="C480" s="16" t="s">
        <v>9992</v>
      </c>
      <c r="D480" s="16" t="s">
        <v>9952</v>
      </c>
      <c r="E480" s="16" t="s">
        <v>9969</v>
      </c>
      <c r="F480" s="17" t="s">
        <v>9976</v>
      </c>
      <c r="G480" s="27">
        <v>21.3</v>
      </c>
      <c r="H480" s="28">
        <v>42822</v>
      </c>
      <c r="I480" s="168" t="s">
        <v>10036</v>
      </c>
    </row>
    <row r="481" spans="1:9" x14ac:dyDescent="0.2">
      <c r="A481" s="15" t="s">
        <v>9993</v>
      </c>
      <c r="B481" s="16" t="s">
        <v>9945</v>
      </c>
      <c r="C481" s="16" t="s">
        <v>9994</v>
      </c>
      <c r="D481" s="16" t="s">
        <v>9901</v>
      </c>
      <c r="E481" s="16" t="s">
        <v>9902</v>
      </c>
      <c r="F481" s="17" t="s">
        <v>9903</v>
      </c>
      <c r="G481" s="27">
        <v>44.99</v>
      </c>
      <c r="H481" s="28">
        <v>42822</v>
      </c>
      <c r="I481" s="168" t="s">
        <v>10036</v>
      </c>
    </row>
    <row r="482" spans="1:9" x14ac:dyDescent="0.2">
      <c r="A482" s="15" t="s">
        <v>9993</v>
      </c>
      <c r="B482" s="16" t="s">
        <v>9945</v>
      </c>
      <c r="C482" s="16" t="s">
        <v>9994</v>
      </c>
      <c r="D482" s="16" t="s">
        <v>9901</v>
      </c>
      <c r="E482" s="16" t="s">
        <v>9902</v>
      </c>
      <c r="F482" s="17" t="s">
        <v>9905</v>
      </c>
      <c r="G482" s="27">
        <v>37.49</v>
      </c>
      <c r="H482" s="28">
        <v>42822</v>
      </c>
      <c r="I482" s="168" t="s">
        <v>10036</v>
      </c>
    </row>
    <row r="483" spans="1:9" x14ac:dyDescent="0.2">
      <c r="A483" s="15" t="s">
        <v>9993</v>
      </c>
      <c r="B483" s="16" t="s">
        <v>9945</v>
      </c>
      <c r="C483" s="16" t="s">
        <v>9994</v>
      </c>
      <c r="D483" s="16" t="s">
        <v>9901</v>
      </c>
      <c r="E483" s="16" t="s">
        <v>9902</v>
      </c>
      <c r="F483" s="17" t="s">
        <v>9907</v>
      </c>
      <c r="G483" s="27">
        <v>44.99</v>
      </c>
      <c r="H483" s="28">
        <v>42822</v>
      </c>
      <c r="I483" s="168" t="s">
        <v>10036</v>
      </c>
    </row>
    <row r="484" spans="1:9" x14ac:dyDescent="0.2">
      <c r="A484" s="15" t="s">
        <v>9993</v>
      </c>
      <c r="B484" s="16" t="s">
        <v>9945</v>
      </c>
      <c r="C484" s="16" t="s">
        <v>9994</v>
      </c>
      <c r="D484" s="16" t="s">
        <v>9901</v>
      </c>
      <c r="E484" s="16" t="s">
        <v>9902</v>
      </c>
      <c r="F484" s="17" t="s">
        <v>9908</v>
      </c>
      <c r="G484" s="27">
        <v>37.49</v>
      </c>
      <c r="H484" s="28">
        <v>42822</v>
      </c>
      <c r="I484" s="168" t="s">
        <v>10036</v>
      </c>
    </row>
    <row r="485" spans="1:9" x14ac:dyDescent="0.2">
      <c r="A485" s="15" t="s">
        <v>9993</v>
      </c>
      <c r="B485" s="16" t="s">
        <v>9945</v>
      </c>
      <c r="C485" s="16" t="s">
        <v>9994</v>
      </c>
      <c r="D485" s="16" t="s">
        <v>9909</v>
      </c>
      <c r="E485" s="16" t="s">
        <v>9902</v>
      </c>
      <c r="F485" s="17" t="s">
        <v>9910</v>
      </c>
      <c r="G485" s="27">
        <v>10.3</v>
      </c>
      <c r="H485" s="28">
        <v>42822</v>
      </c>
      <c r="I485" s="168" t="s">
        <v>10036</v>
      </c>
    </row>
    <row r="486" spans="1:9" x14ac:dyDescent="0.2">
      <c r="A486" s="15" t="s">
        <v>9993</v>
      </c>
      <c r="B486" s="16" t="s">
        <v>9945</v>
      </c>
      <c r="C486" s="16" t="s">
        <v>9994</v>
      </c>
      <c r="D486" s="16" t="s">
        <v>9901</v>
      </c>
      <c r="E486" s="16" t="s">
        <v>9911</v>
      </c>
      <c r="F486" s="17" t="s">
        <v>9912</v>
      </c>
      <c r="G486" s="27">
        <v>50.4</v>
      </c>
      <c r="H486" s="28">
        <v>42822</v>
      </c>
      <c r="I486" s="168" t="s">
        <v>10036</v>
      </c>
    </row>
    <row r="487" spans="1:9" x14ac:dyDescent="0.2">
      <c r="A487" s="15" t="s">
        <v>9993</v>
      </c>
      <c r="B487" s="16" t="s">
        <v>9945</v>
      </c>
      <c r="C487" s="16" t="s">
        <v>9994</v>
      </c>
      <c r="D487" s="16" t="s">
        <v>9901</v>
      </c>
      <c r="E487" s="16" t="s">
        <v>9911</v>
      </c>
      <c r="F487" s="17" t="s">
        <v>9913</v>
      </c>
      <c r="G487" s="27">
        <v>39.200000000000003</v>
      </c>
      <c r="H487" s="28">
        <v>42822</v>
      </c>
      <c r="I487" s="168" t="s">
        <v>10036</v>
      </c>
    </row>
    <row r="488" spans="1:9" x14ac:dyDescent="0.2">
      <c r="A488" s="15" t="s">
        <v>9993</v>
      </c>
      <c r="B488" s="16" t="s">
        <v>9945</v>
      </c>
      <c r="C488" s="16" t="s">
        <v>9994</v>
      </c>
      <c r="D488" s="16" t="s">
        <v>9901</v>
      </c>
      <c r="E488" s="16" t="s">
        <v>9911</v>
      </c>
      <c r="F488" s="17" t="s">
        <v>9914</v>
      </c>
      <c r="G488" s="27">
        <v>55.5</v>
      </c>
      <c r="H488" s="28">
        <v>42822</v>
      </c>
      <c r="I488" s="168" t="s">
        <v>10036</v>
      </c>
    </row>
    <row r="489" spans="1:9" x14ac:dyDescent="0.2">
      <c r="A489" s="15" t="s">
        <v>9993</v>
      </c>
      <c r="B489" s="16" t="s">
        <v>9945</v>
      </c>
      <c r="C489" s="16" t="s">
        <v>9994</v>
      </c>
      <c r="D489" s="16" t="s">
        <v>9909</v>
      </c>
      <c r="E489" s="16" t="s">
        <v>9911</v>
      </c>
      <c r="F489" s="17" t="s">
        <v>9915</v>
      </c>
      <c r="G489" s="27">
        <v>10.1</v>
      </c>
      <c r="H489" s="28">
        <v>42822</v>
      </c>
      <c r="I489" s="168" t="s">
        <v>10036</v>
      </c>
    </row>
    <row r="490" spans="1:9" x14ac:dyDescent="0.2">
      <c r="A490" s="15" t="s">
        <v>9993</v>
      </c>
      <c r="B490" s="16" t="s">
        <v>9945</v>
      </c>
      <c r="C490" s="16" t="s">
        <v>9994</v>
      </c>
      <c r="D490" s="16" t="s">
        <v>9901</v>
      </c>
      <c r="E490" s="16" t="s">
        <v>9916</v>
      </c>
      <c r="F490" s="17" t="s">
        <v>9917</v>
      </c>
      <c r="G490" s="27">
        <v>46.49</v>
      </c>
      <c r="H490" s="28">
        <v>42822</v>
      </c>
      <c r="I490" s="168" t="s">
        <v>10036</v>
      </c>
    </row>
    <row r="491" spans="1:9" x14ac:dyDescent="0.2">
      <c r="A491" s="15" t="s">
        <v>9993</v>
      </c>
      <c r="B491" s="16" t="s">
        <v>9945</v>
      </c>
      <c r="C491" s="16" t="s">
        <v>9994</v>
      </c>
      <c r="D491" s="16" t="s">
        <v>9901</v>
      </c>
      <c r="E491" s="16" t="s">
        <v>9916</v>
      </c>
      <c r="F491" s="17" t="s">
        <v>9918</v>
      </c>
      <c r="G491" s="27">
        <v>44.9</v>
      </c>
      <c r="H491" s="28">
        <v>42822</v>
      </c>
      <c r="I491" s="168" t="s">
        <v>10036</v>
      </c>
    </row>
    <row r="492" spans="1:9" x14ac:dyDescent="0.2">
      <c r="A492" s="15" t="s">
        <v>9993</v>
      </c>
      <c r="B492" s="16" t="s">
        <v>9945</v>
      </c>
      <c r="C492" s="16" t="s">
        <v>9994</v>
      </c>
      <c r="D492" s="16" t="s">
        <v>9909</v>
      </c>
      <c r="E492" s="16" t="s">
        <v>9916</v>
      </c>
      <c r="F492" s="17" t="s">
        <v>9919</v>
      </c>
      <c r="G492" s="27">
        <v>9.3000000000000007</v>
      </c>
      <c r="H492" s="28">
        <v>42822</v>
      </c>
      <c r="I492" s="168" t="s">
        <v>10036</v>
      </c>
    </row>
    <row r="493" spans="1:9" x14ac:dyDescent="0.2">
      <c r="A493" s="15" t="s">
        <v>9993</v>
      </c>
      <c r="B493" s="16" t="s">
        <v>9945</v>
      </c>
      <c r="C493" s="16" t="s">
        <v>9994</v>
      </c>
      <c r="D493" s="16" t="s">
        <v>9909</v>
      </c>
      <c r="E493" s="16" t="s">
        <v>9916</v>
      </c>
      <c r="F493" s="17" t="s">
        <v>9920</v>
      </c>
      <c r="G493" s="27">
        <v>22.5</v>
      </c>
      <c r="H493" s="28">
        <v>42822</v>
      </c>
      <c r="I493" s="168" t="s">
        <v>10036</v>
      </c>
    </row>
    <row r="494" spans="1:9" x14ac:dyDescent="0.2">
      <c r="A494" s="15" t="s">
        <v>9993</v>
      </c>
      <c r="B494" s="16" t="s">
        <v>9948</v>
      </c>
      <c r="C494" s="16" t="s">
        <v>9995</v>
      </c>
      <c r="D494" s="16" t="s">
        <v>9901</v>
      </c>
      <c r="E494" s="16" t="s">
        <v>9902</v>
      </c>
      <c r="F494" s="17" t="s">
        <v>9903</v>
      </c>
      <c r="G494" s="27">
        <v>51.99</v>
      </c>
      <c r="H494" s="28">
        <v>42822</v>
      </c>
      <c r="I494" s="168" t="s">
        <v>10036</v>
      </c>
    </row>
    <row r="495" spans="1:9" x14ac:dyDescent="0.2">
      <c r="A495" s="15" t="s">
        <v>9993</v>
      </c>
      <c r="B495" s="16" t="s">
        <v>9948</v>
      </c>
      <c r="C495" s="16" t="s">
        <v>9995</v>
      </c>
      <c r="D495" s="16" t="s">
        <v>9901</v>
      </c>
      <c r="E495" s="16" t="s">
        <v>9902</v>
      </c>
      <c r="F495" s="17" t="s">
        <v>9905</v>
      </c>
      <c r="G495" s="27">
        <v>56.8</v>
      </c>
      <c r="H495" s="28">
        <v>42822</v>
      </c>
      <c r="I495" s="168" t="s">
        <v>10036</v>
      </c>
    </row>
    <row r="496" spans="1:9" x14ac:dyDescent="0.2">
      <c r="A496" s="15" t="s">
        <v>9993</v>
      </c>
      <c r="B496" s="16" t="s">
        <v>9948</v>
      </c>
      <c r="C496" s="16" t="s">
        <v>9995</v>
      </c>
      <c r="D496" s="16" t="s">
        <v>9901</v>
      </c>
      <c r="E496" s="16" t="s">
        <v>9902</v>
      </c>
      <c r="F496" s="17" t="s">
        <v>9907</v>
      </c>
      <c r="G496" s="27">
        <v>51.99</v>
      </c>
      <c r="H496" s="28">
        <v>42822</v>
      </c>
      <c r="I496" s="168" t="s">
        <v>10036</v>
      </c>
    </row>
    <row r="497" spans="1:9" x14ac:dyDescent="0.2">
      <c r="A497" s="15" t="s">
        <v>9993</v>
      </c>
      <c r="B497" s="16" t="s">
        <v>9948</v>
      </c>
      <c r="C497" s="16" t="s">
        <v>9995</v>
      </c>
      <c r="D497" s="16" t="s">
        <v>9901</v>
      </c>
      <c r="E497" s="16" t="s">
        <v>9902</v>
      </c>
      <c r="F497" s="17" t="s">
        <v>9908</v>
      </c>
      <c r="G497" s="27" t="s">
        <v>9906</v>
      </c>
      <c r="H497" s="28">
        <v>42822</v>
      </c>
      <c r="I497" s="168" t="s">
        <v>10036</v>
      </c>
    </row>
    <row r="498" spans="1:9" x14ac:dyDescent="0.2">
      <c r="A498" s="15" t="s">
        <v>9993</v>
      </c>
      <c r="B498" s="16" t="s">
        <v>9948</v>
      </c>
      <c r="C498" s="16" t="s">
        <v>9995</v>
      </c>
      <c r="D498" s="16" t="s">
        <v>9909</v>
      </c>
      <c r="E498" s="16" t="s">
        <v>9902</v>
      </c>
      <c r="F498" s="17" t="s">
        <v>9910</v>
      </c>
      <c r="G498" s="27">
        <v>10.5</v>
      </c>
      <c r="H498" s="28">
        <v>42822</v>
      </c>
      <c r="I498" s="168" t="s">
        <v>10036</v>
      </c>
    </row>
    <row r="499" spans="1:9" x14ac:dyDescent="0.2">
      <c r="A499" s="15" t="s">
        <v>9993</v>
      </c>
      <c r="B499" s="16" t="s">
        <v>9948</v>
      </c>
      <c r="C499" s="16" t="s">
        <v>9995</v>
      </c>
      <c r="D499" s="16" t="s">
        <v>9901</v>
      </c>
      <c r="E499" s="16" t="s">
        <v>9911</v>
      </c>
      <c r="F499" s="17" t="s">
        <v>9912</v>
      </c>
      <c r="G499" s="27">
        <v>35.9</v>
      </c>
      <c r="H499" s="28">
        <v>42822</v>
      </c>
      <c r="I499" s="168" t="s">
        <v>10036</v>
      </c>
    </row>
    <row r="500" spans="1:9" x14ac:dyDescent="0.2">
      <c r="A500" s="15" t="s">
        <v>9993</v>
      </c>
      <c r="B500" s="16" t="s">
        <v>9948</v>
      </c>
      <c r="C500" s="16" t="s">
        <v>9995</v>
      </c>
      <c r="D500" s="16" t="s">
        <v>9901</v>
      </c>
      <c r="E500" s="16" t="s">
        <v>9911</v>
      </c>
      <c r="F500" s="17" t="s">
        <v>9913</v>
      </c>
      <c r="G500" s="27">
        <v>30.24</v>
      </c>
      <c r="H500" s="28">
        <v>42822</v>
      </c>
      <c r="I500" s="168" t="s">
        <v>10036</v>
      </c>
    </row>
    <row r="501" spans="1:9" x14ac:dyDescent="0.2">
      <c r="A501" s="15" t="s">
        <v>9993</v>
      </c>
      <c r="B501" s="16" t="s">
        <v>9948</v>
      </c>
      <c r="C501" s="16" t="s">
        <v>9995</v>
      </c>
      <c r="D501" s="16" t="s">
        <v>9901</v>
      </c>
      <c r="E501" s="16" t="s">
        <v>9911</v>
      </c>
      <c r="F501" s="17" t="s">
        <v>9914</v>
      </c>
      <c r="G501" s="27">
        <v>27.75</v>
      </c>
      <c r="H501" s="28">
        <v>42822</v>
      </c>
      <c r="I501" s="168" t="s">
        <v>10036</v>
      </c>
    </row>
    <row r="502" spans="1:9" x14ac:dyDescent="0.2">
      <c r="A502" s="15" t="s">
        <v>9993</v>
      </c>
      <c r="B502" s="16" t="s">
        <v>9948</v>
      </c>
      <c r="C502" s="16" t="s">
        <v>9995</v>
      </c>
      <c r="D502" s="16" t="s">
        <v>9909</v>
      </c>
      <c r="E502" s="16" t="s">
        <v>9911</v>
      </c>
      <c r="F502" s="17" t="s">
        <v>9915</v>
      </c>
      <c r="G502" s="27">
        <v>10.1</v>
      </c>
      <c r="H502" s="28">
        <v>42822</v>
      </c>
      <c r="I502" s="168" t="s">
        <v>10036</v>
      </c>
    </row>
    <row r="503" spans="1:9" x14ac:dyDescent="0.2">
      <c r="A503" s="15" t="s">
        <v>9993</v>
      </c>
      <c r="B503" s="16" t="s">
        <v>9948</v>
      </c>
      <c r="C503" s="16" t="s">
        <v>9995</v>
      </c>
      <c r="D503" s="16" t="s">
        <v>9901</v>
      </c>
      <c r="E503" s="16" t="s">
        <v>9916</v>
      </c>
      <c r="F503" s="17" t="s">
        <v>9917</v>
      </c>
      <c r="G503" s="27">
        <v>43.88</v>
      </c>
      <c r="H503" s="28">
        <v>42822</v>
      </c>
      <c r="I503" s="168" t="s">
        <v>10036</v>
      </c>
    </row>
    <row r="504" spans="1:9" x14ac:dyDescent="0.2">
      <c r="A504" s="15" t="s">
        <v>9993</v>
      </c>
      <c r="B504" s="16" t="s">
        <v>9948</v>
      </c>
      <c r="C504" s="16" t="s">
        <v>9995</v>
      </c>
      <c r="D504" s="16" t="s">
        <v>9901</v>
      </c>
      <c r="E504" s="16" t="s">
        <v>9916</v>
      </c>
      <c r="F504" s="17" t="s">
        <v>9918</v>
      </c>
      <c r="G504" s="27">
        <v>44</v>
      </c>
      <c r="H504" s="28">
        <v>42822</v>
      </c>
      <c r="I504" s="168" t="s">
        <v>10036</v>
      </c>
    </row>
    <row r="505" spans="1:9" x14ac:dyDescent="0.2">
      <c r="A505" s="15" t="s">
        <v>9993</v>
      </c>
      <c r="B505" s="16" t="s">
        <v>9948</v>
      </c>
      <c r="C505" s="16" t="s">
        <v>9995</v>
      </c>
      <c r="D505" s="16" t="s">
        <v>9909</v>
      </c>
      <c r="E505" s="16" t="s">
        <v>9916</v>
      </c>
      <c r="F505" s="17" t="s">
        <v>9919</v>
      </c>
      <c r="G505" s="27">
        <v>11.9</v>
      </c>
      <c r="H505" s="28">
        <v>42822</v>
      </c>
      <c r="I505" s="168" t="s">
        <v>10036</v>
      </c>
    </row>
    <row r="506" spans="1:9" x14ac:dyDescent="0.2">
      <c r="A506" s="15" t="s">
        <v>9993</v>
      </c>
      <c r="B506" s="16" t="s">
        <v>9948</v>
      </c>
      <c r="C506" s="16" t="s">
        <v>9995</v>
      </c>
      <c r="D506" s="16" t="s">
        <v>9909</v>
      </c>
      <c r="E506" s="16" t="s">
        <v>9916</v>
      </c>
      <c r="F506" s="17" t="s">
        <v>9920</v>
      </c>
      <c r="G506" s="27">
        <v>20.9</v>
      </c>
      <c r="H506" s="28">
        <v>42822</v>
      </c>
      <c r="I506" s="168" t="s">
        <v>10036</v>
      </c>
    </row>
    <row r="507" spans="1:9" x14ac:dyDescent="0.2">
      <c r="A507" s="15" t="s">
        <v>9996</v>
      </c>
      <c r="B507" s="16" t="s">
        <v>9945</v>
      </c>
      <c r="C507" s="16" t="s">
        <v>9997</v>
      </c>
      <c r="D507" s="16" t="s">
        <v>9998</v>
      </c>
      <c r="E507" s="16" t="s">
        <v>9999</v>
      </c>
      <c r="F507" s="17" t="s">
        <v>10000</v>
      </c>
      <c r="G507" s="27">
        <v>28.49</v>
      </c>
      <c r="H507" s="28">
        <v>42822</v>
      </c>
      <c r="I507" s="168" t="s">
        <v>10036</v>
      </c>
    </row>
    <row r="508" spans="1:9" x14ac:dyDescent="0.2">
      <c r="A508" s="15" t="s">
        <v>9996</v>
      </c>
      <c r="B508" s="16" t="s">
        <v>9945</v>
      </c>
      <c r="C508" s="16" t="s">
        <v>9997</v>
      </c>
      <c r="D508" s="16" t="s">
        <v>9998</v>
      </c>
      <c r="E508" s="16" t="s">
        <v>9999</v>
      </c>
      <c r="F508" s="17" t="s">
        <v>10001</v>
      </c>
      <c r="G508" s="27">
        <v>25.69</v>
      </c>
      <c r="H508" s="28">
        <v>42822</v>
      </c>
      <c r="I508" s="168" t="s">
        <v>10036</v>
      </c>
    </row>
    <row r="509" spans="1:9" x14ac:dyDescent="0.2">
      <c r="A509" s="15" t="s">
        <v>9996</v>
      </c>
      <c r="B509" s="16" t="s">
        <v>9945</v>
      </c>
      <c r="C509" s="16" t="s">
        <v>9997</v>
      </c>
      <c r="D509" s="16" t="s">
        <v>9998</v>
      </c>
      <c r="E509" s="16" t="s">
        <v>9999</v>
      </c>
      <c r="F509" s="17" t="s">
        <v>10002</v>
      </c>
      <c r="G509" s="27">
        <v>62.99</v>
      </c>
      <c r="H509" s="28">
        <v>42822</v>
      </c>
      <c r="I509" s="168" t="s">
        <v>10036</v>
      </c>
    </row>
    <row r="510" spans="1:9" x14ac:dyDescent="0.2">
      <c r="A510" s="15" t="s">
        <v>9996</v>
      </c>
      <c r="B510" s="16" t="s">
        <v>9945</v>
      </c>
      <c r="C510" s="16" t="s">
        <v>9997</v>
      </c>
      <c r="D510" s="16" t="s">
        <v>9998</v>
      </c>
      <c r="E510" s="16" t="s">
        <v>9999</v>
      </c>
      <c r="F510" s="17" t="s">
        <v>10003</v>
      </c>
      <c r="G510" s="27">
        <v>56.5</v>
      </c>
      <c r="H510" s="28">
        <v>42822</v>
      </c>
      <c r="I510" s="168" t="s">
        <v>10036</v>
      </c>
    </row>
    <row r="511" spans="1:9" x14ac:dyDescent="0.2">
      <c r="A511" s="15" t="s">
        <v>9996</v>
      </c>
      <c r="B511" s="16" t="s">
        <v>9945</v>
      </c>
      <c r="C511" s="16" t="s">
        <v>9997</v>
      </c>
      <c r="D511" s="16" t="s">
        <v>9998</v>
      </c>
      <c r="E511" s="16" t="s">
        <v>9999</v>
      </c>
      <c r="F511" s="17" t="s">
        <v>10004</v>
      </c>
      <c r="G511" s="27">
        <v>42.85</v>
      </c>
      <c r="H511" s="28">
        <v>42822</v>
      </c>
      <c r="I511" s="168" t="s">
        <v>10036</v>
      </c>
    </row>
    <row r="512" spans="1:9" x14ac:dyDescent="0.2">
      <c r="A512" s="15" t="s">
        <v>9996</v>
      </c>
      <c r="B512" s="16" t="s">
        <v>9945</v>
      </c>
      <c r="C512" s="16" t="s">
        <v>9997</v>
      </c>
      <c r="D512" s="16" t="s">
        <v>9998</v>
      </c>
      <c r="E512" s="16" t="s">
        <v>9999</v>
      </c>
      <c r="F512" s="17" t="s">
        <v>10005</v>
      </c>
      <c r="G512" s="27">
        <v>38.35</v>
      </c>
      <c r="H512" s="28">
        <v>42822</v>
      </c>
      <c r="I512" s="168" t="s">
        <v>10036</v>
      </c>
    </row>
    <row r="513" spans="1:9" x14ac:dyDescent="0.2">
      <c r="A513" s="15" t="s">
        <v>9996</v>
      </c>
      <c r="B513" s="16" t="s">
        <v>9945</v>
      </c>
      <c r="C513" s="16" t="s">
        <v>9997</v>
      </c>
      <c r="D513" s="16" t="s">
        <v>9998</v>
      </c>
      <c r="E513" s="16" t="s">
        <v>9999</v>
      </c>
      <c r="F513" s="17" t="s">
        <v>10006</v>
      </c>
      <c r="G513" s="27">
        <v>7</v>
      </c>
      <c r="H513" s="28">
        <v>42822</v>
      </c>
      <c r="I513" s="168" t="s">
        <v>10036</v>
      </c>
    </row>
    <row r="514" spans="1:9" x14ac:dyDescent="0.2">
      <c r="A514" s="15" t="s">
        <v>9996</v>
      </c>
      <c r="B514" s="16" t="s">
        <v>9945</v>
      </c>
      <c r="C514" s="16" t="s">
        <v>9997</v>
      </c>
      <c r="D514" s="16" t="s">
        <v>9998</v>
      </c>
      <c r="E514" s="16" t="s">
        <v>9999</v>
      </c>
      <c r="F514" s="17" t="s">
        <v>10007</v>
      </c>
      <c r="G514" s="27">
        <v>7.4</v>
      </c>
      <c r="H514" s="28">
        <v>42822</v>
      </c>
      <c r="I514" s="168" t="s">
        <v>10036</v>
      </c>
    </row>
    <row r="515" spans="1:9" x14ac:dyDescent="0.2">
      <c r="A515" s="15" t="s">
        <v>9996</v>
      </c>
      <c r="B515" s="16" t="s">
        <v>9945</v>
      </c>
      <c r="C515" s="16" t="s">
        <v>9997</v>
      </c>
      <c r="D515" s="16" t="s">
        <v>9998</v>
      </c>
      <c r="E515" s="16" t="s">
        <v>9999</v>
      </c>
      <c r="F515" s="17" t="s">
        <v>10008</v>
      </c>
      <c r="G515" s="27">
        <v>8.6</v>
      </c>
      <c r="H515" s="28">
        <v>42822</v>
      </c>
      <c r="I515" s="168" t="s">
        <v>10036</v>
      </c>
    </row>
    <row r="516" spans="1:9" x14ac:dyDescent="0.2">
      <c r="A516" s="15" t="s">
        <v>9996</v>
      </c>
      <c r="B516" s="16" t="s">
        <v>9945</v>
      </c>
      <c r="C516" s="16" t="s">
        <v>9997</v>
      </c>
      <c r="D516" s="16" t="s">
        <v>9998</v>
      </c>
      <c r="E516" s="16" t="s">
        <v>9999</v>
      </c>
      <c r="F516" s="17" t="s">
        <v>10009</v>
      </c>
      <c r="G516" s="27">
        <v>13.5</v>
      </c>
      <c r="H516" s="28">
        <v>42822</v>
      </c>
      <c r="I516" s="168" t="s">
        <v>10036</v>
      </c>
    </row>
    <row r="517" spans="1:9" x14ac:dyDescent="0.2">
      <c r="A517" s="15" t="s">
        <v>9996</v>
      </c>
      <c r="B517" s="16" t="s">
        <v>9945</v>
      </c>
      <c r="C517" s="16" t="s">
        <v>9997</v>
      </c>
      <c r="D517" s="16" t="s">
        <v>9998</v>
      </c>
      <c r="E517" s="16" t="s">
        <v>9999</v>
      </c>
      <c r="F517" s="17" t="s">
        <v>10010</v>
      </c>
      <c r="G517" s="27">
        <v>5.69</v>
      </c>
      <c r="H517" s="28">
        <v>42822</v>
      </c>
      <c r="I517" s="168" t="s">
        <v>10036</v>
      </c>
    </row>
    <row r="518" spans="1:9" x14ac:dyDescent="0.2">
      <c r="A518" s="15" t="s">
        <v>9996</v>
      </c>
      <c r="B518" s="16" t="s">
        <v>9945</v>
      </c>
      <c r="C518" s="16" t="s">
        <v>9997</v>
      </c>
      <c r="D518" s="16" t="s">
        <v>9998</v>
      </c>
      <c r="E518" s="16" t="s">
        <v>10011</v>
      </c>
      <c r="F518" s="17" t="s">
        <v>10012</v>
      </c>
      <c r="G518" s="27">
        <v>22.36</v>
      </c>
      <c r="H518" s="28">
        <v>42822</v>
      </c>
      <c r="I518" s="168" t="s">
        <v>10036</v>
      </c>
    </row>
    <row r="519" spans="1:9" x14ac:dyDescent="0.2">
      <c r="A519" s="15" t="s">
        <v>9996</v>
      </c>
      <c r="B519" s="16" t="s">
        <v>9945</v>
      </c>
      <c r="C519" s="16" t="s">
        <v>9997</v>
      </c>
      <c r="D519" s="16" t="s">
        <v>9998</v>
      </c>
      <c r="E519" s="16" t="s">
        <v>10011</v>
      </c>
      <c r="F519" s="17" t="s">
        <v>10013</v>
      </c>
      <c r="G519" s="27">
        <v>19.95</v>
      </c>
      <c r="H519" s="28">
        <v>42822</v>
      </c>
      <c r="I519" s="168" t="s">
        <v>10036</v>
      </c>
    </row>
    <row r="520" spans="1:9" x14ac:dyDescent="0.2">
      <c r="A520" s="15" t="s">
        <v>9996</v>
      </c>
      <c r="B520" s="16" t="s">
        <v>9945</v>
      </c>
      <c r="C520" s="16" t="s">
        <v>9997</v>
      </c>
      <c r="D520" s="16" t="s">
        <v>9998</v>
      </c>
      <c r="E520" s="16" t="s">
        <v>10011</v>
      </c>
      <c r="F520" s="17" t="s">
        <v>10014</v>
      </c>
      <c r="G520" s="27">
        <v>42.38</v>
      </c>
      <c r="H520" s="28">
        <v>42822</v>
      </c>
      <c r="I520" s="168" t="s">
        <v>10036</v>
      </c>
    </row>
    <row r="521" spans="1:9" x14ac:dyDescent="0.2">
      <c r="A521" s="15" t="s">
        <v>9996</v>
      </c>
      <c r="B521" s="16" t="s">
        <v>9945</v>
      </c>
      <c r="C521" s="16" t="s">
        <v>9997</v>
      </c>
      <c r="D521" s="16" t="s">
        <v>9998</v>
      </c>
      <c r="E521" s="16" t="s">
        <v>10011</v>
      </c>
      <c r="F521" s="17" t="s">
        <v>10015</v>
      </c>
      <c r="G521" s="27">
        <v>42.38</v>
      </c>
      <c r="H521" s="28">
        <v>42822</v>
      </c>
      <c r="I521" s="168" t="s">
        <v>10036</v>
      </c>
    </row>
    <row r="522" spans="1:9" x14ac:dyDescent="0.2">
      <c r="A522" s="15" t="s">
        <v>9996</v>
      </c>
      <c r="B522" s="16" t="s">
        <v>9945</v>
      </c>
      <c r="C522" s="16" t="s">
        <v>9997</v>
      </c>
      <c r="D522" s="16" t="s">
        <v>9998</v>
      </c>
      <c r="E522" s="16" t="s">
        <v>10011</v>
      </c>
      <c r="F522" s="17" t="s">
        <v>10016</v>
      </c>
      <c r="G522" s="27">
        <v>7.9</v>
      </c>
      <c r="H522" s="28">
        <v>42822</v>
      </c>
      <c r="I522" s="168" t="s">
        <v>10036</v>
      </c>
    </row>
    <row r="523" spans="1:9" x14ac:dyDescent="0.2">
      <c r="A523" s="15" t="s">
        <v>9996</v>
      </c>
      <c r="B523" s="16" t="s">
        <v>9945</v>
      </c>
      <c r="C523" s="16" t="s">
        <v>9997</v>
      </c>
      <c r="D523" s="16" t="s">
        <v>9998</v>
      </c>
      <c r="E523" s="16" t="s">
        <v>10011</v>
      </c>
      <c r="F523" s="17" t="s">
        <v>10017</v>
      </c>
      <c r="G523" s="27" t="s">
        <v>9906</v>
      </c>
      <c r="H523" s="28">
        <v>42822</v>
      </c>
      <c r="I523" s="168" t="s">
        <v>10036</v>
      </c>
    </row>
    <row r="524" spans="1:9" x14ac:dyDescent="0.2">
      <c r="A524" s="15" t="s">
        <v>9996</v>
      </c>
      <c r="B524" s="16" t="s">
        <v>9945</v>
      </c>
      <c r="C524" s="16" t="s">
        <v>9997</v>
      </c>
      <c r="D524" s="16" t="s">
        <v>9998</v>
      </c>
      <c r="E524" s="16" t="s">
        <v>10018</v>
      </c>
      <c r="F524" s="17" t="s">
        <v>10019</v>
      </c>
      <c r="G524" s="27">
        <v>45.7</v>
      </c>
      <c r="H524" s="28">
        <v>42822</v>
      </c>
      <c r="I524" s="168" t="s">
        <v>10036</v>
      </c>
    </row>
    <row r="525" spans="1:9" x14ac:dyDescent="0.2">
      <c r="A525" s="15" t="s">
        <v>9996</v>
      </c>
      <c r="B525" s="16" t="s">
        <v>9945</v>
      </c>
      <c r="C525" s="16" t="s">
        <v>9997</v>
      </c>
      <c r="D525" s="16" t="s">
        <v>9998</v>
      </c>
      <c r="E525" s="16" t="s">
        <v>10018</v>
      </c>
      <c r="F525" s="17" t="s">
        <v>10020</v>
      </c>
      <c r="G525" s="27">
        <v>52.1</v>
      </c>
      <c r="H525" s="28">
        <v>42822</v>
      </c>
      <c r="I525" s="168" t="s">
        <v>10036</v>
      </c>
    </row>
    <row r="526" spans="1:9" x14ac:dyDescent="0.2">
      <c r="A526" s="15" t="s">
        <v>9996</v>
      </c>
      <c r="B526" s="16" t="s">
        <v>9945</v>
      </c>
      <c r="C526" s="16" t="s">
        <v>9997</v>
      </c>
      <c r="D526" s="16" t="s">
        <v>9998</v>
      </c>
      <c r="E526" s="16" t="s">
        <v>10018</v>
      </c>
      <c r="F526" s="17" t="s">
        <v>10021</v>
      </c>
      <c r="G526" s="27">
        <v>106.7</v>
      </c>
      <c r="H526" s="28">
        <v>42822</v>
      </c>
      <c r="I526" s="168" t="s">
        <v>10036</v>
      </c>
    </row>
    <row r="527" spans="1:9" x14ac:dyDescent="0.2">
      <c r="A527" s="15" t="s">
        <v>9996</v>
      </c>
      <c r="B527" s="16" t="s">
        <v>9945</v>
      </c>
      <c r="C527" s="16" t="s">
        <v>9997</v>
      </c>
      <c r="D527" s="16" t="s">
        <v>9998</v>
      </c>
      <c r="E527" s="16" t="s">
        <v>10018</v>
      </c>
      <c r="F527" s="17" t="s">
        <v>10022</v>
      </c>
      <c r="G527" s="27">
        <v>94.8</v>
      </c>
      <c r="H527" s="28">
        <v>42822</v>
      </c>
      <c r="I527" s="168" t="s">
        <v>10036</v>
      </c>
    </row>
    <row r="528" spans="1:9" x14ac:dyDescent="0.2">
      <c r="A528" s="15" t="s">
        <v>9996</v>
      </c>
      <c r="B528" s="16" t="s">
        <v>9945</v>
      </c>
      <c r="C528" s="16" t="s">
        <v>9997</v>
      </c>
      <c r="D528" s="16" t="s">
        <v>9998</v>
      </c>
      <c r="E528" s="16" t="s">
        <v>10018</v>
      </c>
      <c r="F528" s="17" t="s">
        <v>10023</v>
      </c>
      <c r="G528" s="27">
        <v>47.2</v>
      </c>
      <c r="H528" s="28">
        <v>42822</v>
      </c>
      <c r="I528" s="168" t="s">
        <v>10036</v>
      </c>
    </row>
    <row r="529" spans="1:9" x14ac:dyDescent="0.2">
      <c r="A529" s="15" t="s">
        <v>9996</v>
      </c>
      <c r="B529" s="16" t="s">
        <v>9945</v>
      </c>
      <c r="C529" s="16" t="s">
        <v>9997</v>
      </c>
      <c r="D529" s="16" t="s">
        <v>9998</v>
      </c>
      <c r="E529" s="16" t="s">
        <v>10018</v>
      </c>
      <c r="F529" s="17" t="s">
        <v>10024</v>
      </c>
      <c r="G529" s="27" t="s">
        <v>9906</v>
      </c>
      <c r="H529" s="28">
        <v>42822</v>
      </c>
      <c r="I529" s="168" t="s">
        <v>10036</v>
      </c>
    </row>
    <row r="530" spans="1:9" x14ac:dyDescent="0.2">
      <c r="A530" s="15" t="s">
        <v>9996</v>
      </c>
      <c r="B530" s="16" t="s">
        <v>9945</v>
      </c>
      <c r="C530" s="16" t="s">
        <v>9997</v>
      </c>
      <c r="D530" s="16" t="s">
        <v>9998</v>
      </c>
      <c r="E530" s="16" t="s">
        <v>10018</v>
      </c>
      <c r="F530" s="17" t="s">
        <v>10025</v>
      </c>
      <c r="G530" s="27">
        <v>10.199999999999999</v>
      </c>
      <c r="H530" s="28">
        <v>42822</v>
      </c>
      <c r="I530" s="168" t="s">
        <v>10036</v>
      </c>
    </row>
    <row r="531" spans="1:9" x14ac:dyDescent="0.2">
      <c r="A531" s="15" t="s">
        <v>9996</v>
      </c>
      <c r="B531" s="16" t="s">
        <v>9945</v>
      </c>
      <c r="C531" s="16" t="s">
        <v>9997</v>
      </c>
      <c r="D531" s="16" t="s">
        <v>9998</v>
      </c>
      <c r="E531" s="16" t="s">
        <v>10018</v>
      </c>
      <c r="F531" s="17" t="s">
        <v>10026</v>
      </c>
      <c r="G531" s="27">
        <v>5.7</v>
      </c>
      <c r="H531" s="28">
        <v>42822</v>
      </c>
      <c r="I531" s="168" t="s">
        <v>10036</v>
      </c>
    </row>
    <row r="532" spans="1:9" x14ac:dyDescent="0.2">
      <c r="A532" s="15" t="s">
        <v>9996</v>
      </c>
      <c r="B532" s="16" t="s">
        <v>9945</v>
      </c>
      <c r="C532" s="16" t="s">
        <v>9997</v>
      </c>
      <c r="D532" s="16" t="s">
        <v>9998</v>
      </c>
      <c r="E532" s="16" t="s">
        <v>10018</v>
      </c>
      <c r="F532" s="17" t="s">
        <v>10027</v>
      </c>
      <c r="G532" s="27">
        <v>15.4</v>
      </c>
      <c r="H532" s="28">
        <v>42822</v>
      </c>
      <c r="I532" s="168" t="s">
        <v>10036</v>
      </c>
    </row>
    <row r="533" spans="1:9" x14ac:dyDescent="0.2">
      <c r="A533" s="15" t="s">
        <v>9996</v>
      </c>
      <c r="B533" s="16" t="s">
        <v>9899</v>
      </c>
      <c r="C533" s="16" t="s">
        <v>10028</v>
      </c>
      <c r="D533" s="16" t="s">
        <v>9998</v>
      </c>
      <c r="E533" s="16" t="s">
        <v>9999</v>
      </c>
      <c r="F533" s="17" t="s">
        <v>10000</v>
      </c>
      <c r="G533" s="27">
        <v>28.49</v>
      </c>
      <c r="H533" s="28">
        <v>42822</v>
      </c>
      <c r="I533" s="168" t="s">
        <v>10036</v>
      </c>
    </row>
    <row r="534" spans="1:9" x14ac:dyDescent="0.2">
      <c r="A534" s="15" t="s">
        <v>9996</v>
      </c>
      <c r="B534" s="16" t="s">
        <v>9899</v>
      </c>
      <c r="C534" s="16" t="s">
        <v>10028</v>
      </c>
      <c r="D534" s="16" t="s">
        <v>9998</v>
      </c>
      <c r="E534" s="16" t="s">
        <v>9999</v>
      </c>
      <c r="F534" s="17" t="s">
        <v>10001</v>
      </c>
      <c r="G534" s="27">
        <v>25.69</v>
      </c>
      <c r="H534" s="28">
        <v>42822</v>
      </c>
      <c r="I534" s="168" t="s">
        <v>10036</v>
      </c>
    </row>
    <row r="535" spans="1:9" x14ac:dyDescent="0.2">
      <c r="A535" s="15" t="s">
        <v>9996</v>
      </c>
      <c r="B535" s="16" t="s">
        <v>9899</v>
      </c>
      <c r="C535" s="16" t="s">
        <v>10028</v>
      </c>
      <c r="D535" s="16" t="s">
        <v>9998</v>
      </c>
      <c r="E535" s="16" t="s">
        <v>9999</v>
      </c>
      <c r="F535" s="17" t="s">
        <v>10002</v>
      </c>
      <c r="G535" s="27">
        <v>62.99</v>
      </c>
      <c r="H535" s="28">
        <v>42822</v>
      </c>
      <c r="I535" s="168" t="s">
        <v>10036</v>
      </c>
    </row>
    <row r="536" spans="1:9" x14ac:dyDescent="0.2">
      <c r="A536" s="15" t="s">
        <v>9996</v>
      </c>
      <c r="B536" s="16" t="s">
        <v>9899</v>
      </c>
      <c r="C536" s="16" t="s">
        <v>10028</v>
      </c>
      <c r="D536" s="16" t="s">
        <v>9998</v>
      </c>
      <c r="E536" s="16" t="s">
        <v>9999</v>
      </c>
      <c r="F536" s="17" t="s">
        <v>10003</v>
      </c>
      <c r="G536" s="27">
        <v>56.5</v>
      </c>
      <c r="H536" s="28">
        <v>42822</v>
      </c>
      <c r="I536" s="168" t="s">
        <v>10036</v>
      </c>
    </row>
    <row r="537" spans="1:9" x14ac:dyDescent="0.2">
      <c r="A537" s="15" t="s">
        <v>9996</v>
      </c>
      <c r="B537" s="16" t="s">
        <v>9899</v>
      </c>
      <c r="C537" s="16" t="s">
        <v>10028</v>
      </c>
      <c r="D537" s="16" t="s">
        <v>9998</v>
      </c>
      <c r="E537" s="16" t="s">
        <v>9999</v>
      </c>
      <c r="F537" s="17" t="s">
        <v>10004</v>
      </c>
      <c r="G537" s="27">
        <v>42.85</v>
      </c>
      <c r="H537" s="28">
        <v>42822</v>
      </c>
      <c r="I537" s="168" t="s">
        <v>10036</v>
      </c>
    </row>
    <row r="538" spans="1:9" x14ac:dyDescent="0.2">
      <c r="A538" s="15" t="s">
        <v>9996</v>
      </c>
      <c r="B538" s="16" t="s">
        <v>9899</v>
      </c>
      <c r="C538" s="16" t="s">
        <v>10028</v>
      </c>
      <c r="D538" s="16" t="s">
        <v>9998</v>
      </c>
      <c r="E538" s="16" t="s">
        <v>9999</v>
      </c>
      <c r="F538" s="17" t="s">
        <v>10005</v>
      </c>
      <c r="G538" s="27">
        <v>38.35</v>
      </c>
      <c r="H538" s="28">
        <v>42822</v>
      </c>
      <c r="I538" s="168" t="s">
        <v>10036</v>
      </c>
    </row>
    <row r="539" spans="1:9" x14ac:dyDescent="0.2">
      <c r="A539" s="15" t="s">
        <v>9996</v>
      </c>
      <c r="B539" s="16" t="s">
        <v>9899</v>
      </c>
      <c r="C539" s="16" t="s">
        <v>10028</v>
      </c>
      <c r="D539" s="16" t="s">
        <v>9998</v>
      </c>
      <c r="E539" s="16" t="s">
        <v>9999</v>
      </c>
      <c r="F539" s="17" t="s">
        <v>10006</v>
      </c>
      <c r="G539" s="27">
        <v>4.6899999999999995</v>
      </c>
      <c r="H539" s="28">
        <v>42822</v>
      </c>
      <c r="I539" s="168" t="s">
        <v>10036</v>
      </c>
    </row>
    <row r="540" spans="1:9" x14ac:dyDescent="0.2">
      <c r="A540" s="15" t="s">
        <v>9996</v>
      </c>
      <c r="B540" s="16" t="s">
        <v>9899</v>
      </c>
      <c r="C540" s="16" t="s">
        <v>10028</v>
      </c>
      <c r="D540" s="16" t="s">
        <v>9998</v>
      </c>
      <c r="E540" s="16" t="s">
        <v>9999</v>
      </c>
      <c r="F540" s="17" t="s">
        <v>10007</v>
      </c>
      <c r="G540" s="27">
        <v>7.4</v>
      </c>
      <c r="H540" s="28">
        <v>42822</v>
      </c>
      <c r="I540" s="168" t="s">
        <v>10036</v>
      </c>
    </row>
    <row r="541" spans="1:9" x14ac:dyDescent="0.2">
      <c r="A541" s="15" t="s">
        <v>9996</v>
      </c>
      <c r="B541" s="16" t="s">
        <v>9899</v>
      </c>
      <c r="C541" s="16" t="s">
        <v>10028</v>
      </c>
      <c r="D541" s="16" t="s">
        <v>9998</v>
      </c>
      <c r="E541" s="16" t="s">
        <v>9999</v>
      </c>
      <c r="F541" s="17" t="s">
        <v>10008</v>
      </c>
      <c r="G541" s="27">
        <v>5.76</v>
      </c>
      <c r="H541" s="28">
        <v>42822</v>
      </c>
      <c r="I541" s="168" t="s">
        <v>10036</v>
      </c>
    </row>
    <row r="542" spans="1:9" x14ac:dyDescent="0.2">
      <c r="A542" s="15" t="s">
        <v>9996</v>
      </c>
      <c r="B542" s="16" t="s">
        <v>9899</v>
      </c>
      <c r="C542" s="16" t="s">
        <v>10028</v>
      </c>
      <c r="D542" s="16" t="s">
        <v>9998</v>
      </c>
      <c r="E542" s="16" t="s">
        <v>9999</v>
      </c>
      <c r="F542" s="17" t="s">
        <v>10009</v>
      </c>
      <c r="G542" s="27">
        <v>13.8</v>
      </c>
      <c r="H542" s="28">
        <v>42822</v>
      </c>
      <c r="I542" s="168" t="s">
        <v>10036</v>
      </c>
    </row>
    <row r="543" spans="1:9" x14ac:dyDescent="0.2">
      <c r="A543" s="15" t="s">
        <v>9996</v>
      </c>
      <c r="B543" s="16" t="s">
        <v>9899</v>
      </c>
      <c r="C543" s="16" t="s">
        <v>10028</v>
      </c>
      <c r="D543" s="16" t="s">
        <v>9998</v>
      </c>
      <c r="E543" s="16" t="s">
        <v>9999</v>
      </c>
      <c r="F543" s="17" t="s">
        <v>10010</v>
      </c>
      <c r="G543" s="27">
        <v>5.68</v>
      </c>
      <c r="H543" s="28">
        <v>42822</v>
      </c>
      <c r="I543" s="168" t="s">
        <v>10036</v>
      </c>
    </row>
    <row r="544" spans="1:9" x14ac:dyDescent="0.2">
      <c r="A544" s="15" t="s">
        <v>9996</v>
      </c>
      <c r="B544" s="16" t="s">
        <v>9899</v>
      </c>
      <c r="C544" s="16" t="s">
        <v>10028</v>
      </c>
      <c r="D544" s="16" t="s">
        <v>9998</v>
      </c>
      <c r="E544" s="16" t="s">
        <v>10011</v>
      </c>
      <c r="F544" s="17" t="s">
        <v>10012</v>
      </c>
      <c r="G544" s="27">
        <v>22.36</v>
      </c>
      <c r="H544" s="28">
        <v>42822</v>
      </c>
      <c r="I544" s="168" t="s">
        <v>10036</v>
      </c>
    </row>
    <row r="545" spans="1:9" x14ac:dyDescent="0.2">
      <c r="A545" s="15" t="s">
        <v>9996</v>
      </c>
      <c r="B545" s="16" t="s">
        <v>9899</v>
      </c>
      <c r="C545" s="16" t="s">
        <v>10028</v>
      </c>
      <c r="D545" s="16" t="s">
        <v>9998</v>
      </c>
      <c r="E545" s="16" t="s">
        <v>10011</v>
      </c>
      <c r="F545" s="17" t="s">
        <v>10013</v>
      </c>
      <c r="G545" s="27">
        <v>19.96</v>
      </c>
      <c r="H545" s="28">
        <v>42822</v>
      </c>
      <c r="I545" s="168" t="s">
        <v>10036</v>
      </c>
    </row>
    <row r="546" spans="1:9" x14ac:dyDescent="0.2">
      <c r="A546" s="15" t="s">
        <v>9996</v>
      </c>
      <c r="B546" s="16" t="s">
        <v>9899</v>
      </c>
      <c r="C546" s="16" t="s">
        <v>10028</v>
      </c>
      <c r="D546" s="16" t="s">
        <v>9998</v>
      </c>
      <c r="E546" s="16" t="s">
        <v>10011</v>
      </c>
      <c r="F546" s="17" t="s">
        <v>10014</v>
      </c>
      <c r="G546" s="27">
        <v>44.72</v>
      </c>
      <c r="H546" s="28">
        <v>42822</v>
      </c>
      <c r="I546" s="168" t="s">
        <v>10036</v>
      </c>
    </row>
    <row r="547" spans="1:9" x14ac:dyDescent="0.2">
      <c r="A547" s="15" t="s">
        <v>9996</v>
      </c>
      <c r="B547" s="16" t="s">
        <v>9899</v>
      </c>
      <c r="C547" s="16" t="s">
        <v>10028</v>
      </c>
      <c r="D547" s="16" t="s">
        <v>9998</v>
      </c>
      <c r="E547" s="16" t="s">
        <v>10011</v>
      </c>
      <c r="F547" s="17" t="s">
        <v>10015</v>
      </c>
      <c r="G547" s="27">
        <v>42.38</v>
      </c>
      <c r="H547" s="28">
        <v>42822</v>
      </c>
      <c r="I547" s="168" t="s">
        <v>10036</v>
      </c>
    </row>
    <row r="548" spans="1:9" x14ac:dyDescent="0.2">
      <c r="A548" s="15" t="s">
        <v>9996</v>
      </c>
      <c r="B548" s="16" t="s">
        <v>9899</v>
      </c>
      <c r="C548" s="16" t="s">
        <v>10028</v>
      </c>
      <c r="D548" s="16" t="s">
        <v>9998</v>
      </c>
      <c r="E548" s="16" t="s">
        <v>10011</v>
      </c>
      <c r="F548" s="17" t="s">
        <v>10016</v>
      </c>
      <c r="G548" s="27">
        <v>7.9</v>
      </c>
      <c r="H548" s="28">
        <v>42822</v>
      </c>
      <c r="I548" s="168" t="s">
        <v>10036</v>
      </c>
    </row>
    <row r="549" spans="1:9" x14ac:dyDescent="0.2">
      <c r="A549" s="15" t="s">
        <v>9996</v>
      </c>
      <c r="B549" s="16" t="s">
        <v>9899</v>
      </c>
      <c r="C549" s="16" t="s">
        <v>10028</v>
      </c>
      <c r="D549" s="16" t="s">
        <v>9998</v>
      </c>
      <c r="E549" s="16" t="s">
        <v>10011</v>
      </c>
      <c r="F549" s="17" t="s">
        <v>10017</v>
      </c>
      <c r="G549" s="27" t="s">
        <v>9906</v>
      </c>
      <c r="H549" s="28">
        <v>42822</v>
      </c>
      <c r="I549" s="168" t="s">
        <v>10036</v>
      </c>
    </row>
    <row r="550" spans="1:9" x14ac:dyDescent="0.2">
      <c r="A550" s="15" t="s">
        <v>9996</v>
      </c>
      <c r="B550" s="16" t="s">
        <v>9899</v>
      </c>
      <c r="C550" s="16" t="s">
        <v>10028</v>
      </c>
      <c r="D550" s="16" t="s">
        <v>9998</v>
      </c>
      <c r="E550" s="16" t="s">
        <v>10018</v>
      </c>
      <c r="F550" s="17" t="s">
        <v>10019</v>
      </c>
      <c r="G550" s="27">
        <v>36.47</v>
      </c>
      <c r="H550" s="28">
        <v>42822</v>
      </c>
      <c r="I550" s="168" t="s">
        <v>10036</v>
      </c>
    </row>
    <row r="551" spans="1:9" x14ac:dyDescent="0.2">
      <c r="A551" s="15" t="s">
        <v>9996</v>
      </c>
      <c r="B551" s="16" t="s">
        <v>9899</v>
      </c>
      <c r="C551" s="16" t="s">
        <v>10028</v>
      </c>
      <c r="D551" s="16" t="s">
        <v>9998</v>
      </c>
      <c r="E551" s="16" t="s">
        <v>10018</v>
      </c>
      <c r="F551" s="17" t="s">
        <v>10020</v>
      </c>
      <c r="G551" s="27">
        <v>31.99</v>
      </c>
      <c r="H551" s="28">
        <v>42822</v>
      </c>
      <c r="I551" s="168" t="s">
        <v>10036</v>
      </c>
    </row>
    <row r="552" spans="1:9" x14ac:dyDescent="0.2">
      <c r="A552" s="15" t="s">
        <v>9996</v>
      </c>
      <c r="B552" s="16" t="s">
        <v>9899</v>
      </c>
      <c r="C552" s="16" t="s">
        <v>10028</v>
      </c>
      <c r="D552" s="16" t="s">
        <v>9998</v>
      </c>
      <c r="E552" s="16" t="s">
        <v>10018</v>
      </c>
      <c r="F552" s="17" t="s">
        <v>10021</v>
      </c>
      <c r="G552" s="27">
        <v>74.69</v>
      </c>
      <c r="H552" s="28">
        <v>42822</v>
      </c>
      <c r="I552" s="168" t="s">
        <v>10036</v>
      </c>
    </row>
    <row r="553" spans="1:9" x14ac:dyDescent="0.2">
      <c r="A553" s="15" t="s">
        <v>9996</v>
      </c>
      <c r="B553" s="16" t="s">
        <v>9899</v>
      </c>
      <c r="C553" s="16" t="s">
        <v>10028</v>
      </c>
      <c r="D553" s="16" t="s">
        <v>9998</v>
      </c>
      <c r="E553" s="16" t="s">
        <v>10018</v>
      </c>
      <c r="F553" s="17" t="s">
        <v>10022</v>
      </c>
      <c r="G553" s="27">
        <v>66.36</v>
      </c>
      <c r="H553" s="28">
        <v>42822</v>
      </c>
      <c r="I553" s="168" t="s">
        <v>10036</v>
      </c>
    </row>
    <row r="554" spans="1:9" x14ac:dyDescent="0.2">
      <c r="A554" s="15" t="s">
        <v>9996</v>
      </c>
      <c r="B554" s="16" t="s">
        <v>9899</v>
      </c>
      <c r="C554" s="16" t="s">
        <v>10028</v>
      </c>
      <c r="D554" s="16" t="s">
        <v>9998</v>
      </c>
      <c r="E554" s="16" t="s">
        <v>10018</v>
      </c>
      <c r="F554" s="17" t="s">
        <v>10023</v>
      </c>
      <c r="G554" s="27">
        <v>30.68</v>
      </c>
      <c r="H554" s="28">
        <v>42822</v>
      </c>
      <c r="I554" s="168" t="s">
        <v>10036</v>
      </c>
    </row>
    <row r="555" spans="1:9" x14ac:dyDescent="0.2">
      <c r="A555" s="15" t="s">
        <v>9996</v>
      </c>
      <c r="B555" s="16" t="s">
        <v>9899</v>
      </c>
      <c r="C555" s="16" t="s">
        <v>10028</v>
      </c>
      <c r="D555" s="16" t="s">
        <v>9998</v>
      </c>
      <c r="E555" s="16" t="s">
        <v>10018</v>
      </c>
      <c r="F555" s="17" t="s">
        <v>10024</v>
      </c>
      <c r="G555" s="27" t="s">
        <v>9906</v>
      </c>
      <c r="H555" s="28">
        <v>42822</v>
      </c>
      <c r="I555" s="168" t="s">
        <v>10036</v>
      </c>
    </row>
    <row r="556" spans="1:9" x14ac:dyDescent="0.2">
      <c r="A556" s="15" t="s">
        <v>9996</v>
      </c>
      <c r="B556" s="16" t="s">
        <v>9899</v>
      </c>
      <c r="C556" s="16" t="s">
        <v>10028</v>
      </c>
      <c r="D556" s="16" t="s">
        <v>9998</v>
      </c>
      <c r="E556" s="16" t="s">
        <v>10018</v>
      </c>
      <c r="F556" s="17" t="s">
        <v>10025</v>
      </c>
      <c r="G556" s="27">
        <v>6.63</v>
      </c>
      <c r="H556" s="28">
        <v>42822</v>
      </c>
      <c r="I556" s="168" t="s">
        <v>10036</v>
      </c>
    </row>
    <row r="557" spans="1:9" x14ac:dyDescent="0.2">
      <c r="A557" s="15" t="s">
        <v>9996</v>
      </c>
      <c r="B557" s="16" t="s">
        <v>9899</v>
      </c>
      <c r="C557" s="16" t="s">
        <v>10028</v>
      </c>
      <c r="D557" s="16" t="s">
        <v>9998</v>
      </c>
      <c r="E557" s="16" t="s">
        <v>10018</v>
      </c>
      <c r="F557" s="17" t="s">
        <v>10026</v>
      </c>
      <c r="G557" s="27">
        <v>3.71</v>
      </c>
      <c r="H557" s="28">
        <v>42822</v>
      </c>
      <c r="I557" s="168" t="s">
        <v>10036</v>
      </c>
    </row>
    <row r="558" spans="1:9" x14ac:dyDescent="0.2">
      <c r="A558" s="15" t="s">
        <v>9996</v>
      </c>
      <c r="B558" s="16" t="s">
        <v>9899</v>
      </c>
      <c r="C558" s="16" t="s">
        <v>10028</v>
      </c>
      <c r="D558" s="16" t="s">
        <v>9998</v>
      </c>
      <c r="E558" s="16" t="s">
        <v>10018</v>
      </c>
      <c r="F558" s="17" t="s">
        <v>10027</v>
      </c>
      <c r="G558" s="27">
        <v>10.01</v>
      </c>
      <c r="H558" s="28">
        <v>42822</v>
      </c>
      <c r="I558" s="168" t="s">
        <v>10036</v>
      </c>
    </row>
    <row r="559" spans="1:9" x14ac:dyDescent="0.2">
      <c r="A559" s="15" t="s">
        <v>10029</v>
      </c>
      <c r="B559" s="16" t="s">
        <v>9948</v>
      </c>
      <c r="C559" s="16" t="s">
        <v>10030</v>
      </c>
      <c r="D559" s="16" t="s">
        <v>9998</v>
      </c>
      <c r="E559" s="16" t="s">
        <v>9999</v>
      </c>
      <c r="F559" s="17" t="s">
        <v>10000</v>
      </c>
      <c r="G559" s="27">
        <v>43.9</v>
      </c>
      <c r="H559" s="28">
        <v>42822</v>
      </c>
      <c r="I559" s="168" t="s">
        <v>10036</v>
      </c>
    </row>
    <row r="560" spans="1:9" x14ac:dyDescent="0.2">
      <c r="A560" s="15" t="s">
        <v>10029</v>
      </c>
      <c r="B560" s="16" t="s">
        <v>9948</v>
      </c>
      <c r="C560" s="16" t="s">
        <v>10030</v>
      </c>
      <c r="D560" s="16" t="s">
        <v>9998</v>
      </c>
      <c r="E560" s="16" t="s">
        <v>9999</v>
      </c>
      <c r="F560" s="17" t="s">
        <v>10001</v>
      </c>
      <c r="G560" s="27">
        <v>39.6</v>
      </c>
      <c r="H560" s="28">
        <v>42822</v>
      </c>
      <c r="I560" s="168" t="s">
        <v>10036</v>
      </c>
    </row>
    <row r="561" spans="1:9" x14ac:dyDescent="0.2">
      <c r="A561" s="15" t="s">
        <v>10029</v>
      </c>
      <c r="B561" s="16" t="s">
        <v>9948</v>
      </c>
      <c r="C561" s="16" t="s">
        <v>10030</v>
      </c>
      <c r="D561" s="16" t="s">
        <v>9998</v>
      </c>
      <c r="E561" s="16" t="s">
        <v>9999</v>
      </c>
      <c r="F561" s="17" t="s">
        <v>10002</v>
      </c>
      <c r="G561" s="27">
        <v>96.4</v>
      </c>
      <c r="H561" s="28">
        <v>42822</v>
      </c>
      <c r="I561" s="168" t="s">
        <v>10036</v>
      </c>
    </row>
    <row r="562" spans="1:9" x14ac:dyDescent="0.2">
      <c r="A562" s="15" t="s">
        <v>10029</v>
      </c>
      <c r="B562" s="16" t="s">
        <v>9948</v>
      </c>
      <c r="C562" s="16" t="s">
        <v>10030</v>
      </c>
      <c r="D562" s="16" t="s">
        <v>9998</v>
      </c>
      <c r="E562" s="16" t="s">
        <v>9999</v>
      </c>
      <c r="F562" s="17" t="s">
        <v>10003</v>
      </c>
      <c r="G562" s="27">
        <v>86.2</v>
      </c>
      <c r="H562" s="28">
        <v>42822</v>
      </c>
      <c r="I562" s="168" t="s">
        <v>10036</v>
      </c>
    </row>
    <row r="563" spans="1:9" x14ac:dyDescent="0.2">
      <c r="A563" s="15" t="s">
        <v>10029</v>
      </c>
      <c r="B563" s="16" t="s">
        <v>9948</v>
      </c>
      <c r="C563" s="16" t="s">
        <v>10030</v>
      </c>
      <c r="D563" s="16" t="s">
        <v>9998</v>
      </c>
      <c r="E563" s="16" t="s">
        <v>9999</v>
      </c>
      <c r="F563" s="17" t="s">
        <v>10004</v>
      </c>
      <c r="G563" s="27">
        <v>45</v>
      </c>
      <c r="H563" s="28">
        <v>42822</v>
      </c>
      <c r="I563" s="168" t="s">
        <v>10036</v>
      </c>
    </row>
    <row r="564" spans="1:9" x14ac:dyDescent="0.2">
      <c r="A564" s="15" t="s">
        <v>10029</v>
      </c>
      <c r="B564" s="16" t="s">
        <v>9948</v>
      </c>
      <c r="C564" s="16" t="s">
        <v>10030</v>
      </c>
      <c r="D564" s="16" t="s">
        <v>9998</v>
      </c>
      <c r="E564" s="16" t="s">
        <v>9999</v>
      </c>
      <c r="F564" s="17" t="s">
        <v>10005</v>
      </c>
      <c r="G564" s="27">
        <v>40.299999999999997</v>
      </c>
      <c r="H564" s="28">
        <v>42822</v>
      </c>
      <c r="I564" s="168" t="s">
        <v>10036</v>
      </c>
    </row>
    <row r="565" spans="1:9" x14ac:dyDescent="0.2">
      <c r="A565" s="15" t="s">
        <v>10029</v>
      </c>
      <c r="B565" s="16" t="s">
        <v>9948</v>
      </c>
      <c r="C565" s="16" t="s">
        <v>10030</v>
      </c>
      <c r="D565" s="16" t="s">
        <v>9998</v>
      </c>
      <c r="E565" s="16" t="s">
        <v>9999</v>
      </c>
      <c r="F565" s="17" t="s">
        <v>10006</v>
      </c>
      <c r="G565" s="27">
        <v>7</v>
      </c>
      <c r="H565" s="28">
        <v>42822</v>
      </c>
      <c r="I565" s="168" t="s">
        <v>10036</v>
      </c>
    </row>
    <row r="566" spans="1:9" x14ac:dyDescent="0.2">
      <c r="A566" s="15" t="s">
        <v>10029</v>
      </c>
      <c r="B566" s="16" t="s">
        <v>9948</v>
      </c>
      <c r="C566" s="16" t="s">
        <v>10030</v>
      </c>
      <c r="D566" s="16" t="s">
        <v>9998</v>
      </c>
      <c r="E566" s="16" t="s">
        <v>9999</v>
      </c>
      <c r="F566" s="17" t="s">
        <v>10007</v>
      </c>
      <c r="G566" s="27">
        <v>7.4</v>
      </c>
      <c r="H566" s="28">
        <v>42822</v>
      </c>
      <c r="I566" s="168" t="s">
        <v>10036</v>
      </c>
    </row>
    <row r="567" spans="1:9" x14ac:dyDescent="0.2">
      <c r="A567" s="15" t="s">
        <v>10029</v>
      </c>
      <c r="B567" s="16" t="s">
        <v>9948</v>
      </c>
      <c r="C567" s="16" t="s">
        <v>10030</v>
      </c>
      <c r="D567" s="16" t="s">
        <v>9998</v>
      </c>
      <c r="E567" s="16" t="s">
        <v>9999</v>
      </c>
      <c r="F567" s="17" t="s">
        <v>10008</v>
      </c>
      <c r="G567" s="27">
        <v>8.6</v>
      </c>
      <c r="H567" s="28">
        <v>42822</v>
      </c>
      <c r="I567" s="168" t="s">
        <v>10036</v>
      </c>
    </row>
    <row r="568" spans="1:9" x14ac:dyDescent="0.2">
      <c r="A568" s="15" t="s">
        <v>10029</v>
      </c>
      <c r="B568" s="16" t="s">
        <v>9948</v>
      </c>
      <c r="C568" s="16" t="s">
        <v>10030</v>
      </c>
      <c r="D568" s="16" t="s">
        <v>9998</v>
      </c>
      <c r="E568" s="16" t="s">
        <v>9999</v>
      </c>
      <c r="F568" s="17" t="s">
        <v>10009</v>
      </c>
      <c r="G568" s="27">
        <v>13.5</v>
      </c>
      <c r="H568" s="28">
        <v>42822</v>
      </c>
      <c r="I568" s="168" t="s">
        <v>10036</v>
      </c>
    </row>
    <row r="569" spans="1:9" x14ac:dyDescent="0.2">
      <c r="A569" s="15" t="s">
        <v>10029</v>
      </c>
      <c r="B569" s="16" t="s">
        <v>9948</v>
      </c>
      <c r="C569" s="16" t="s">
        <v>10030</v>
      </c>
      <c r="D569" s="16" t="s">
        <v>9998</v>
      </c>
      <c r="E569" s="16" t="s">
        <v>9999</v>
      </c>
      <c r="F569" s="17" t="s">
        <v>10010</v>
      </c>
      <c r="G569" s="27">
        <v>8.75</v>
      </c>
      <c r="H569" s="28">
        <v>42822</v>
      </c>
      <c r="I569" s="168" t="s">
        <v>10036</v>
      </c>
    </row>
    <row r="570" spans="1:9" x14ac:dyDescent="0.2">
      <c r="A570" s="15" t="s">
        <v>10029</v>
      </c>
      <c r="B570" s="16" t="s">
        <v>9948</v>
      </c>
      <c r="C570" s="16" t="s">
        <v>10030</v>
      </c>
      <c r="D570" s="16" t="s">
        <v>9998</v>
      </c>
      <c r="E570" s="16" t="s">
        <v>10011</v>
      </c>
      <c r="F570" s="17" t="s">
        <v>10012</v>
      </c>
      <c r="G570" s="27">
        <v>34.4</v>
      </c>
      <c r="H570" s="28">
        <v>42822</v>
      </c>
      <c r="I570" s="168" t="s">
        <v>10036</v>
      </c>
    </row>
    <row r="571" spans="1:9" x14ac:dyDescent="0.2">
      <c r="A571" s="15" t="s">
        <v>10029</v>
      </c>
      <c r="B571" s="16" t="s">
        <v>9948</v>
      </c>
      <c r="C571" s="16" t="s">
        <v>10030</v>
      </c>
      <c r="D571" s="16" t="s">
        <v>9998</v>
      </c>
      <c r="E571" s="16" t="s">
        <v>10011</v>
      </c>
      <c r="F571" s="17" t="s">
        <v>10013</v>
      </c>
      <c r="G571" s="27">
        <v>20.59</v>
      </c>
      <c r="H571" s="28">
        <v>42822</v>
      </c>
      <c r="I571" s="168" t="s">
        <v>10036</v>
      </c>
    </row>
    <row r="572" spans="1:9" x14ac:dyDescent="0.2">
      <c r="A572" s="15" t="s">
        <v>10029</v>
      </c>
      <c r="B572" s="16" t="s">
        <v>9948</v>
      </c>
      <c r="C572" s="16" t="s">
        <v>10030</v>
      </c>
      <c r="D572" s="16" t="s">
        <v>9998</v>
      </c>
      <c r="E572" s="16" t="s">
        <v>10011</v>
      </c>
      <c r="F572" s="17" t="s">
        <v>10014</v>
      </c>
      <c r="G572" s="27">
        <v>68.8</v>
      </c>
      <c r="H572" s="28">
        <v>42822</v>
      </c>
      <c r="I572" s="168" t="s">
        <v>10036</v>
      </c>
    </row>
    <row r="573" spans="1:9" x14ac:dyDescent="0.2">
      <c r="A573" s="15" t="s">
        <v>10029</v>
      </c>
      <c r="B573" s="16" t="s">
        <v>9948</v>
      </c>
      <c r="C573" s="16" t="s">
        <v>10030</v>
      </c>
      <c r="D573" s="16" t="s">
        <v>9998</v>
      </c>
      <c r="E573" s="16" t="s">
        <v>10011</v>
      </c>
      <c r="F573" s="17" t="s">
        <v>10015</v>
      </c>
      <c r="G573" s="27">
        <v>65.2</v>
      </c>
      <c r="H573" s="28">
        <v>42822</v>
      </c>
      <c r="I573" s="168" t="s">
        <v>10036</v>
      </c>
    </row>
    <row r="574" spans="1:9" x14ac:dyDescent="0.2">
      <c r="A574" s="15" t="s">
        <v>10029</v>
      </c>
      <c r="B574" s="16" t="s">
        <v>9948</v>
      </c>
      <c r="C574" s="16" t="s">
        <v>10030</v>
      </c>
      <c r="D574" s="16" t="s">
        <v>9998</v>
      </c>
      <c r="E574" s="16" t="s">
        <v>10011</v>
      </c>
      <c r="F574" s="17" t="s">
        <v>10016</v>
      </c>
      <c r="G574" s="27">
        <v>7.9</v>
      </c>
      <c r="H574" s="28">
        <v>42822</v>
      </c>
      <c r="I574" s="168" t="s">
        <v>10036</v>
      </c>
    </row>
    <row r="575" spans="1:9" x14ac:dyDescent="0.2">
      <c r="A575" s="15" t="s">
        <v>10029</v>
      </c>
      <c r="B575" s="16" t="s">
        <v>9948</v>
      </c>
      <c r="C575" s="16" t="s">
        <v>10030</v>
      </c>
      <c r="D575" s="16" t="s">
        <v>9998</v>
      </c>
      <c r="E575" s="16" t="s">
        <v>10011</v>
      </c>
      <c r="F575" s="17" t="s">
        <v>10017</v>
      </c>
      <c r="G575" s="27" t="s">
        <v>9927</v>
      </c>
      <c r="H575" s="28">
        <v>42822</v>
      </c>
      <c r="I575" s="168" t="s">
        <v>10036</v>
      </c>
    </row>
    <row r="576" spans="1:9" x14ac:dyDescent="0.2">
      <c r="A576" s="15" t="s">
        <v>10029</v>
      </c>
      <c r="B576" s="16" t="s">
        <v>9948</v>
      </c>
      <c r="C576" s="16" t="s">
        <v>10030</v>
      </c>
      <c r="D576" s="16" t="s">
        <v>9998</v>
      </c>
      <c r="E576" s="16" t="s">
        <v>10018</v>
      </c>
      <c r="F576" s="17" t="s">
        <v>10019</v>
      </c>
      <c r="G576" s="27" t="s">
        <v>9927</v>
      </c>
      <c r="H576" s="28">
        <v>42822</v>
      </c>
      <c r="I576" s="168" t="s">
        <v>10036</v>
      </c>
    </row>
    <row r="577" spans="1:9" x14ac:dyDescent="0.2">
      <c r="A577" s="15" t="s">
        <v>10029</v>
      </c>
      <c r="B577" s="16" t="s">
        <v>9948</v>
      </c>
      <c r="C577" s="16" t="s">
        <v>10030</v>
      </c>
      <c r="D577" s="16" t="s">
        <v>9998</v>
      </c>
      <c r="E577" s="16" t="s">
        <v>10018</v>
      </c>
      <c r="F577" s="17" t="s">
        <v>10020</v>
      </c>
      <c r="G577" s="27" t="s">
        <v>9927</v>
      </c>
      <c r="H577" s="28">
        <v>42822</v>
      </c>
      <c r="I577" s="168" t="s">
        <v>10036</v>
      </c>
    </row>
    <row r="578" spans="1:9" x14ac:dyDescent="0.2">
      <c r="A578" s="15" t="s">
        <v>10029</v>
      </c>
      <c r="B578" s="16" t="s">
        <v>9948</v>
      </c>
      <c r="C578" s="16" t="s">
        <v>10030</v>
      </c>
      <c r="D578" s="16" t="s">
        <v>9998</v>
      </c>
      <c r="E578" s="16" t="s">
        <v>10018</v>
      </c>
      <c r="F578" s="17" t="s">
        <v>10021</v>
      </c>
      <c r="G578" s="27" t="s">
        <v>9927</v>
      </c>
      <c r="H578" s="28">
        <v>42822</v>
      </c>
      <c r="I578" s="168" t="s">
        <v>10036</v>
      </c>
    </row>
    <row r="579" spans="1:9" x14ac:dyDescent="0.2">
      <c r="A579" s="15" t="s">
        <v>10029</v>
      </c>
      <c r="B579" s="16" t="s">
        <v>9948</v>
      </c>
      <c r="C579" s="16" t="s">
        <v>10030</v>
      </c>
      <c r="D579" s="16" t="s">
        <v>9998</v>
      </c>
      <c r="E579" s="16" t="s">
        <v>10018</v>
      </c>
      <c r="F579" s="17" t="s">
        <v>10022</v>
      </c>
      <c r="G579" s="27" t="s">
        <v>9927</v>
      </c>
      <c r="H579" s="28">
        <v>42822</v>
      </c>
      <c r="I579" s="168" t="s">
        <v>10036</v>
      </c>
    </row>
    <row r="580" spans="1:9" x14ac:dyDescent="0.2">
      <c r="A580" s="15" t="s">
        <v>10029</v>
      </c>
      <c r="B580" s="16" t="s">
        <v>9948</v>
      </c>
      <c r="C580" s="16" t="s">
        <v>10030</v>
      </c>
      <c r="D580" s="16" t="s">
        <v>9998</v>
      </c>
      <c r="E580" s="16" t="s">
        <v>10018</v>
      </c>
      <c r="F580" s="17" t="s">
        <v>10023</v>
      </c>
      <c r="G580" s="27" t="s">
        <v>9927</v>
      </c>
      <c r="H580" s="28">
        <v>42822</v>
      </c>
      <c r="I580" s="168" t="s">
        <v>10036</v>
      </c>
    </row>
    <row r="581" spans="1:9" x14ac:dyDescent="0.2">
      <c r="A581" s="15" t="s">
        <v>10029</v>
      </c>
      <c r="B581" s="16" t="s">
        <v>9948</v>
      </c>
      <c r="C581" s="16" t="s">
        <v>10030</v>
      </c>
      <c r="D581" s="16" t="s">
        <v>9998</v>
      </c>
      <c r="E581" s="16" t="s">
        <v>10018</v>
      </c>
      <c r="F581" s="17" t="s">
        <v>10024</v>
      </c>
      <c r="G581" s="27" t="s">
        <v>9927</v>
      </c>
      <c r="H581" s="28">
        <v>42822</v>
      </c>
      <c r="I581" s="168" t="s">
        <v>10036</v>
      </c>
    </row>
    <row r="582" spans="1:9" x14ac:dyDescent="0.2">
      <c r="A582" s="15" t="s">
        <v>10029</v>
      </c>
      <c r="B582" s="16" t="s">
        <v>9948</v>
      </c>
      <c r="C582" s="16" t="s">
        <v>10030</v>
      </c>
      <c r="D582" s="16" t="s">
        <v>9998</v>
      </c>
      <c r="E582" s="16" t="s">
        <v>10018</v>
      </c>
      <c r="F582" s="17" t="s">
        <v>10025</v>
      </c>
      <c r="G582" s="27">
        <v>9.9</v>
      </c>
      <c r="H582" s="28">
        <v>42822</v>
      </c>
      <c r="I582" s="168" t="s">
        <v>10036</v>
      </c>
    </row>
    <row r="583" spans="1:9" x14ac:dyDescent="0.2">
      <c r="A583" s="15" t="s">
        <v>10029</v>
      </c>
      <c r="B583" s="16" t="s">
        <v>9948</v>
      </c>
      <c r="C583" s="16" t="s">
        <v>10030</v>
      </c>
      <c r="D583" s="16" t="s">
        <v>9998</v>
      </c>
      <c r="E583" s="16" t="s">
        <v>10018</v>
      </c>
      <c r="F583" s="17" t="s">
        <v>10026</v>
      </c>
      <c r="G583" s="27">
        <v>5.3</v>
      </c>
      <c r="H583" s="28">
        <v>42822</v>
      </c>
      <c r="I583" s="168" t="s">
        <v>10036</v>
      </c>
    </row>
    <row r="584" spans="1:9" x14ac:dyDescent="0.2">
      <c r="A584" s="15" t="s">
        <v>10029</v>
      </c>
      <c r="B584" s="16" t="s">
        <v>9948</v>
      </c>
      <c r="C584" s="16" t="s">
        <v>10030</v>
      </c>
      <c r="D584" s="16" t="s">
        <v>9998</v>
      </c>
      <c r="E584" s="16" t="s">
        <v>10018</v>
      </c>
      <c r="F584" s="17" t="s">
        <v>10027</v>
      </c>
      <c r="G584" s="27">
        <v>10.9</v>
      </c>
      <c r="H584" s="28">
        <v>42822</v>
      </c>
      <c r="I584" s="168" t="s">
        <v>10036</v>
      </c>
    </row>
    <row r="585" spans="1:9" x14ac:dyDescent="0.2">
      <c r="A585" s="15" t="s">
        <v>10029</v>
      </c>
      <c r="B585" s="16" t="s">
        <v>9921</v>
      </c>
      <c r="C585" s="16" t="s">
        <v>10031</v>
      </c>
      <c r="D585" s="16" t="s">
        <v>9998</v>
      </c>
      <c r="E585" s="16" t="s">
        <v>9999</v>
      </c>
      <c r="F585" s="17" t="s">
        <v>10000</v>
      </c>
      <c r="G585" s="27" t="s">
        <v>10032</v>
      </c>
      <c r="H585" s="28">
        <v>42822</v>
      </c>
      <c r="I585" s="168" t="s">
        <v>10036</v>
      </c>
    </row>
    <row r="586" spans="1:9" x14ac:dyDescent="0.2">
      <c r="A586" s="15" t="s">
        <v>10029</v>
      </c>
      <c r="B586" s="16" t="s">
        <v>9921</v>
      </c>
      <c r="C586" s="16" t="s">
        <v>10031</v>
      </c>
      <c r="D586" s="16" t="s">
        <v>9998</v>
      </c>
      <c r="E586" s="16" t="s">
        <v>9999</v>
      </c>
      <c r="F586" s="17" t="s">
        <v>10001</v>
      </c>
      <c r="G586" s="27">
        <v>39.65</v>
      </c>
      <c r="H586" s="28">
        <v>42822</v>
      </c>
      <c r="I586" s="168" t="s">
        <v>10036</v>
      </c>
    </row>
    <row r="587" spans="1:9" x14ac:dyDescent="0.2">
      <c r="A587" s="15" t="s">
        <v>10029</v>
      </c>
      <c r="B587" s="16" t="s">
        <v>9921</v>
      </c>
      <c r="C587" s="16" t="s">
        <v>10031</v>
      </c>
      <c r="D587" s="16" t="s">
        <v>9998</v>
      </c>
      <c r="E587" s="16" t="s">
        <v>9999</v>
      </c>
      <c r="F587" s="17" t="s">
        <v>10002</v>
      </c>
      <c r="G587" s="27">
        <v>62.99</v>
      </c>
      <c r="H587" s="28">
        <v>42822</v>
      </c>
      <c r="I587" s="168" t="s">
        <v>10036</v>
      </c>
    </row>
    <row r="588" spans="1:9" x14ac:dyDescent="0.2">
      <c r="A588" s="15" t="s">
        <v>10029</v>
      </c>
      <c r="B588" s="16" t="s">
        <v>9921</v>
      </c>
      <c r="C588" s="16" t="s">
        <v>10031</v>
      </c>
      <c r="D588" s="16" t="s">
        <v>9998</v>
      </c>
      <c r="E588" s="16" t="s">
        <v>9999</v>
      </c>
      <c r="F588" s="17" t="s">
        <v>10003</v>
      </c>
      <c r="G588" s="27">
        <v>56.5</v>
      </c>
      <c r="H588" s="28">
        <v>42822</v>
      </c>
      <c r="I588" s="168" t="s">
        <v>10036</v>
      </c>
    </row>
    <row r="589" spans="1:9" x14ac:dyDescent="0.2">
      <c r="A589" s="15" t="s">
        <v>10029</v>
      </c>
      <c r="B589" s="16" t="s">
        <v>9921</v>
      </c>
      <c r="C589" s="16" t="s">
        <v>10031</v>
      </c>
      <c r="D589" s="16" t="s">
        <v>9998</v>
      </c>
      <c r="E589" s="16" t="s">
        <v>9999</v>
      </c>
      <c r="F589" s="17" t="s">
        <v>10004</v>
      </c>
      <c r="G589" s="27">
        <v>44.99</v>
      </c>
      <c r="H589" s="28">
        <v>42822</v>
      </c>
      <c r="I589" s="168" t="s">
        <v>10036</v>
      </c>
    </row>
    <row r="590" spans="1:9" x14ac:dyDescent="0.2">
      <c r="A590" s="15" t="s">
        <v>10029</v>
      </c>
      <c r="B590" s="16" t="s">
        <v>9921</v>
      </c>
      <c r="C590" s="16" t="s">
        <v>10031</v>
      </c>
      <c r="D590" s="16" t="s">
        <v>9998</v>
      </c>
      <c r="E590" s="16" t="s">
        <v>9999</v>
      </c>
      <c r="F590" s="17" t="s">
        <v>10005</v>
      </c>
      <c r="G590" s="27">
        <v>40.29</v>
      </c>
      <c r="H590" s="28">
        <v>42822</v>
      </c>
      <c r="I590" s="168" t="s">
        <v>10036</v>
      </c>
    </row>
    <row r="591" spans="1:9" x14ac:dyDescent="0.2">
      <c r="A591" s="15" t="s">
        <v>10029</v>
      </c>
      <c r="B591" s="16" t="s">
        <v>9921</v>
      </c>
      <c r="C591" s="16" t="s">
        <v>10031</v>
      </c>
      <c r="D591" s="16" t="s">
        <v>9998</v>
      </c>
      <c r="E591" s="16" t="s">
        <v>9999</v>
      </c>
      <c r="F591" s="17" t="s">
        <v>10006</v>
      </c>
      <c r="G591" s="27">
        <v>4.9000000000000004</v>
      </c>
      <c r="H591" s="28">
        <v>42822</v>
      </c>
      <c r="I591" s="168" t="s">
        <v>10036</v>
      </c>
    </row>
    <row r="592" spans="1:9" x14ac:dyDescent="0.2">
      <c r="A592" s="15" t="s">
        <v>10029</v>
      </c>
      <c r="B592" s="16" t="s">
        <v>9921</v>
      </c>
      <c r="C592" s="16" t="s">
        <v>10031</v>
      </c>
      <c r="D592" s="16" t="s">
        <v>9998</v>
      </c>
      <c r="E592" s="16" t="s">
        <v>9999</v>
      </c>
      <c r="F592" s="17" t="s">
        <v>10007</v>
      </c>
      <c r="G592" s="27">
        <v>7.4</v>
      </c>
      <c r="H592" s="28">
        <v>42822</v>
      </c>
      <c r="I592" s="168" t="s">
        <v>10036</v>
      </c>
    </row>
    <row r="593" spans="1:9" x14ac:dyDescent="0.2">
      <c r="A593" s="15" t="s">
        <v>10029</v>
      </c>
      <c r="B593" s="16" t="s">
        <v>9921</v>
      </c>
      <c r="C593" s="16" t="s">
        <v>10031</v>
      </c>
      <c r="D593" s="16" t="s">
        <v>9998</v>
      </c>
      <c r="E593" s="16" t="s">
        <v>9999</v>
      </c>
      <c r="F593" s="17" t="s">
        <v>10008</v>
      </c>
      <c r="G593" s="27">
        <v>5.99</v>
      </c>
      <c r="H593" s="28">
        <v>42822</v>
      </c>
      <c r="I593" s="168" t="s">
        <v>10036</v>
      </c>
    </row>
    <row r="594" spans="1:9" x14ac:dyDescent="0.2">
      <c r="A594" s="15" t="s">
        <v>10029</v>
      </c>
      <c r="B594" s="16" t="s">
        <v>9921</v>
      </c>
      <c r="C594" s="16" t="s">
        <v>10031</v>
      </c>
      <c r="D594" s="16" t="s">
        <v>9998</v>
      </c>
      <c r="E594" s="16" t="s">
        <v>9999</v>
      </c>
      <c r="F594" s="17" t="s">
        <v>10009</v>
      </c>
      <c r="G594" s="27">
        <v>9.4499999999999993</v>
      </c>
      <c r="H594" s="28">
        <v>42822</v>
      </c>
      <c r="I594" s="168" t="s">
        <v>10036</v>
      </c>
    </row>
    <row r="595" spans="1:9" x14ac:dyDescent="0.2">
      <c r="A595" s="15" t="s">
        <v>10029</v>
      </c>
      <c r="B595" s="16" t="s">
        <v>9921</v>
      </c>
      <c r="C595" s="16" t="s">
        <v>10031</v>
      </c>
      <c r="D595" s="16" t="s">
        <v>9998</v>
      </c>
      <c r="E595" s="16" t="s">
        <v>9999</v>
      </c>
      <c r="F595" s="17" t="s">
        <v>10010</v>
      </c>
      <c r="G595" s="27">
        <v>5.9</v>
      </c>
      <c r="H595" s="28">
        <v>42822</v>
      </c>
      <c r="I595" s="168" t="s">
        <v>10036</v>
      </c>
    </row>
    <row r="596" spans="1:9" x14ac:dyDescent="0.2">
      <c r="A596" s="15" t="s">
        <v>10029</v>
      </c>
      <c r="B596" s="16" t="s">
        <v>9921</v>
      </c>
      <c r="C596" s="16" t="s">
        <v>10031</v>
      </c>
      <c r="D596" s="16" t="s">
        <v>9998</v>
      </c>
      <c r="E596" s="16" t="s">
        <v>10011</v>
      </c>
      <c r="F596" s="17" t="s">
        <v>10012</v>
      </c>
      <c r="G596" s="27">
        <v>22.95</v>
      </c>
      <c r="H596" s="28">
        <v>42822</v>
      </c>
      <c r="I596" s="168" t="s">
        <v>10036</v>
      </c>
    </row>
    <row r="597" spans="1:9" x14ac:dyDescent="0.2">
      <c r="A597" s="15" t="s">
        <v>10029</v>
      </c>
      <c r="B597" s="16" t="s">
        <v>9921</v>
      </c>
      <c r="C597" s="16" t="s">
        <v>10031</v>
      </c>
      <c r="D597" s="16" t="s">
        <v>9998</v>
      </c>
      <c r="E597" s="16" t="s">
        <v>10011</v>
      </c>
      <c r="F597" s="17" t="s">
        <v>10013</v>
      </c>
      <c r="G597" s="27">
        <v>20.59</v>
      </c>
      <c r="H597" s="28">
        <v>42822</v>
      </c>
      <c r="I597" s="168" t="s">
        <v>10036</v>
      </c>
    </row>
    <row r="598" spans="1:9" x14ac:dyDescent="0.2">
      <c r="A598" s="15" t="s">
        <v>10029</v>
      </c>
      <c r="B598" s="16" t="s">
        <v>9921</v>
      </c>
      <c r="C598" s="16" t="s">
        <v>10031</v>
      </c>
      <c r="D598" s="16" t="s">
        <v>9998</v>
      </c>
      <c r="E598" s="16" t="s">
        <v>10011</v>
      </c>
      <c r="F598" s="17" t="s">
        <v>10014</v>
      </c>
      <c r="G598" s="27">
        <v>43.7</v>
      </c>
      <c r="H598" s="28">
        <v>42822</v>
      </c>
      <c r="I598" s="168" t="s">
        <v>10036</v>
      </c>
    </row>
    <row r="599" spans="1:9" x14ac:dyDescent="0.2">
      <c r="A599" s="15" t="s">
        <v>10029</v>
      </c>
      <c r="B599" s="16" t="s">
        <v>9921</v>
      </c>
      <c r="C599" s="16" t="s">
        <v>10031</v>
      </c>
      <c r="D599" s="16" t="s">
        <v>9998</v>
      </c>
      <c r="E599" s="16" t="s">
        <v>10011</v>
      </c>
      <c r="F599" s="17" t="s">
        <v>10015</v>
      </c>
      <c r="G599" s="27">
        <v>46.1</v>
      </c>
      <c r="H599" s="28">
        <v>42822</v>
      </c>
      <c r="I599" s="168" t="s">
        <v>10036</v>
      </c>
    </row>
    <row r="600" spans="1:9" x14ac:dyDescent="0.2">
      <c r="A600" s="15" t="s">
        <v>10029</v>
      </c>
      <c r="B600" s="16" t="s">
        <v>9921</v>
      </c>
      <c r="C600" s="16" t="s">
        <v>10031</v>
      </c>
      <c r="D600" s="16" t="s">
        <v>9998</v>
      </c>
      <c r="E600" s="16" t="s">
        <v>10011</v>
      </c>
      <c r="F600" s="17" t="s">
        <v>10016</v>
      </c>
      <c r="G600" s="27">
        <v>7.9</v>
      </c>
      <c r="H600" s="28">
        <v>42822</v>
      </c>
      <c r="I600" s="168" t="s">
        <v>10036</v>
      </c>
    </row>
    <row r="601" spans="1:9" x14ac:dyDescent="0.2">
      <c r="A601" s="15" t="s">
        <v>10029</v>
      </c>
      <c r="B601" s="16" t="s">
        <v>9921</v>
      </c>
      <c r="C601" s="16" t="s">
        <v>10031</v>
      </c>
      <c r="D601" s="16" t="s">
        <v>9998</v>
      </c>
      <c r="E601" s="16" t="s">
        <v>10011</v>
      </c>
      <c r="F601" s="17" t="s">
        <v>10017</v>
      </c>
      <c r="G601" s="27" t="s">
        <v>9927</v>
      </c>
      <c r="H601" s="28">
        <v>42822</v>
      </c>
      <c r="I601" s="168" t="s">
        <v>10036</v>
      </c>
    </row>
    <row r="602" spans="1:9" x14ac:dyDescent="0.2">
      <c r="A602" s="15" t="s">
        <v>10029</v>
      </c>
      <c r="B602" s="16" t="s">
        <v>9921</v>
      </c>
      <c r="C602" s="16" t="s">
        <v>10031</v>
      </c>
      <c r="D602" s="16" t="s">
        <v>9998</v>
      </c>
      <c r="E602" s="16" t="s">
        <v>10018</v>
      </c>
      <c r="F602" s="17" t="s">
        <v>10019</v>
      </c>
      <c r="G602" s="27">
        <v>48.5</v>
      </c>
      <c r="H602" s="28">
        <v>42822</v>
      </c>
      <c r="I602" s="168" t="s">
        <v>10036</v>
      </c>
    </row>
    <row r="603" spans="1:9" x14ac:dyDescent="0.2">
      <c r="A603" s="15" t="s">
        <v>10029</v>
      </c>
      <c r="B603" s="16" t="s">
        <v>9921</v>
      </c>
      <c r="C603" s="16" t="s">
        <v>10031</v>
      </c>
      <c r="D603" s="16" t="s">
        <v>9998</v>
      </c>
      <c r="E603" s="16" t="s">
        <v>10018</v>
      </c>
      <c r="F603" s="17" t="s">
        <v>10020</v>
      </c>
      <c r="G603" s="27">
        <v>42.5</v>
      </c>
      <c r="H603" s="28">
        <v>42822</v>
      </c>
      <c r="I603" s="168" t="s">
        <v>10036</v>
      </c>
    </row>
    <row r="604" spans="1:9" x14ac:dyDescent="0.2">
      <c r="A604" s="15" t="s">
        <v>10029</v>
      </c>
      <c r="B604" s="16" t="s">
        <v>9921</v>
      </c>
      <c r="C604" s="16" t="s">
        <v>10031</v>
      </c>
      <c r="D604" s="16" t="s">
        <v>9998</v>
      </c>
      <c r="E604" s="16" t="s">
        <v>10018</v>
      </c>
      <c r="F604" s="17" t="s">
        <v>10021</v>
      </c>
      <c r="G604" s="27">
        <v>99.2</v>
      </c>
      <c r="H604" s="28">
        <v>42822</v>
      </c>
      <c r="I604" s="168" t="s">
        <v>10036</v>
      </c>
    </row>
    <row r="605" spans="1:9" x14ac:dyDescent="0.2">
      <c r="A605" s="15" t="s">
        <v>10029</v>
      </c>
      <c r="B605" s="16" t="s">
        <v>9921</v>
      </c>
      <c r="C605" s="16" t="s">
        <v>10031</v>
      </c>
      <c r="D605" s="16" t="s">
        <v>9998</v>
      </c>
      <c r="E605" s="16" t="s">
        <v>10018</v>
      </c>
      <c r="F605" s="17" t="s">
        <v>10022</v>
      </c>
      <c r="G605" s="27">
        <v>88.2</v>
      </c>
      <c r="H605" s="28">
        <v>42822</v>
      </c>
      <c r="I605" s="168" t="s">
        <v>10036</v>
      </c>
    </row>
    <row r="606" spans="1:9" x14ac:dyDescent="0.2">
      <c r="A606" s="15" t="s">
        <v>10029</v>
      </c>
      <c r="B606" s="16" t="s">
        <v>9921</v>
      </c>
      <c r="C606" s="16" t="s">
        <v>10031</v>
      </c>
      <c r="D606" s="16" t="s">
        <v>9998</v>
      </c>
      <c r="E606" s="16" t="s">
        <v>10018</v>
      </c>
      <c r="F606" s="17" t="s">
        <v>10023</v>
      </c>
      <c r="G606" s="27">
        <v>47.2</v>
      </c>
      <c r="H606" s="28">
        <v>42822</v>
      </c>
      <c r="I606" s="168" t="s">
        <v>10036</v>
      </c>
    </row>
    <row r="607" spans="1:9" x14ac:dyDescent="0.2">
      <c r="A607" s="15" t="s">
        <v>10029</v>
      </c>
      <c r="B607" s="16" t="s">
        <v>9921</v>
      </c>
      <c r="C607" s="16" t="s">
        <v>10031</v>
      </c>
      <c r="D607" s="16" t="s">
        <v>9998</v>
      </c>
      <c r="E607" s="16" t="s">
        <v>10018</v>
      </c>
      <c r="F607" s="17" t="s">
        <v>10024</v>
      </c>
      <c r="G607" s="27" t="s">
        <v>9927</v>
      </c>
      <c r="H607" s="28">
        <v>42822</v>
      </c>
      <c r="I607" s="168" t="s">
        <v>10036</v>
      </c>
    </row>
    <row r="608" spans="1:9" x14ac:dyDescent="0.2">
      <c r="A608" s="15" t="s">
        <v>10029</v>
      </c>
      <c r="B608" s="16" t="s">
        <v>9921</v>
      </c>
      <c r="C608" s="16" t="s">
        <v>10031</v>
      </c>
      <c r="D608" s="16" t="s">
        <v>9998</v>
      </c>
      <c r="E608" s="16" t="s">
        <v>10018</v>
      </c>
      <c r="F608" s="17" t="s">
        <v>10025</v>
      </c>
      <c r="G608" s="27">
        <v>9.9</v>
      </c>
      <c r="H608" s="28">
        <v>42822</v>
      </c>
      <c r="I608" s="168" t="s">
        <v>10036</v>
      </c>
    </row>
    <row r="609" spans="1:9" x14ac:dyDescent="0.2">
      <c r="A609" s="15" t="s">
        <v>10029</v>
      </c>
      <c r="B609" s="16" t="s">
        <v>9921</v>
      </c>
      <c r="C609" s="16" t="s">
        <v>10031</v>
      </c>
      <c r="D609" s="16" t="s">
        <v>9998</v>
      </c>
      <c r="E609" s="16" t="s">
        <v>10018</v>
      </c>
      <c r="F609" s="17" t="s">
        <v>10026</v>
      </c>
      <c r="G609" s="27">
        <v>5.3</v>
      </c>
      <c r="H609" s="28">
        <v>42822</v>
      </c>
      <c r="I609" s="168" t="s">
        <v>10036</v>
      </c>
    </row>
    <row r="610" spans="1:9" x14ac:dyDescent="0.2">
      <c r="A610" s="15" t="s">
        <v>10029</v>
      </c>
      <c r="B610" s="16" t="s">
        <v>9921</v>
      </c>
      <c r="C610" s="16" t="s">
        <v>10031</v>
      </c>
      <c r="D610" s="16" t="s">
        <v>9998</v>
      </c>
      <c r="E610" s="16" t="s">
        <v>10018</v>
      </c>
      <c r="F610" s="17" t="s">
        <v>10027</v>
      </c>
      <c r="G610" s="27" t="s">
        <v>9927</v>
      </c>
      <c r="H610" s="28">
        <v>42822</v>
      </c>
      <c r="I610" s="168" t="s">
        <v>10036</v>
      </c>
    </row>
    <row r="611" spans="1:9" x14ac:dyDescent="0.2">
      <c r="A611" s="15" t="s">
        <v>10033</v>
      </c>
      <c r="B611" s="16" t="s">
        <v>9945</v>
      </c>
      <c r="C611" s="16" t="s">
        <v>10034</v>
      </c>
      <c r="D611" s="16" t="s">
        <v>9977</v>
      </c>
      <c r="E611" s="16" t="s">
        <v>9902</v>
      </c>
      <c r="F611" s="17" t="s">
        <v>9978</v>
      </c>
      <c r="G611" s="27">
        <v>13.99</v>
      </c>
      <c r="H611" s="28">
        <v>42822</v>
      </c>
      <c r="I611" s="168" t="s">
        <v>10036</v>
      </c>
    </row>
    <row r="612" spans="1:9" x14ac:dyDescent="0.2">
      <c r="A612" s="15" t="s">
        <v>10033</v>
      </c>
      <c r="B612" s="16" t="s">
        <v>9945</v>
      </c>
      <c r="C612" s="16" t="s">
        <v>10034</v>
      </c>
      <c r="D612" s="16" t="s">
        <v>9977</v>
      </c>
      <c r="E612" s="16" t="s">
        <v>9902</v>
      </c>
      <c r="F612" s="17" t="s">
        <v>9980</v>
      </c>
      <c r="G612" s="27">
        <v>6.62</v>
      </c>
      <c r="H612" s="28">
        <v>42822</v>
      </c>
      <c r="I612" s="168" t="s">
        <v>10036</v>
      </c>
    </row>
    <row r="613" spans="1:9" x14ac:dyDescent="0.2">
      <c r="A613" s="15" t="s">
        <v>10033</v>
      </c>
      <c r="B613" s="16" t="s">
        <v>9945</v>
      </c>
      <c r="C613" s="16" t="s">
        <v>10034</v>
      </c>
      <c r="D613" s="16" t="s">
        <v>9977</v>
      </c>
      <c r="E613" s="16" t="s">
        <v>9902</v>
      </c>
      <c r="F613" s="17" t="s">
        <v>9981</v>
      </c>
      <c r="G613" s="27">
        <v>22.4</v>
      </c>
      <c r="H613" s="28">
        <v>42822</v>
      </c>
      <c r="I613" s="168" t="s">
        <v>10036</v>
      </c>
    </row>
    <row r="614" spans="1:9" x14ac:dyDescent="0.2">
      <c r="A614" s="15" t="s">
        <v>10033</v>
      </c>
      <c r="B614" s="16" t="s">
        <v>9945</v>
      </c>
      <c r="C614" s="16" t="s">
        <v>10034</v>
      </c>
      <c r="D614" s="16" t="s">
        <v>9977</v>
      </c>
      <c r="E614" s="16" t="s">
        <v>9911</v>
      </c>
      <c r="F614" s="17" t="s">
        <v>9982</v>
      </c>
      <c r="G614" s="27">
        <v>7.8</v>
      </c>
      <c r="H614" s="28">
        <v>42822</v>
      </c>
      <c r="I614" s="168" t="s">
        <v>10036</v>
      </c>
    </row>
    <row r="615" spans="1:9" x14ac:dyDescent="0.2">
      <c r="A615" s="15" t="s">
        <v>10033</v>
      </c>
      <c r="B615" s="16" t="s">
        <v>9945</v>
      </c>
      <c r="C615" s="16" t="s">
        <v>10034</v>
      </c>
      <c r="D615" s="16" t="s">
        <v>9977</v>
      </c>
      <c r="E615" s="16" t="s">
        <v>9911</v>
      </c>
      <c r="F615" s="17" t="s">
        <v>9983</v>
      </c>
      <c r="G615" s="27">
        <v>3.36</v>
      </c>
      <c r="H615" s="28">
        <v>42822</v>
      </c>
      <c r="I615" s="168" t="s">
        <v>10036</v>
      </c>
    </row>
    <row r="616" spans="1:9" x14ac:dyDescent="0.2">
      <c r="A616" s="15" t="s">
        <v>10033</v>
      </c>
      <c r="B616" s="16" t="s">
        <v>9945</v>
      </c>
      <c r="C616" s="16" t="s">
        <v>10034</v>
      </c>
      <c r="D616" s="16" t="s">
        <v>9977</v>
      </c>
      <c r="E616" s="16" t="s">
        <v>9911</v>
      </c>
      <c r="F616" s="17" t="s">
        <v>9984</v>
      </c>
      <c r="G616" s="27">
        <v>12.9</v>
      </c>
      <c r="H616" s="28">
        <v>42822</v>
      </c>
      <c r="I616" s="168" t="s">
        <v>10036</v>
      </c>
    </row>
    <row r="617" spans="1:9" x14ac:dyDescent="0.2">
      <c r="A617" s="15" t="s">
        <v>10033</v>
      </c>
      <c r="B617" s="16" t="s">
        <v>9945</v>
      </c>
      <c r="C617" s="16" t="s">
        <v>10034</v>
      </c>
      <c r="D617" s="16" t="s">
        <v>9977</v>
      </c>
      <c r="E617" s="16" t="s">
        <v>9985</v>
      </c>
      <c r="F617" s="17" t="s">
        <v>9986</v>
      </c>
      <c r="G617" s="27">
        <v>9.9</v>
      </c>
      <c r="H617" s="28">
        <v>42822</v>
      </c>
      <c r="I617" s="168" t="s">
        <v>10036</v>
      </c>
    </row>
    <row r="618" spans="1:9" x14ac:dyDescent="0.2">
      <c r="A618" s="15" t="s">
        <v>10033</v>
      </c>
      <c r="B618" s="16" t="s">
        <v>9945</v>
      </c>
      <c r="C618" s="16" t="s">
        <v>10034</v>
      </c>
      <c r="D618" s="16" t="s">
        <v>9977</v>
      </c>
      <c r="E618" s="16" t="s">
        <v>9987</v>
      </c>
      <c r="F618" s="17" t="s">
        <v>9988</v>
      </c>
      <c r="G618" s="27" t="s">
        <v>9906</v>
      </c>
      <c r="H618" s="28">
        <v>42822</v>
      </c>
      <c r="I618" s="168" t="s">
        <v>10036</v>
      </c>
    </row>
    <row r="619" spans="1:9" x14ac:dyDescent="0.2">
      <c r="A619" s="15" t="s">
        <v>10033</v>
      </c>
      <c r="B619" s="16" t="s">
        <v>9921</v>
      </c>
      <c r="C619" s="16" t="s">
        <v>10035</v>
      </c>
      <c r="D619" s="16" t="s">
        <v>9977</v>
      </c>
      <c r="E619" s="16" t="s">
        <v>9902</v>
      </c>
      <c r="F619" s="17" t="s">
        <v>9978</v>
      </c>
      <c r="G619" s="27">
        <v>13.99</v>
      </c>
      <c r="H619" s="28">
        <v>42822</v>
      </c>
      <c r="I619" s="168" t="s">
        <v>10036</v>
      </c>
    </row>
    <row r="620" spans="1:9" x14ac:dyDescent="0.2">
      <c r="A620" s="15" t="s">
        <v>10033</v>
      </c>
      <c r="B620" s="16" t="s">
        <v>9921</v>
      </c>
      <c r="C620" s="16" t="s">
        <v>10035</v>
      </c>
      <c r="D620" s="16" t="s">
        <v>9977</v>
      </c>
      <c r="E620" s="16" t="s">
        <v>9902</v>
      </c>
      <c r="F620" s="17" t="s">
        <v>9980</v>
      </c>
      <c r="G620" s="27">
        <v>6.6</v>
      </c>
      <c r="H620" s="28">
        <v>42822</v>
      </c>
      <c r="I620" s="168" t="s">
        <v>10036</v>
      </c>
    </row>
    <row r="621" spans="1:9" x14ac:dyDescent="0.2">
      <c r="A621" s="15" t="s">
        <v>10033</v>
      </c>
      <c r="B621" s="16" t="s">
        <v>9921</v>
      </c>
      <c r="C621" s="16" t="s">
        <v>10035</v>
      </c>
      <c r="D621" s="16" t="s">
        <v>9977</v>
      </c>
      <c r="E621" s="16" t="s">
        <v>9902</v>
      </c>
      <c r="F621" s="17" t="s">
        <v>9981</v>
      </c>
      <c r="G621" s="27">
        <v>22.4</v>
      </c>
      <c r="H621" s="28">
        <v>42822</v>
      </c>
      <c r="I621" s="168" t="s">
        <v>10036</v>
      </c>
    </row>
    <row r="622" spans="1:9" x14ac:dyDescent="0.2">
      <c r="A622" s="15" t="s">
        <v>10033</v>
      </c>
      <c r="B622" s="16" t="s">
        <v>9921</v>
      </c>
      <c r="C622" s="16" t="s">
        <v>10035</v>
      </c>
      <c r="D622" s="16" t="s">
        <v>9977</v>
      </c>
      <c r="E622" s="16" t="s">
        <v>9911</v>
      </c>
      <c r="F622" s="17" t="s">
        <v>9982</v>
      </c>
      <c r="G622" s="27">
        <v>7.8</v>
      </c>
      <c r="H622" s="28">
        <v>42822</v>
      </c>
      <c r="I622" s="168" t="s">
        <v>10036</v>
      </c>
    </row>
    <row r="623" spans="1:9" x14ac:dyDescent="0.2">
      <c r="A623" s="15" t="s">
        <v>10033</v>
      </c>
      <c r="B623" s="16" t="s">
        <v>9921</v>
      </c>
      <c r="C623" s="16" t="s">
        <v>10035</v>
      </c>
      <c r="D623" s="16" t="s">
        <v>9977</v>
      </c>
      <c r="E623" s="16" t="s">
        <v>9911</v>
      </c>
      <c r="F623" s="17" t="s">
        <v>9983</v>
      </c>
      <c r="G623" s="27">
        <v>3.35</v>
      </c>
      <c r="H623" s="28">
        <v>42822</v>
      </c>
      <c r="I623" s="168" t="s">
        <v>10036</v>
      </c>
    </row>
    <row r="624" spans="1:9" x14ac:dyDescent="0.2">
      <c r="A624" s="15" t="s">
        <v>10033</v>
      </c>
      <c r="B624" s="16" t="s">
        <v>9921</v>
      </c>
      <c r="C624" s="16" t="s">
        <v>10035</v>
      </c>
      <c r="D624" s="16" t="s">
        <v>9977</v>
      </c>
      <c r="E624" s="16" t="s">
        <v>9911</v>
      </c>
      <c r="F624" s="17" t="s">
        <v>9984</v>
      </c>
      <c r="G624" s="27">
        <v>12.9</v>
      </c>
      <c r="H624" s="28">
        <v>42822</v>
      </c>
      <c r="I624" s="168" t="s">
        <v>10036</v>
      </c>
    </row>
    <row r="625" spans="1:9" x14ac:dyDescent="0.2">
      <c r="A625" s="15" t="s">
        <v>10033</v>
      </c>
      <c r="B625" s="16" t="s">
        <v>9921</v>
      </c>
      <c r="C625" s="16" t="s">
        <v>10035</v>
      </c>
      <c r="D625" s="16" t="s">
        <v>9977</v>
      </c>
      <c r="E625" s="16" t="s">
        <v>9985</v>
      </c>
      <c r="F625" s="17" t="s">
        <v>9986</v>
      </c>
      <c r="G625" s="27">
        <v>12.8</v>
      </c>
      <c r="H625" s="28">
        <v>42822</v>
      </c>
      <c r="I625" s="168" t="s">
        <v>10036</v>
      </c>
    </row>
    <row r="626" spans="1:9" ht="12.75" thickBot="1" x14ac:dyDescent="0.25">
      <c r="A626" s="20" t="s">
        <v>10033</v>
      </c>
      <c r="B626" s="21" t="s">
        <v>9921</v>
      </c>
      <c r="C626" s="21" t="s">
        <v>10035</v>
      </c>
      <c r="D626" s="21" t="s">
        <v>9977</v>
      </c>
      <c r="E626" s="21" t="s">
        <v>9987</v>
      </c>
      <c r="F626" s="22" t="s">
        <v>9988</v>
      </c>
      <c r="G626" s="29" t="s">
        <v>9906</v>
      </c>
      <c r="H626" s="30">
        <v>42822</v>
      </c>
      <c r="I626" s="169" t="s">
        <v>10036</v>
      </c>
    </row>
    <row r="627" spans="1:9" x14ac:dyDescent="0.2">
      <c r="A627" s="10" t="s">
        <v>9898</v>
      </c>
      <c r="B627" s="11" t="s">
        <v>9899</v>
      </c>
      <c r="C627" s="11" t="s">
        <v>9900</v>
      </c>
      <c r="D627" s="11" t="s">
        <v>9901</v>
      </c>
      <c r="E627" s="11" t="s">
        <v>9902</v>
      </c>
      <c r="F627" s="12" t="s">
        <v>9903</v>
      </c>
      <c r="G627" s="25">
        <v>44.99</v>
      </c>
      <c r="H627" s="26">
        <v>42823</v>
      </c>
      <c r="I627" s="167" t="s">
        <v>10037</v>
      </c>
    </row>
    <row r="628" spans="1:9" x14ac:dyDescent="0.2">
      <c r="A628" s="15" t="s">
        <v>9898</v>
      </c>
      <c r="B628" s="16" t="s">
        <v>9899</v>
      </c>
      <c r="C628" s="16" t="s">
        <v>9900</v>
      </c>
      <c r="D628" s="16" t="s">
        <v>9901</v>
      </c>
      <c r="E628" s="16" t="s">
        <v>9902</v>
      </c>
      <c r="F628" s="17" t="s">
        <v>9905</v>
      </c>
      <c r="G628" s="27" t="s">
        <v>9906</v>
      </c>
      <c r="H628" s="28">
        <v>42823</v>
      </c>
      <c r="I628" s="168" t="s">
        <v>10037</v>
      </c>
    </row>
    <row r="629" spans="1:9" x14ac:dyDescent="0.2">
      <c r="A629" s="15" t="s">
        <v>9898</v>
      </c>
      <c r="B629" s="16" t="s">
        <v>9899</v>
      </c>
      <c r="C629" s="16" t="s">
        <v>9900</v>
      </c>
      <c r="D629" s="16" t="s">
        <v>9901</v>
      </c>
      <c r="E629" s="16" t="s">
        <v>9902</v>
      </c>
      <c r="F629" s="17" t="s">
        <v>9907</v>
      </c>
      <c r="G629" s="27">
        <v>44.99</v>
      </c>
      <c r="H629" s="28">
        <v>42823</v>
      </c>
      <c r="I629" s="168" t="s">
        <v>10037</v>
      </c>
    </row>
    <row r="630" spans="1:9" x14ac:dyDescent="0.2">
      <c r="A630" s="15" t="s">
        <v>9898</v>
      </c>
      <c r="B630" s="16" t="s">
        <v>9899</v>
      </c>
      <c r="C630" s="16" t="s">
        <v>9900</v>
      </c>
      <c r="D630" s="16" t="s">
        <v>9901</v>
      </c>
      <c r="E630" s="16" t="s">
        <v>9902</v>
      </c>
      <c r="F630" s="17" t="s">
        <v>9908</v>
      </c>
      <c r="G630" s="27">
        <v>37.49</v>
      </c>
      <c r="H630" s="28">
        <v>42823</v>
      </c>
      <c r="I630" s="168" t="s">
        <v>10037</v>
      </c>
    </row>
    <row r="631" spans="1:9" x14ac:dyDescent="0.2">
      <c r="A631" s="15" t="s">
        <v>9898</v>
      </c>
      <c r="B631" s="16" t="s">
        <v>9899</v>
      </c>
      <c r="C631" s="16" t="s">
        <v>9900</v>
      </c>
      <c r="D631" s="16" t="s">
        <v>9909</v>
      </c>
      <c r="E631" s="16" t="s">
        <v>9902</v>
      </c>
      <c r="F631" s="17" t="s">
        <v>9910</v>
      </c>
      <c r="G631" s="27">
        <v>10.3</v>
      </c>
      <c r="H631" s="28">
        <v>42823</v>
      </c>
      <c r="I631" s="168" t="s">
        <v>10037</v>
      </c>
    </row>
    <row r="632" spans="1:9" x14ac:dyDescent="0.2">
      <c r="A632" s="15" t="s">
        <v>9898</v>
      </c>
      <c r="B632" s="16" t="s">
        <v>9899</v>
      </c>
      <c r="C632" s="16" t="s">
        <v>9900</v>
      </c>
      <c r="D632" s="16" t="s">
        <v>9901</v>
      </c>
      <c r="E632" s="16" t="s">
        <v>9911</v>
      </c>
      <c r="F632" s="17" t="s">
        <v>9912</v>
      </c>
      <c r="G632" s="27">
        <v>39.200000000000003</v>
      </c>
      <c r="H632" s="28">
        <v>42823</v>
      </c>
      <c r="I632" s="168" t="s">
        <v>10037</v>
      </c>
    </row>
    <row r="633" spans="1:9" x14ac:dyDescent="0.2">
      <c r="A633" s="15" t="s">
        <v>9898</v>
      </c>
      <c r="B633" s="16" t="s">
        <v>9899</v>
      </c>
      <c r="C633" s="16" t="s">
        <v>9900</v>
      </c>
      <c r="D633" s="16" t="s">
        <v>9901</v>
      </c>
      <c r="E633" s="16" t="s">
        <v>9911</v>
      </c>
      <c r="F633" s="17" t="s">
        <v>9913</v>
      </c>
      <c r="G633" s="27">
        <v>50.4</v>
      </c>
      <c r="H633" s="28">
        <v>42823</v>
      </c>
      <c r="I633" s="168" t="s">
        <v>10037</v>
      </c>
    </row>
    <row r="634" spans="1:9" x14ac:dyDescent="0.2">
      <c r="A634" s="15" t="s">
        <v>9898</v>
      </c>
      <c r="B634" s="16" t="s">
        <v>9899</v>
      </c>
      <c r="C634" s="16" t="s">
        <v>9900</v>
      </c>
      <c r="D634" s="16" t="s">
        <v>9901</v>
      </c>
      <c r="E634" s="16" t="s">
        <v>9911</v>
      </c>
      <c r="F634" s="17" t="s">
        <v>9914</v>
      </c>
      <c r="G634" s="27">
        <v>27.75</v>
      </c>
      <c r="H634" s="28">
        <v>42823</v>
      </c>
      <c r="I634" s="168" t="s">
        <v>10037</v>
      </c>
    </row>
    <row r="635" spans="1:9" x14ac:dyDescent="0.2">
      <c r="A635" s="15" t="s">
        <v>9898</v>
      </c>
      <c r="B635" s="16" t="s">
        <v>9899</v>
      </c>
      <c r="C635" s="16" t="s">
        <v>9900</v>
      </c>
      <c r="D635" s="16" t="s">
        <v>9909</v>
      </c>
      <c r="E635" s="16" t="s">
        <v>9911</v>
      </c>
      <c r="F635" s="17" t="s">
        <v>9915</v>
      </c>
      <c r="G635" s="27">
        <v>10.1</v>
      </c>
      <c r="H635" s="28">
        <v>42823</v>
      </c>
      <c r="I635" s="168" t="s">
        <v>10037</v>
      </c>
    </row>
    <row r="636" spans="1:9" x14ac:dyDescent="0.2">
      <c r="A636" s="15" t="s">
        <v>9898</v>
      </c>
      <c r="B636" s="16" t="s">
        <v>9899</v>
      </c>
      <c r="C636" s="16" t="s">
        <v>9900</v>
      </c>
      <c r="D636" s="16" t="s">
        <v>9901</v>
      </c>
      <c r="E636" s="16" t="s">
        <v>9916</v>
      </c>
      <c r="F636" s="17" t="s">
        <v>9917</v>
      </c>
      <c r="G636" s="27">
        <v>46.49</v>
      </c>
      <c r="H636" s="28">
        <v>42823</v>
      </c>
      <c r="I636" s="168" t="s">
        <v>10037</v>
      </c>
    </row>
    <row r="637" spans="1:9" x14ac:dyDescent="0.2">
      <c r="A637" s="15" t="s">
        <v>9898</v>
      </c>
      <c r="B637" s="16" t="s">
        <v>9899</v>
      </c>
      <c r="C637" s="16" t="s">
        <v>9900</v>
      </c>
      <c r="D637" s="16" t="s">
        <v>9901</v>
      </c>
      <c r="E637" s="16" t="s">
        <v>9916</v>
      </c>
      <c r="F637" s="17" t="s">
        <v>9918</v>
      </c>
      <c r="G637" s="27">
        <v>47.5</v>
      </c>
      <c r="H637" s="28">
        <v>42823</v>
      </c>
      <c r="I637" s="168" t="s">
        <v>10037</v>
      </c>
    </row>
    <row r="638" spans="1:9" x14ac:dyDescent="0.2">
      <c r="A638" s="15" t="s">
        <v>9898</v>
      </c>
      <c r="B638" s="16" t="s">
        <v>9899</v>
      </c>
      <c r="C638" s="16" t="s">
        <v>9900</v>
      </c>
      <c r="D638" s="16" t="s">
        <v>9909</v>
      </c>
      <c r="E638" s="16" t="s">
        <v>9916</v>
      </c>
      <c r="F638" s="17" t="s">
        <v>9919</v>
      </c>
      <c r="G638" s="27">
        <v>9.3000000000000007</v>
      </c>
      <c r="H638" s="28">
        <v>42823</v>
      </c>
      <c r="I638" s="168" t="s">
        <v>10037</v>
      </c>
    </row>
    <row r="639" spans="1:9" x14ac:dyDescent="0.2">
      <c r="A639" s="15" t="s">
        <v>9898</v>
      </c>
      <c r="B639" s="16" t="s">
        <v>9899</v>
      </c>
      <c r="C639" s="16" t="s">
        <v>9900</v>
      </c>
      <c r="D639" s="16" t="s">
        <v>9909</v>
      </c>
      <c r="E639" s="16" t="s">
        <v>9916</v>
      </c>
      <c r="F639" s="17" t="s">
        <v>9920</v>
      </c>
      <c r="G639" s="27">
        <v>20.9</v>
      </c>
      <c r="H639" s="28">
        <v>42823</v>
      </c>
      <c r="I639" s="168" t="s">
        <v>10037</v>
      </c>
    </row>
    <row r="640" spans="1:9" x14ac:dyDescent="0.2">
      <c r="A640" s="15" t="s">
        <v>9898</v>
      </c>
      <c r="B640" s="16" t="s">
        <v>9921</v>
      </c>
      <c r="C640" s="16" t="s">
        <v>9922</v>
      </c>
      <c r="D640" s="16" t="s">
        <v>9901</v>
      </c>
      <c r="E640" s="16" t="s">
        <v>9902</v>
      </c>
      <c r="F640" s="17" t="s">
        <v>9903</v>
      </c>
      <c r="G640" s="27">
        <v>51.99</v>
      </c>
      <c r="H640" s="28">
        <v>42823</v>
      </c>
      <c r="I640" s="168" t="s">
        <v>10037</v>
      </c>
    </row>
    <row r="641" spans="1:9" x14ac:dyDescent="0.2">
      <c r="A641" s="15" t="s">
        <v>9898</v>
      </c>
      <c r="B641" s="16" t="s">
        <v>9921</v>
      </c>
      <c r="C641" s="16" t="s">
        <v>9922</v>
      </c>
      <c r="D641" s="16" t="s">
        <v>9901</v>
      </c>
      <c r="E641" s="16" t="s">
        <v>9902</v>
      </c>
      <c r="F641" s="17" t="s">
        <v>9905</v>
      </c>
      <c r="G641" s="27">
        <v>32.9</v>
      </c>
      <c r="H641" s="28">
        <v>42823</v>
      </c>
      <c r="I641" s="168" t="s">
        <v>10037</v>
      </c>
    </row>
    <row r="642" spans="1:9" x14ac:dyDescent="0.2">
      <c r="A642" s="15" t="s">
        <v>9898</v>
      </c>
      <c r="B642" s="16" t="s">
        <v>9921</v>
      </c>
      <c r="C642" s="16" t="s">
        <v>9922</v>
      </c>
      <c r="D642" s="16" t="s">
        <v>9901</v>
      </c>
      <c r="E642" s="16" t="s">
        <v>9902</v>
      </c>
      <c r="F642" s="17" t="s">
        <v>9907</v>
      </c>
      <c r="G642" s="27">
        <v>51.99</v>
      </c>
      <c r="H642" s="28">
        <v>42823</v>
      </c>
      <c r="I642" s="168" t="s">
        <v>10037</v>
      </c>
    </row>
    <row r="643" spans="1:9" x14ac:dyDescent="0.2">
      <c r="A643" s="15" t="s">
        <v>9898</v>
      </c>
      <c r="B643" s="16" t="s">
        <v>9921</v>
      </c>
      <c r="C643" s="16" t="s">
        <v>9922</v>
      </c>
      <c r="D643" s="16" t="s">
        <v>9901</v>
      </c>
      <c r="E643" s="16" t="s">
        <v>9902</v>
      </c>
      <c r="F643" s="17" t="s">
        <v>9908</v>
      </c>
      <c r="G643" s="27">
        <v>32.9</v>
      </c>
      <c r="H643" s="28">
        <v>42823</v>
      </c>
      <c r="I643" s="168" t="s">
        <v>10037</v>
      </c>
    </row>
    <row r="644" spans="1:9" x14ac:dyDescent="0.2">
      <c r="A644" s="15" t="s">
        <v>9898</v>
      </c>
      <c r="B644" s="16" t="s">
        <v>9921</v>
      </c>
      <c r="C644" s="16" t="s">
        <v>9922</v>
      </c>
      <c r="D644" s="16" t="s">
        <v>9909</v>
      </c>
      <c r="E644" s="16" t="s">
        <v>9902</v>
      </c>
      <c r="F644" s="17" t="s">
        <v>9910</v>
      </c>
      <c r="G644" s="27">
        <v>9.99</v>
      </c>
      <c r="H644" s="28">
        <v>42823</v>
      </c>
      <c r="I644" s="168" t="s">
        <v>10037</v>
      </c>
    </row>
    <row r="645" spans="1:9" x14ac:dyDescent="0.2">
      <c r="A645" s="15" t="s">
        <v>9898</v>
      </c>
      <c r="B645" s="16" t="s">
        <v>9921</v>
      </c>
      <c r="C645" s="16" t="s">
        <v>9922</v>
      </c>
      <c r="D645" s="16" t="s">
        <v>9901</v>
      </c>
      <c r="E645" s="16" t="s">
        <v>9911</v>
      </c>
      <c r="F645" s="17" t="s">
        <v>9912</v>
      </c>
      <c r="G645" s="27">
        <v>39.200000000000003</v>
      </c>
      <c r="H645" s="28">
        <v>42823</v>
      </c>
      <c r="I645" s="168" t="s">
        <v>10037</v>
      </c>
    </row>
    <row r="646" spans="1:9" x14ac:dyDescent="0.2">
      <c r="A646" s="15" t="s">
        <v>9898</v>
      </c>
      <c r="B646" s="16" t="s">
        <v>9921</v>
      </c>
      <c r="C646" s="16" t="s">
        <v>9922</v>
      </c>
      <c r="D646" s="16" t="s">
        <v>9901</v>
      </c>
      <c r="E646" s="16" t="s">
        <v>9911</v>
      </c>
      <c r="F646" s="17" t="s">
        <v>9913</v>
      </c>
      <c r="G646" s="27">
        <v>30.2</v>
      </c>
      <c r="H646" s="28">
        <v>42823</v>
      </c>
      <c r="I646" s="168" t="s">
        <v>10037</v>
      </c>
    </row>
    <row r="647" spans="1:9" x14ac:dyDescent="0.2">
      <c r="A647" s="15" t="s">
        <v>9898</v>
      </c>
      <c r="B647" s="16" t="s">
        <v>9921</v>
      </c>
      <c r="C647" s="16" t="s">
        <v>9922</v>
      </c>
      <c r="D647" s="16" t="s">
        <v>9901</v>
      </c>
      <c r="E647" s="16" t="s">
        <v>9911</v>
      </c>
      <c r="F647" s="17" t="s">
        <v>9914</v>
      </c>
      <c r="G647" s="27">
        <v>33.299999999999997</v>
      </c>
      <c r="H647" s="28">
        <v>42823</v>
      </c>
      <c r="I647" s="168" t="s">
        <v>10037</v>
      </c>
    </row>
    <row r="648" spans="1:9" x14ac:dyDescent="0.2">
      <c r="A648" s="15" t="s">
        <v>9898</v>
      </c>
      <c r="B648" s="16" t="s">
        <v>9921</v>
      </c>
      <c r="C648" s="16" t="s">
        <v>9922</v>
      </c>
      <c r="D648" s="16" t="s">
        <v>9909</v>
      </c>
      <c r="E648" s="16" t="s">
        <v>9911</v>
      </c>
      <c r="F648" s="17" t="s">
        <v>9915</v>
      </c>
      <c r="G648" s="27">
        <v>8.99</v>
      </c>
      <c r="H648" s="28">
        <v>42823</v>
      </c>
      <c r="I648" s="168" t="s">
        <v>10037</v>
      </c>
    </row>
    <row r="649" spans="1:9" x14ac:dyDescent="0.2">
      <c r="A649" s="15" t="s">
        <v>9898</v>
      </c>
      <c r="B649" s="16" t="s">
        <v>9921</v>
      </c>
      <c r="C649" s="16" t="s">
        <v>9922</v>
      </c>
      <c r="D649" s="16" t="s">
        <v>9901</v>
      </c>
      <c r="E649" s="16" t="s">
        <v>9916</v>
      </c>
      <c r="F649" s="17" t="s">
        <v>9917</v>
      </c>
      <c r="G649" s="27">
        <v>44.9</v>
      </c>
      <c r="H649" s="28">
        <v>42823</v>
      </c>
      <c r="I649" s="168" t="s">
        <v>10037</v>
      </c>
    </row>
    <row r="650" spans="1:9" x14ac:dyDescent="0.2">
      <c r="A650" s="15" t="s">
        <v>9898</v>
      </c>
      <c r="B650" s="16" t="s">
        <v>9921</v>
      </c>
      <c r="C650" s="16" t="s">
        <v>9922</v>
      </c>
      <c r="D650" s="16" t="s">
        <v>9901</v>
      </c>
      <c r="E650" s="16" t="s">
        <v>9916</v>
      </c>
      <c r="F650" s="17" t="s">
        <v>9918</v>
      </c>
      <c r="G650" s="27">
        <v>44.9</v>
      </c>
      <c r="H650" s="28">
        <v>42823</v>
      </c>
      <c r="I650" s="168" t="s">
        <v>10037</v>
      </c>
    </row>
    <row r="651" spans="1:9" x14ac:dyDescent="0.2">
      <c r="A651" s="15" t="s">
        <v>9898</v>
      </c>
      <c r="B651" s="16" t="s">
        <v>9921</v>
      </c>
      <c r="C651" s="16" t="s">
        <v>9922</v>
      </c>
      <c r="D651" s="16" t="s">
        <v>9909</v>
      </c>
      <c r="E651" s="16" t="s">
        <v>9916</v>
      </c>
      <c r="F651" s="17" t="s">
        <v>9919</v>
      </c>
      <c r="G651" s="27">
        <v>9.3000000000000007</v>
      </c>
      <c r="H651" s="28">
        <v>42823</v>
      </c>
      <c r="I651" s="168" t="s">
        <v>10037</v>
      </c>
    </row>
    <row r="652" spans="1:9" x14ac:dyDescent="0.2">
      <c r="A652" s="15" t="s">
        <v>9898</v>
      </c>
      <c r="B652" s="16" t="s">
        <v>9921</v>
      </c>
      <c r="C652" s="16" t="s">
        <v>9922</v>
      </c>
      <c r="D652" s="16" t="s">
        <v>9909</v>
      </c>
      <c r="E652" s="16" t="s">
        <v>9916</v>
      </c>
      <c r="F652" s="17" t="s">
        <v>9920</v>
      </c>
      <c r="G652" s="27">
        <v>20.9</v>
      </c>
      <c r="H652" s="28">
        <v>42823</v>
      </c>
      <c r="I652" s="168" t="s">
        <v>10037</v>
      </c>
    </row>
    <row r="653" spans="1:9" x14ac:dyDescent="0.2">
      <c r="A653" s="15" t="s">
        <v>9923</v>
      </c>
      <c r="B653" s="16" t="s">
        <v>9899</v>
      </c>
      <c r="C653" s="16" t="s">
        <v>9924</v>
      </c>
      <c r="D653" s="16" t="s">
        <v>9925</v>
      </c>
      <c r="E653" s="16" t="s">
        <v>965</v>
      </c>
      <c r="F653" s="17" t="s">
        <v>9926</v>
      </c>
      <c r="G653" s="27" t="s">
        <v>9927</v>
      </c>
      <c r="H653" s="28">
        <v>42823</v>
      </c>
      <c r="I653" s="168" t="s">
        <v>10037</v>
      </c>
    </row>
    <row r="654" spans="1:9" x14ac:dyDescent="0.2">
      <c r="A654" s="15" t="s">
        <v>9923</v>
      </c>
      <c r="B654" s="16" t="s">
        <v>9899</v>
      </c>
      <c r="C654" s="16" t="s">
        <v>9924</v>
      </c>
      <c r="D654" s="16" t="s">
        <v>9925</v>
      </c>
      <c r="E654" s="16" t="s">
        <v>965</v>
      </c>
      <c r="F654" s="17" t="s">
        <v>9928</v>
      </c>
      <c r="G654" s="27">
        <v>19.989999999999998</v>
      </c>
      <c r="H654" s="28">
        <v>42823</v>
      </c>
      <c r="I654" s="168" t="s">
        <v>10037</v>
      </c>
    </row>
    <row r="655" spans="1:9" x14ac:dyDescent="0.2">
      <c r="A655" s="15" t="s">
        <v>9923</v>
      </c>
      <c r="B655" s="16" t="s">
        <v>9899</v>
      </c>
      <c r="C655" s="16" t="s">
        <v>9924</v>
      </c>
      <c r="D655" s="16" t="s">
        <v>9925</v>
      </c>
      <c r="E655" s="16" t="s">
        <v>965</v>
      </c>
      <c r="F655" s="17" t="s">
        <v>9929</v>
      </c>
      <c r="G655" s="27">
        <v>38.049999999999997</v>
      </c>
      <c r="H655" s="28">
        <v>42823</v>
      </c>
      <c r="I655" s="168" t="s">
        <v>10037</v>
      </c>
    </row>
    <row r="656" spans="1:9" x14ac:dyDescent="0.2">
      <c r="A656" s="15" t="s">
        <v>9923</v>
      </c>
      <c r="B656" s="16" t="s">
        <v>9899</v>
      </c>
      <c r="C656" s="16" t="s">
        <v>9924</v>
      </c>
      <c r="D656" s="16" t="s">
        <v>9925</v>
      </c>
      <c r="E656" s="16" t="s">
        <v>965</v>
      </c>
      <c r="F656" s="17" t="s">
        <v>9930</v>
      </c>
      <c r="G656" s="27">
        <v>19.23</v>
      </c>
      <c r="H656" s="28">
        <v>42823</v>
      </c>
      <c r="I656" s="168" t="s">
        <v>10037</v>
      </c>
    </row>
    <row r="657" spans="1:9" x14ac:dyDescent="0.2">
      <c r="A657" s="15" t="s">
        <v>9923</v>
      </c>
      <c r="B657" s="16" t="s">
        <v>9899</v>
      </c>
      <c r="C657" s="16" t="s">
        <v>9924</v>
      </c>
      <c r="D657" s="16" t="s">
        <v>9925</v>
      </c>
      <c r="E657" s="16" t="s">
        <v>9931</v>
      </c>
      <c r="F657" s="17" t="s">
        <v>9932</v>
      </c>
      <c r="G657" s="27">
        <v>19.23</v>
      </c>
      <c r="H657" s="28">
        <v>42823</v>
      </c>
      <c r="I657" s="168" t="s">
        <v>10037</v>
      </c>
    </row>
    <row r="658" spans="1:9" x14ac:dyDescent="0.2">
      <c r="A658" s="15" t="s">
        <v>9923</v>
      </c>
      <c r="B658" s="16" t="s">
        <v>9899</v>
      </c>
      <c r="C658" s="16" t="s">
        <v>9924</v>
      </c>
      <c r="D658" s="16" t="s">
        <v>9925</v>
      </c>
      <c r="E658" s="16" t="s">
        <v>9933</v>
      </c>
      <c r="F658" s="17" t="s">
        <v>9934</v>
      </c>
      <c r="G658" s="27" t="s">
        <v>9927</v>
      </c>
      <c r="H658" s="28">
        <v>42823</v>
      </c>
      <c r="I658" s="168" t="s">
        <v>10037</v>
      </c>
    </row>
    <row r="659" spans="1:9" x14ac:dyDescent="0.2">
      <c r="A659" s="15" t="s">
        <v>9923</v>
      </c>
      <c r="B659" s="16" t="s">
        <v>9899</v>
      </c>
      <c r="C659" s="16" t="s">
        <v>9924</v>
      </c>
      <c r="D659" s="16" t="s">
        <v>9925</v>
      </c>
      <c r="E659" s="16" t="s">
        <v>9933</v>
      </c>
      <c r="F659" s="17" t="s">
        <v>9935</v>
      </c>
      <c r="G659" s="27">
        <v>19.62</v>
      </c>
      <c r="H659" s="28">
        <v>42823</v>
      </c>
      <c r="I659" s="168" t="s">
        <v>10037</v>
      </c>
    </row>
    <row r="660" spans="1:9" x14ac:dyDescent="0.2">
      <c r="A660" s="15" t="s">
        <v>9923</v>
      </c>
      <c r="B660" s="16" t="s">
        <v>9899</v>
      </c>
      <c r="C660" s="16" t="s">
        <v>9924</v>
      </c>
      <c r="D660" s="16" t="s">
        <v>9925</v>
      </c>
      <c r="E660" s="16" t="s">
        <v>9933</v>
      </c>
      <c r="F660" s="17" t="s">
        <v>9936</v>
      </c>
      <c r="G660" s="27">
        <v>19.62</v>
      </c>
      <c r="H660" s="28">
        <v>42823</v>
      </c>
      <c r="I660" s="168" t="s">
        <v>10037</v>
      </c>
    </row>
    <row r="661" spans="1:9" x14ac:dyDescent="0.2">
      <c r="A661" s="15" t="s">
        <v>9923</v>
      </c>
      <c r="B661" s="16" t="s">
        <v>9899</v>
      </c>
      <c r="C661" s="16" t="s">
        <v>9924</v>
      </c>
      <c r="D661" s="16" t="s">
        <v>9925</v>
      </c>
      <c r="E661" s="16" t="s">
        <v>9933</v>
      </c>
      <c r="F661" s="17" t="s">
        <v>9937</v>
      </c>
      <c r="G661" s="27">
        <v>24.73</v>
      </c>
      <c r="H661" s="28">
        <v>42823</v>
      </c>
      <c r="I661" s="168" t="s">
        <v>10037</v>
      </c>
    </row>
    <row r="662" spans="1:9" x14ac:dyDescent="0.2">
      <c r="A662" s="15" t="s">
        <v>9923</v>
      </c>
      <c r="B662" s="16" t="s">
        <v>9899</v>
      </c>
      <c r="C662" s="16" t="s">
        <v>9924</v>
      </c>
      <c r="D662" s="16" t="s">
        <v>9925</v>
      </c>
      <c r="E662" s="16" t="s">
        <v>9933</v>
      </c>
      <c r="F662" s="17" t="s">
        <v>9938</v>
      </c>
      <c r="G662" s="27">
        <v>18.850000000000001</v>
      </c>
      <c r="H662" s="28">
        <v>42823</v>
      </c>
      <c r="I662" s="168" t="s">
        <v>10037</v>
      </c>
    </row>
    <row r="663" spans="1:9" x14ac:dyDescent="0.2">
      <c r="A663" s="15" t="s">
        <v>9923</v>
      </c>
      <c r="B663" s="16" t="s">
        <v>9899</v>
      </c>
      <c r="C663" s="16" t="s">
        <v>9924</v>
      </c>
      <c r="D663" s="16" t="s">
        <v>9925</v>
      </c>
      <c r="E663" s="16" t="s">
        <v>9939</v>
      </c>
      <c r="F663" s="17" t="s">
        <v>9940</v>
      </c>
      <c r="G663" s="27" t="s">
        <v>9927</v>
      </c>
      <c r="H663" s="28">
        <v>42823</v>
      </c>
      <c r="I663" s="168" t="s">
        <v>10037</v>
      </c>
    </row>
    <row r="664" spans="1:9" x14ac:dyDescent="0.2">
      <c r="A664" s="15" t="s">
        <v>9923</v>
      </c>
      <c r="B664" s="16" t="s">
        <v>9899</v>
      </c>
      <c r="C664" s="16" t="s">
        <v>9924</v>
      </c>
      <c r="D664" s="16" t="s">
        <v>9925</v>
      </c>
      <c r="E664" s="16" t="s">
        <v>9941</v>
      </c>
      <c r="F664" s="17" t="s">
        <v>9942</v>
      </c>
      <c r="G664" s="27" t="s">
        <v>9927</v>
      </c>
      <c r="H664" s="28">
        <v>42823</v>
      </c>
      <c r="I664" s="168" t="s">
        <v>10037</v>
      </c>
    </row>
    <row r="665" spans="1:9" x14ac:dyDescent="0.2">
      <c r="A665" s="15" t="s">
        <v>9923</v>
      </c>
      <c r="B665" s="16" t="s">
        <v>9921</v>
      </c>
      <c r="C665" s="16" t="s">
        <v>9943</v>
      </c>
      <c r="D665" s="16" t="s">
        <v>9925</v>
      </c>
      <c r="E665" s="16" t="s">
        <v>965</v>
      </c>
      <c r="F665" s="17" t="s">
        <v>9926</v>
      </c>
      <c r="G665" s="27">
        <v>15.99</v>
      </c>
      <c r="H665" s="28">
        <v>42823</v>
      </c>
      <c r="I665" s="168" t="s">
        <v>10037</v>
      </c>
    </row>
    <row r="666" spans="1:9" x14ac:dyDescent="0.2">
      <c r="A666" s="15" t="s">
        <v>9923</v>
      </c>
      <c r="B666" s="16" t="s">
        <v>9921</v>
      </c>
      <c r="C666" s="16" t="s">
        <v>9943</v>
      </c>
      <c r="D666" s="16" t="s">
        <v>9925</v>
      </c>
      <c r="E666" s="16" t="s">
        <v>965</v>
      </c>
      <c r="F666" s="17" t="s">
        <v>9928</v>
      </c>
      <c r="G666" s="27">
        <v>19.989999999999998</v>
      </c>
      <c r="H666" s="28">
        <v>42823</v>
      </c>
      <c r="I666" s="168" t="s">
        <v>10037</v>
      </c>
    </row>
    <row r="667" spans="1:9" x14ac:dyDescent="0.2">
      <c r="A667" s="15" t="s">
        <v>9923</v>
      </c>
      <c r="B667" s="16" t="s">
        <v>9921</v>
      </c>
      <c r="C667" s="16" t="s">
        <v>9943</v>
      </c>
      <c r="D667" s="16" t="s">
        <v>9925</v>
      </c>
      <c r="E667" s="16" t="s">
        <v>965</v>
      </c>
      <c r="F667" s="17" t="s">
        <v>9929</v>
      </c>
      <c r="G667" s="27">
        <v>24.7</v>
      </c>
      <c r="H667" s="28">
        <v>42823</v>
      </c>
      <c r="I667" s="168" t="s">
        <v>10037</v>
      </c>
    </row>
    <row r="668" spans="1:9" x14ac:dyDescent="0.2">
      <c r="A668" s="15" t="s">
        <v>9923</v>
      </c>
      <c r="B668" s="16" t="s">
        <v>9921</v>
      </c>
      <c r="C668" s="16" t="s">
        <v>9943</v>
      </c>
      <c r="D668" s="16" t="s">
        <v>9925</v>
      </c>
      <c r="E668" s="16" t="s">
        <v>965</v>
      </c>
      <c r="F668" s="17" t="s">
        <v>9930</v>
      </c>
      <c r="G668" s="27">
        <v>29.6</v>
      </c>
      <c r="H668" s="28">
        <v>42823</v>
      </c>
      <c r="I668" s="168" t="s">
        <v>10037</v>
      </c>
    </row>
    <row r="669" spans="1:9" x14ac:dyDescent="0.2">
      <c r="A669" s="15" t="s">
        <v>9923</v>
      </c>
      <c r="B669" s="16" t="s">
        <v>9921</v>
      </c>
      <c r="C669" s="16" t="s">
        <v>9943</v>
      </c>
      <c r="D669" s="16" t="s">
        <v>9925</v>
      </c>
      <c r="E669" s="16" t="s">
        <v>9931</v>
      </c>
      <c r="F669" s="17" t="s">
        <v>9932</v>
      </c>
      <c r="G669" s="27">
        <v>19.2</v>
      </c>
      <c r="H669" s="28">
        <v>42823</v>
      </c>
      <c r="I669" s="168" t="s">
        <v>10037</v>
      </c>
    </row>
    <row r="670" spans="1:9" x14ac:dyDescent="0.2">
      <c r="A670" s="15" t="s">
        <v>9923</v>
      </c>
      <c r="B670" s="16" t="s">
        <v>9921</v>
      </c>
      <c r="C670" s="16" t="s">
        <v>9943</v>
      </c>
      <c r="D670" s="16" t="s">
        <v>9925</v>
      </c>
      <c r="E670" s="16" t="s">
        <v>9933</v>
      </c>
      <c r="F670" s="17" t="s">
        <v>9934</v>
      </c>
      <c r="G670" s="27">
        <v>15.49</v>
      </c>
      <c r="H670" s="28">
        <v>42823</v>
      </c>
      <c r="I670" s="168" t="s">
        <v>10037</v>
      </c>
    </row>
    <row r="671" spans="1:9" x14ac:dyDescent="0.2">
      <c r="A671" s="15" t="s">
        <v>9923</v>
      </c>
      <c r="B671" s="16" t="s">
        <v>9921</v>
      </c>
      <c r="C671" s="16" t="s">
        <v>9943</v>
      </c>
      <c r="D671" s="16" t="s">
        <v>9925</v>
      </c>
      <c r="E671" s="16" t="s">
        <v>9933</v>
      </c>
      <c r="F671" s="17" t="s">
        <v>9935</v>
      </c>
      <c r="G671" s="27">
        <v>19.600000000000001</v>
      </c>
      <c r="H671" s="28">
        <v>42823</v>
      </c>
      <c r="I671" s="168" t="s">
        <v>10037</v>
      </c>
    </row>
    <row r="672" spans="1:9" x14ac:dyDescent="0.2">
      <c r="A672" s="15" t="s">
        <v>9923</v>
      </c>
      <c r="B672" s="16" t="s">
        <v>9921</v>
      </c>
      <c r="C672" s="16" t="s">
        <v>9943</v>
      </c>
      <c r="D672" s="16" t="s">
        <v>9925</v>
      </c>
      <c r="E672" s="16" t="s">
        <v>9933</v>
      </c>
      <c r="F672" s="17" t="s">
        <v>9936</v>
      </c>
      <c r="G672" s="27">
        <v>19.600000000000001</v>
      </c>
      <c r="H672" s="28">
        <v>42823</v>
      </c>
      <c r="I672" s="168" t="s">
        <v>10037</v>
      </c>
    </row>
    <row r="673" spans="1:9" x14ac:dyDescent="0.2">
      <c r="A673" s="15" t="s">
        <v>9923</v>
      </c>
      <c r="B673" s="16" t="s">
        <v>9921</v>
      </c>
      <c r="C673" s="16" t="s">
        <v>9943</v>
      </c>
      <c r="D673" s="16" t="s">
        <v>9925</v>
      </c>
      <c r="E673" s="16" t="s">
        <v>9933</v>
      </c>
      <c r="F673" s="17" t="s">
        <v>9937</v>
      </c>
      <c r="G673" s="27">
        <v>24.73</v>
      </c>
      <c r="H673" s="28">
        <v>42823</v>
      </c>
      <c r="I673" s="168" t="s">
        <v>10037</v>
      </c>
    </row>
    <row r="674" spans="1:9" x14ac:dyDescent="0.2">
      <c r="A674" s="15" t="s">
        <v>9923</v>
      </c>
      <c r="B674" s="16" t="s">
        <v>9921</v>
      </c>
      <c r="C674" s="16" t="s">
        <v>9943</v>
      </c>
      <c r="D674" s="16" t="s">
        <v>9925</v>
      </c>
      <c r="E674" s="16" t="s">
        <v>9933</v>
      </c>
      <c r="F674" s="17" t="s">
        <v>9938</v>
      </c>
      <c r="G674" s="27">
        <v>18.850000000000001</v>
      </c>
      <c r="H674" s="28">
        <v>42823</v>
      </c>
      <c r="I674" s="168" t="s">
        <v>10037</v>
      </c>
    </row>
    <row r="675" spans="1:9" x14ac:dyDescent="0.2">
      <c r="A675" s="15" t="s">
        <v>9923</v>
      </c>
      <c r="B675" s="16" t="s">
        <v>9921</v>
      </c>
      <c r="C675" s="16" t="s">
        <v>9943</v>
      </c>
      <c r="D675" s="16" t="s">
        <v>9925</v>
      </c>
      <c r="E675" s="16" t="s">
        <v>9939</v>
      </c>
      <c r="F675" s="17" t="s">
        <v>9940</v>
      </c>
      <c r="G675" s="27" t="s">
        <v>9927</v>
      </c>
      <c r="H675" s="28">
        <v>42823</v>
      </c>
      <c r="I675" s="168" t="s">
        <v>10037</v>
      </c>
    </row>
    <row r="676" spans="1:9" x14ac:dyDescent="0.2">
      <c r="A676" s="15" t="s">
        <v>9923</v>
      </c>
      <c r="B676" s="16" t="s">
        <v>9921</v>
      </c>
      <c r="C676" s="16" t="s">
        <v>9943</v>
      </c>
      <c r="D676" s="16" t="s">
        <v>9925</v>
      </c>
      <c r="E676" s="16" t="s">
        <v>9941</v>
      </c>
      <c r="F676" s="17" t="s">
        <v>9942</v>
      </c>
      <c r="G676" s="27">
        <v>15.49</v>
      </c>
      <c r="H676" s="28">
        <v>42823</v>
      </c>
      <c r="I676" s="168" t="s">
        <v>10037</v>
      </c>
    </row>
    <row r="677" spans="1:9" x14ac:dyDescent="0.2">
      <c r="A677" s="15" t="s">
        <v>9944</v>
      </c>
      <c r="B677" s="16" t="s">
        <v>9945</v>
      </c>
      <c r="C677" s="16" t="s">
        <v>9946</v>
      </c>
      <c r="D677" s="16" t="s">
        <v>9925</v>
      </c>
      <c r="E677" s="16" t="s">
        <v>965</v>
      </c>
      <c r="F677" s="17" t="s">
        <v>9926</v>
      </c>
      <c r="G677" s="27">
        <v>15.99</v>
      </c>
      <c r="H677" s="28">
        <v>42823</v>
      </c>
      <c r="I677" s="168" t="s">
        <v>10037</v>
      </c>
    </row>
    <row r="678" spans="1:9" x14ac:dyDescent="0.2">
      <c r="A678" s="15" t="s">
        <v>9944</v>
      </c>
      <c r="B678" s="16" t="s">
        <v>9945</v>
      </c>
      <c r="C678" s="16" t="s">
        <v>9946</v>
      </c>
      <c r="D678" s="16" t="s">
        <v>9925</v>
      </c>
      <c r="E678" s="16" t="s">
        <v>965</v>
      </c>
      <c r="F678" s="17" t="s">
        <v>9928</v>
      </c>
      <c r="G678" s="27">
        <v>19.989999999999998</v>
      </c>
      <c r="H678" s="28">
        <v>42823</v>
      </c>
      <c r="I678" s="168" t="s">
        <v>10037</v>
      </c>
    </row>
    <row r="679" spans="1:9" x14ac:dyDescent="0.2">
      <c r="A679" s="15" t="s">
        <v>9944</v>
      </c>
      <c r="B679" s="16" t="s">
        <v>9945</v>
      </c>
      <c r="C679" s="16" t="s">
        <v>9946</v>
      </c>
      <c r="D679" s="16" t="s">
        <v>9925</v>
      </c>
      <c r="E679" s="16" t="s">
        <v>965</v>
      </c>
      <c r="F679" s="17" t="s">
        <v>9929</v>
      </c>
      <c r="G679" s="27">
        <v>38.049999999999997</v>
      </c>
      <c r="H679" s="28">
        <v>42823</v>
      </c>
      <c r="I679" s="168" t="s">
        <v>10037</v>
      </c>
    </row>
    <row r="680" spans="1:9" x14ac:dyDescent="0.2">
      <c r="A680" s="15" t="s">
        <v>9944</v>
      </c>
      <c r="B680" s="16" t="s">
        <v>9945</v>
      </c>
      <c r="C680" s="16" t="s">
        <v>9946</v>
      </c>
      <c r="D680" s="16" t="s">
        <v>9925</v>
      </c>
      <c r="E680" s="16" t="s">
        <v>965</v>
      </c>
      <c r="F680" s="17" t="s">
        <v>9930</v>
      </c>
      <c r="G680" s="27">
        <v>29.59</v>
      </c>
      <c r="H680" s="28">
        <v>42823</v>
      </c>
      <c r="I680" s="168" t="s">
        <v>10037</v>
      </c>
    </row>
    <row r="681" spans="1:9" x14ac:dyDescent="0.2">
      <c r="A681" s="15" t="s">
        <v>9944</v>
      </c>
      <c r="B681" s="16" t="s">
        <v>9945</v>
      </c>
      <c r="C681" s="16" t="s">
        <v>9946</v>
      </c>
      <c r="D681" s="16" t="s">
        <v>9925</v>
      </c>
      <c r="E681" s="16" t="s">
        <v>9931</v>
      </c>
      <c r="F681" s="17" t="s">
        <v>9932</v>
      </c>
      <c r="G681" s="27">
        <v>29.59</v>
      </c>
      <c r="H681" s="28">
        <v>42823</v>
      </c>
      <c r="I681" s="168" t="s">
        <v>10037</v>
      </c>
    </row>
    <row r="682" spans="1:9" x14ac:dyDescent="0.2">
      <c r="A682" s="15" t="s">
        <v>9944</v>
      </c>
      <c r="B682" s="16" t="s">
        <v>9945</v>
      </c>
      <c r="C682" s="16" t="s">
        <v>9946</v>
      </c>
      <c r="D682" s="16" t="s">
        <v>9925</v>
      </c>
      <c r="E682" s="16" t="s">
        <v>9933</v>
      </c>
      <c r="F682" s="17" t="s">
        <v>9934</v>
      </c>
      <c r="G682" s="27">
        <v>14.29</v>
      </c>
      <c r="H682" s="28">
        <v>42823</v>
      </c>
      <c r="I682" s="168" t="s">
        <v>10037</v>
      </c>
    </row>
    <row r="683" spans="1:9" x14ac:dyDescent="0.2">
      <c r="A683" s="15" t="s">
        <v>9944</v>
      </c>
      <c r="B683" s="16" t="s">
        <v>9945</v>
      </c>
      <c r="C683" s="16" t="s">
        <v>9946</v>
      </c>
      <c r="D683" s="16" t="s">
        <v>9925</v>
      </c>
      <c r="E683" s="16" t="s">
        <v>9933</v>
      </c>
      <c r="F683" s="17" t="s">
        <v>9935</v>
      </c>
      <c r="G683" s="27">
        <v>21.25</v>
      </c>
      <c r="H683" s="28">
        <v>42823</v>
      </c>
      <c r="I683" s="168" t="s">
        <v>10037</v>
      </c>
    </row>
    <row r="684" spans="1:9" x14ac:dyDescent="0.2">
      <c r="A684" s="15" t="s">
        <v>9944</v>
      </c>
      <c r="B684" s="16" t="s">
        <v>9945</v>
      </c>
      <c r="C684" s="16" t="s">
        <v>9946</v>
      </c>
      <c r="D684" s="16" t="s">
        <v>9925</v>
      </c>
      <c r="E684" s="16" t="s">
        <v>9933</v>
      </c>
      <c r="F684" s="17" t="s">
        <v>9936</v>
      </c>
      <c r="G684" s="27">
        <v>21.25</v>
      </c>
      <c r="H684" s="28">
        <v>42823</v>
      </c>
      <c r="I684" s="168" t="s">
        <v>10037</v>
      </c>
    </row>
    <row r="685" spans="1:9" x14ac:dyDescent="0.2">
      <c r="A685" s="15" t="s">
        <v>9944</v>
      </c>
      <c r="B685" s="16" t="s">
        <v>9945</v>
      </c>
      <c r="C685" s="16" t="s">
        <v>9946</v>
      </c>
      <c r="D685" s="16" t="s">
        <v>9925</v>
      </c>
      <c r="E685" s="16" t="s">
        <v>9933</v>
      </c>
      <c r="F685" s="17" t="s">
        <v>9937</v>
      </c>
      <c r="G685" s="27">
        <v>24.73</v>
      </c>
      <c r="H685" s="28">
        <v>42823</v>
      </c>
      <c r="I685" s="168" t="s">
        <v>10037</v>
      </c>
    </row>
    <row r="686" spans="1:9" x14ac:dyDescent="0.2">
      <c r="A686" s="15" t="s">
        <v>9944</v>
      </c>
      <c r="B686" s="16" t="s">
        <v>9945</v>
      </c>
      <c r="C686" s="16" t="s">
        <v>9946</v>
      </c>
      <c r="D686" s="16" t="s">
        <v>9925</v>
      </c>
      <c r="E686" s="16" t="s">
        <v>9933</v>
      </c>
      <c r="F686" s="17" t="s">
        <v>9938</v>
      </c>
      <c r="G686" s="27">
        <v>18.850000000000001</v>
      </c>
      <c r="H686" s="28">
        <v>42823</v>
      </c>
      <c r="I686" s="168" t="s">
        <v>10037</v>
      </c>
    </row>
    <row r="687" spans="1:9" x14ac:dyDescent="0.2">
      <c r="A687" s="15" t="s">
        <v>9944</v>
      </c>
      <c r="B687" s="16" t="s">
        <v>9945</v>
      </c>
      <c r="C687" s="16" t="s">
        <v>9946</v>
      </c>
      <c r="D687" s="16" t="s">
        <v>9925</v>
      </c>
      <c r="E687" s="16" t="s">
        <v>9939</v>
      </c>
      <c r="F687" s="17" t="s">
        <v>9940</v>
      </c>
      <c r="G687" s="27">
        <v>10.99</v>
      </c>
      <c r="H687" s="28">
        <v>42823</v>
      </c>
      <c r="I687" s="168" t="s">
        <v>10037</v>
      </c>
    </row>
    <row r="688" spans="1:9" x14ac:dyDescent="0.2">
      <c r="A688" s="15" t="s">
        <v>9944</v>
      </c>
      <c r="B688" s="16" t="s">
        <v>9945</v>
      </c>
      <c r="C688" s="16" t="s">
        <v>9946</v>
      </c>
      <c r="D688" s="16" t="s">
        <v>9925</v>
      </c>
      <c r="E688" s="16" t="s">
        <v>9941</v>
      </c>
      <c r="F688" s="17" t="s">
        <v>9942</v>
      </c>
      <c r="G688" s="27" t="s">
        <v>9947</v>
      </c>
      <c r="H688" s="28">
        <v>42823</v>
      </c>
      <c r="I688" s="168" t="s">
        <v>10037</v>
      </c>
    </row>
    <row r="689" spans="1:9" x14ac:dyDescent="0.2">
      <c r="A689" s="15" t="s">
        <v>9944</v>
      </c>
      <c r="B689" s="16" t="s">
        <v>9948</v>
      </c>
      <c r="C689" s="16" t="s">
        <v>9949</v>
      </c>
      <c r="D689" s="16" t="s">
        <v>9925</v>
      </c>
      <c r="E689" s="16" t="s">
        <v>965</v>
      </c>
      <c r="F689" s="17" t="s">
        <v>9926</v>
      </c>
      <c r="G689" s="27">
        <v>15.99</v>
      </c>
      <c r="H689" s="28">
        <v>42823</v>
      </c>
      <c r="I689" s="168" t="s">
        <v>10037</v>
      </c>
    </row>
    <row r="690" spans="1:9" x14ac:dyDescent="0.2">
      <c r="A690" s="15" t="s">
        <v>9944</v>
      </c>
      <c r="B690" s="16" t="s">
        <v>9948</v>
      </c>
      <c r="C690" s="16" t="s">
        <v>9949</v>
      </c>
      <c r="D690" s="16" t="s">
        <v>9925</v>
      </c>
      <c r="E690" s="16" t="s">
        <v>965</v>
      </c>
      <c r="F690" s="17" t="s">
        <v>9928</v>
      </c>
      <c r="G690" s="27">
        <v>19.989999999999998</v>
      </c>
      <c r="H690" s="28">
        <v>42823</v>
      </c>
      <c r="I690" s="168" t="s">
        <v>10037</v>
      </c>
    </row>
    <row r="691" spans="1:9" x14ac:dyDescent="0.2">
      <c r="A691" s="15" t="s">
        <v>9944</v>
      </c>
      <c r="B691" s="16" t="s">
        <v>9948</v>
      </c>
      <c r="C691" s="16" t="s">
        <v>9949</v>
      </c>
      <c r="D691" s="16" t="s">
        <v>9925</v>
      </c>
      <c r="E691" s="16" t="s">
        <v>965</v>
      </c>
      <c r="F691" s="17" t="s">
        <v>9929</v>
      </c>
      <c r="G691" s="27">
        <v>38.049999999999997</v>
      </c>
      <c r="H691" s="28">
        <v>42823</v>
      </c>
      <c r="I691" s="168" t="s">
        <v>10037</v>
      </c>
    </row>
    <row r="692" spans="1:9" x14ac:dyDescent="0.2">
      <c r="A692" s="15" t="s">
        <v>9944</v>
      </c>
      <c r="B692" s="16" t="s">
        <v>9948</v>
      </c>
      <c r="C692" s="16" t="s">
        <v>9949</v>
      </c>
      <c r="D692" s="16" t="s">
        <v>9925</v>
      </c>
      <c r="E692" s="16" t="s">
        <v>965</v>
      </c>
      <c r="F692" s="17" t="s">
        <v>9930</v>
      </c>
      <c r="G692" s="27">
        <v>29.58</v>
      </c>
      <c r="H692" s="28">
        <v>42823</v>
      </c>
      <c r="I692" s="168" t="s">
        <v>10037</v>
      </c>
    </row>
    <row r="693" spans="1:9" x14ac:dyDescent="0.2">
      <c r="A693" s="15" t="s">
        <v>9944</v>
      </c>
      <c r="B693" s="16" t="s">
        <v>9948</v>
      </c>
      <c r="C693" s="16" t="s">
        <v>9949</v>
      </c>
      <c r="D693" s="16" t="s">
        <v>9925</v>
      </c>
      <c r="E693" s="16" t="s">
        <v>9931</v>
      </c>
      <c r="F693" s="17" t="s">
        <v>9932</v>
      </c>
      <c r="G693" s="27">
        <v>19.22</v>
      </c>
      <c r="H693" s="28">
        <v>42823</v>
      </c>
      <c r="I693" s="168" t="s">
        <v>10037</v>
      </c>
    </row>
    <row r="694" spans="1:9" x14ac:dyDescent="0.2">
      <c r="A694" s="15" t="s">
        <v>9944</v>
      </c>
      <c r="B694" s="16" t="s">
        <v>9948</v>
      </c>
      <c r="C694" s="16" t="s">
        <v>9949</v>
      </c>
      <c r="D694" s="16" t="s">
        <v>9925</v>
      </c>
      <c r="E694" s="16" t="s">
        <v>9933</v>
      </c>
      <c r="F694" s="17" t="s">
        <v>9934</v>
      </c>
      <c r="G694" s="27">
        <v>15.29</v>
      </c>
      <c r="H694" s="28">
        <v>42823</v>
      </c>
      <c r="I694" s="168" t="s">
        <v>10037</v>
      </c>
    </row>
    <row r="695" spans="1:9" x14ac:dyDescent="0.2">
      <c r="A695" s="15" t="s">
        <v>9944</v>
      </c>
      <c r="B695" s="16" t="s">
        <v>9948</v>
      </c>
      <c r="C695" s="16" t="s">
        <v>9949</v>
      </c>
      <c r="D695" s="16" t="s">
        <v>9925</v>
      </c>
      <c r="E695" s="16" t="s">
        <v>9933</v>
      </c>
      <c r="F695" s="17" t="s">
        <v>9935</v>
      </c>
      <c r="G695" s="27">
        <v>19.989999999999998</v>
      </c>
      <c r="H695" s="28">
        <v>42823</v>
      </c>
      <c r="I695" s="168" t="s">
        <v>10037</v>
      </c>
    </row>
    <row r="696" spans="1:9" x14ac:dyDescent="0.2">
      <c r="A696" s="15" t="s">
        <v>9944</v>
      </c>
      <c r="B696" s="16" t="s">
        <v>9948</v>
      </c>
      <c r="C696" s="16" t="s">
        <v>9949</v>
      </c>
      <c r="D696" s="16" t="s">
        <v>9925</v>
      </c>
      <c r="E696" s="16" t="s">
        <v>9933</v>
      </c>
      <c r="F696" s="17" t="s">
        <v>9936</v>
      </c>
      <c r="G696" s="27">
        <v>19.989999999999998</v>
      </c>
      <c r="H696" s="28">
        <v>42823</v>
      </c>
      <c r="I696" s="168" t="s">
        <v>10037</v>
      </c>
    </row>
    <row r="697" spans="1:9" x14ac:dyDescent="0.2">
      <c r="A697" s="15" t="s">
        <v>9944</v>
      </c>
      <c r="B697" s="16" t="s">
        <v>9948</v>
      </c>
      <c r="C697" s="16" t="s">
        <v>9949</v>
      </c>
      <c r="D697" s="16" t="s">
        <v>9925</v>
      </c>
      <c r="E697" s="16" t="s">
        <v>9933</v>
      </c>
      <c r="F697" s="17" t="s">
        <v>9937</v>
      </c>
      <c r="G697" s="27">
        <v>32.35</v>
      </c>
      <c r="H697" s="28">
        <v>42823</v>
      </c>
      <c r="I697" s="168" t="s">
        <v>10037</v>
      </c>
    </row>
    <row r="698" spans="1:9" x14ac:dyDescent="0.2">
      <c r="A698" s="15" t="s">
        <v>9944</v>
      </c>
      <c r="B698" s="16" t="s">
        <v>9948</v>
      </c>
      <c r="C698" s="16" t="s">
        <v>9949</v>
      </c>
      <c r="D698" s="16" t="s">
        <v>9925</v>
      </c>
      <c r="E698" s="16" t="s">
        <v>9933</v>
      </c>
      <c r="F698" s="17" t="s">
        <v>9938</v>
      </c>
      <c r="G698" s="27">
        <v>29</v>
      </c>
      <c r="H698" s="28">
        <v>42823</v>
      </c>
      <c r="I698" s="168" t="s">
        <v>10037</v>
      </c>
    </row>
    <row r="699" spans="1:9" x14ac:dyDescent="0.2">
      <c r="A699" s="15" t="s">
        <v>9944</v>
      </c>
      <c r="B699" s="16" t="s">
        <v>9948</v>
      </c>
      <c r="C699" s="16" t="s">
        <v>9949</v>
      </c>
      <c r="D699" s="16" t="s">
        <v>9925</v>
      </c>
      <c r="E699" s="16" t="s">
        <v>9939</v>
      </c>
      <c r="F699" s="17" t="s">
        <v>9940</v>
      </c>
      <c r="G699" s="27" t="s">
        <v>9906</v>
      </c>
      <c r="H699" s="28">
        <v>42823</v>
      </c>
      <c r="I699" s="168" t="s">
        <v>10037</v>
      </c>
    </row>
    <row r="700" spans="1:9" x14ac:dyDescent="0.2">
      <c r="A700" s="15" t="s">
        <v>9944</v>
      </c>
      <c r="B700" s="16" t="s">
        <v>9948</v>
      </c>
      <c r="C700" s="16" t="s">
        <v>9949</v>
      </c>
      <c r="D700" s="16" t="s">
        <v>9925</v>
      </c>
      <c r="E700" s="16" t="s">
        <v>9941</v>
      </c>
      <c r="F700" s="17" t="s">
        <v>9942</v>
      </c>
      <c r="G700" s="27" t="s">
        <v>9906</v>
      </c>
      <c r="H700" s="28">
        <v>42823</v>
      </c>
      <c r="I700" s="168" t="s">
        <v>10037</v>
      </c>
    </row>
    <row r="701" spans="1:9" x14ac:dyDescent="0.2">
      <c r="A701" s="15" t="s">
        <v>9950</v>
      </c>
      <c r="B701" s="16" t="s">
        <v>9899</v>
      </c>
      <c r="C701" s="16" t="s">
        <v>9951</v>
      </c>
      <c r="D701" s="16" t="s">
        <v>9952</v>
      </c>
      <c r="E701" s="16" t="s">
        <v>9953</v>
      </c>
      <c r="F701" s="17" t="s">
        <v>9954</v>
      </c>
      <c r="G701" s="27">
        <v>6.99</v>
      </c>
      <c r="H701" s="28">
        <v>42823</v>
      </c>
      <c r="I701" s="168" t="s">
        <v>10037</v>
      </c>
    </row>
    <row r="702" spans="1:9" x14ac:dyDescent="0.2">
      <c r="A702" s="15" t="s">
        <v>9950</v>
      </c>
      <c r="B702" s="16" t="s">
        <v>9899</v>
      </c>
      <c r="C702" s="16" t="s">
        <v>9951</v>
      </c>
      <c r="D702" s="16" t="s">
        <v>9952</v>
      </c>
      <c r="E702" s="16" t="s">
        <v>9953</v>
      </c>
      <c r="F702" s="17" t="s">
        <v>9955</v>
      </c>
      <c r="G702" s="27">
        <v>6.99</v>
      </c>
      <c r="H702" s="28">
        <v>42823</v>
      </c>
      <c r="I702" s="168" t="s">
        <v>10037</v>
      </c>
    </row>
    <row r="703" spans="1:9" x14ac:dyDescent="0.2">
      <c r="A703" s="15" t="s">
        <v>9950</v>
      </c>
      <c r="B703" s="16" t="s">
        <v>9899</v>
      </c>
      <c r="C703" s="16" t="s">
        <v>9951</v>
      </c>
      <c r="D703" s="16" t="s">
        <v>9952</v>
      </c>
      <c r="E703" s="16" t="s">
        <v>9953</v>
      </c>
      <c r="F703" s="17" t="s">
        <v>9956</v>
      </c>
      <c r="G703" s="27">
        <v>3.64</v>
      </c>
      <c r="H703" s="28">
        <v>42823</v>
      </c>
      <c r="I703" s="168" t="s">
        <v>10037</v>
      </c>
    </row>
    <row r="704" spans="1:9" x14ac:dyDescent="0.2">
      <c r="A704" s="15" t="s">
        <v>9950</v>
      </c>
      <c r="B704" s="16" t="s">
        <v>9899</v>
      </c>
      <c r="C704" s="16" t="s">
        <v>9951</v>
      </c>
      <c r="D704" s="16" t="s">
        <v>9952</v>
      </c>
      <c r="E704" s="16" t="s">
        <v>9953</v>
      </c>
      <c r="F704" s="17" t="s">
        <v>9957</v>
      </c>
      <c r="G704" s="27">
        <v>4.97</v>
      </c>
      <c r="H704" s="28">
        <v>42823</v>
      </c>
      <c r="I704" s="168" t="s">
        <v>10037</v>
      </c>
    </row>
    <row r="705" spans="1:9" x14ac:dyDescent="0.2">
      <c r="A705" s="15" t="s">
        <v>9950</v>
      </c>
      <c r="B705" s="16" t="s">
        <v>9899</v>
      </c>
      <c r="C705" s="16" t="s">
        <v>9951</v>
      </c>
      <c r="D705" s="16" t="s">
        <v>9952</v>
      </c>
      <c r="E705" s="16" t="s">
        <v>9953</v>
      </c>
      <c r="F705" s="17" t="s">
        <v>9958</v>
      </c>
      <c r="G705" s="27">
        <v>19.899999999999999</v>
      </c>
      <c r="H705" s="28">
        <v>42823</v>
      </c>
      <c r="I705" s="168" t="s">
        <v>10037</v>
      </c>
    </row>
    <row r="706" spans="1:9" x14ac:dyDescent="0.2">
      <c r="A706" s="15" t="s">
        <v>9950</v>
      </c>
      <c r="B706" s="16" t="s">
        <v>9899</v>
      </c>
      <c r="C706" s="16" t="s">
        <v>9951</v>
      </c>
      <c r="D706" s="16" t="s">
        <v>9952</v>
      </c>
      <c r="E706" s="16" t="s">
        <v>9953</v>
      </c>
      <c r="F706" s="17" t="s">
        <v>9959</v>
      </c>
      <c r="G706" s="27">
        <v>9.0399999999999991</v>
      </c>
      <c r="H706" s="28">
        <v>42823</v>
      </c>
      <c r="I706" s="168" t="s">
        <v>10037</v>
      </c>
    </row>
    <row r="707" spans="1:9" x14ac:dyDescent="0.2">
      <c r="A707" s="15" t="s">
        <v>9950</v>
      </c>
      <c r="B707" s="16" t="s">
        <v>9899</v>
      </c>
      <c r="C707" s="16" t="s">
        <v>9951</v>
      </c>
      <c r="D707" s="16" t="s">
        <v>9952</v>
      </c>
      <c r="E707" s="16" t="s">
        <v>9953</v>
      </c>
      <c r="F707" s="17" t="s">
        <v>9960</v>
      </c>
      <c r="G707" s="27">
        <v>23.35</v>
      </c>
      <c r="H707" s="28">
        <v>42823</v>
      </c>
      <c r="I707" s="168" t="s">
        <v>10037</v>
      </c>
    </row>
    <row r="708" spans="1:9" x14ac:dyDescent="0.2">
      <c r="A708" s="15" t="s">
        <v>9950</v>
      </c>
      <c r="B708" s="16" t="s">
        <v>9899</v>
      </c>
      <c r="C708" s="16" t="s">
        <v>9951</v>
      </c>
      <c r="D708" s="16" t="s">
        <v>9952</v>
      </c>
      <c r="E708" s="16" t="s">
        <v>9953</v>
      </c>
      <c r="F708" s="17" t="s">
        <v>9961</v>
      </c>
      <c r="G708" s="27">
        <v>13.99</v>
      </c>
      <c r="H708" s="28">
        <v>42823</v>
      </c>
      <c r="I708" s="168" t="s">
        <v>10037</v>
      </c>
    </row>
    <row r="709" spans="1:9" x14ac:dyDescent="0.2">
      <c r="A709" s="15" t="s">
        <v>9950</v>
      </c>
      <c r="B709" s="16" t="s">
        <v>9899</v>
      </c>
      <c r="C709" s="16" t="s">
        <v>9951</v>
      </c>
      <c r="D709" s="16" t="s">
        <v>9952</v>
      </c>
      <c r="E709" s="16" t="s">
        <v>9962</v>
      </c>
      <c r="F709" s="17" t="s">
        <v>9963</v>
      </c>
      <c r="G709" s="27">
        <v>7.9</v>
      </c>
      <c r="H709" s="28">
        <v>42823</v>
      </c>
      <c r="I709" s="168" t="s">
        <v>10037</v>
      </c>
    </row>
    <row r="710" spans="1:9" x14ac:dyDescent="0.2">
      <c r="A710" s="15" t="s">
        <v>9950</v>
      </c>
      <c r="B710" s="16" t="s">
        <v>9899</v>
      </c>
      <c r="C710" s="16" t="s">
        <v>9951</v>
      </c>
      <c r="D710" s="16" t="s">
        <v>9952</v>
      </c>
      <c r="E710" s="16" t="s">
        <v>9964</v>
      </c>
      <c r="F710" s="17" t="s">
        <v>9965</v>
      </c>
      <c r="G710" s="27">
        <v>19.899999999999999</v>
      </c>
      <c r="H710" s="28">
        <v>42823</v>
      </c>
      <c r="I710" s="168" t="s">
        <v>10037</v>
      </c>
    </row>
    <row r="711" spans="1:9" x14ac:dyDescent="0.2">
      <c r="A711" s="15" t="s">
        <v>9950</v>
      </c>
      <c r="B711" s="16" t="s">
        <v>9899</v>
      </c>
      <c r="C711" s="16" t="s">
        <v>9951</v>
      </c>
      <c r="D711" s="16" t="s">
        <v>9952</v>
      </c>
      <c r="E711" s="16" t="s">
        <v>9964</v>
      </c>
      <c r="F711" s="17" t="s">
        <v>9966</v>
      </c>
      <c r="G711" s="27">
        <v>22.3</v>
      </c>
      <c r="H711" s="28">
        <v>42823</v>
      </c>
      <c r="I711" s="168" t="s">
        <v>10037</v>
      </c>
    </row>
    <row r="712" spans="1:9" x14ac:dyDescent="0.2">
      <c r="A712" s="15" t="s">
        <v>9950</v>
      </c>
      <c r="B712" s="16" t="s">
        <v>9899</v>
      </c>
      <c r="C712" s="16" t="s">
        <v>9951</v>
      </c>
      <c r="D712" s="16" t="s">
        <v>9952</v>
      </c>
      <c r="E712" s="16" t="s">
        <v>9967</v>
      </c>
      <c r="F712" s="17" t="s">
        <v>9968</v>
      </c>
      <c r="G712" s="27">
        <v>9.1999999999999993</v>
      </c>
      <c r="H712" s="28">
        <v>42823</v>
      </c>
      <c r="I712" s="168" t="s">
        <v>10037</v>
      </c>
    </row>
    <row r="713" spans="1:9" x14ac:dyDescent="0.2">
      <c r="A713" s="15" t="s">
        <v>9950</v>
      </c>
      <c r="B713" s="16" t="s">
        <v>9899</v>
      </c>
      <c r="C713" s="16" t="s">
        <v>9951</v>
      </c>
      <c r="D713" s="16" t="s">
        <v>9952</v>
      </c>
      <c r="E713" s="16" t="s">
        <v>9969</v>
      </c>
      <c r="F713" s="17" t="s">
        <v>9970</v>
      </c>
      <c r="G713" s="27">
        <v>10.5</v>
      </c>
      <c r="H713" s="28">
        <v>42823</v>
      </c>
      <c r="I713" s="168" t="s">
        <v>10037</v>
      </c>
    </row>
    <row r="714" spans="1:9" x14ac:dyDescent="0.2">
      <c r="A714" s="15" t="s">
        <v>9950</v>
      </c>
      <c r="B714" s="16" t="s">
        <v>9899</v>
      </c>
      <c r="C714" s="16" t="s">
        <v>9951</v>
      </c>
      <c r="D714" s="16" t="s">
        <v>9952</v>
      </c>
      <c r="E714" s="16" t="s">
        <v>9969</v>
      </c>
      <c r="F714" s="17" t="s">
        <v>9971</v>
      </c>
      <c r="G714" s="27">
        <v>10.5</v>
      </c>
      <c r="H714" s="28">
        <v>42823</v>
      </c>
      <c r="I714" s="168" t="s">
        <v>10037</v>
      </c>
    </row>
    <row r="715" spans="1:9" x14ac:dyDescent="0.2">
      <c r="A715" s="15" t="s">
        <v>9950</v>
      </c>
      <c r="B715" s="16" t="s">
        <v>9899</v>
      </c>
      <c r="C715" s="16" t="s">
        <v>9951</v>
      </c>
      <c r="D715" s="16" t="s">
        <v>9952</v>
      </c>
      <c r="E715" s="16" t="s">
        <v>9969</v>
      </c>
      <c r="F715" s="17" t="s">
        <v>9972</v>
      </c>
      <c r="G715" s="27">
        <v>4.3</v>
      </c>
      <c r="H715" s="28">
        <v>42823</v>
      </c>
      <c r="I715" s="168" t="s">
        <v>10037</v>
      </c>
    </row>
    <row r="716" spans="1:9" x14ac:dyDescent="0.2">
      <c r="A716" s="15" t="s">
        <v>9950</v>
      </c>
      <c r="B716" s="16" t="s">
        <v>9899</v>
      </c>
      <c r="C716" s="16" t="s">
        <v>9951</v>
      </c>
      <c r="D716" s="16" t="s">
        <v>9952</v>
      </c>
      <c r="E716" s="16" t="s">
        <v>9969</v>
      </c>
      <c r="F716" s="17" t="s">
        <v>9973</v>
      </c>
      <c r="G716" s="27">
        <v>8.3000000000000007</v>
      </c>
      <c r="H716" s="28">
        <v>42823</v>
      </c>
      <c r="I716" s="168" t="s">
        <v>10037</v>
      </c>
    </row>
    <row r="717" spans="1:9" x14ac:dyDescent="0.2">
      <c r="A717" s="15" t="s">
        <v>9950</v>
      </c>
      <c r="B717" s="16" t="s">
        <v>9899</v>
      </c>
      <c r="C717" s="16" t="s">
        <v>9951</v>
      </c>
      <c r="D717" s="16" t="s">
        <v>9952</v>
      </c>
      <c r="E717" s="16" t="s">
        <v>9969</v>
      </c>
      <c r="F717" s="17" t="s">
        <v>9974</v>
      </c>
      <c r="G717" s="27">
        <v>18.399999999999999</v>
      </c>
      <c r="H717" s="28">
        <v>42823</v>
      </c>
      <c r="I717" s="168" t="s">
        <v>10037</v>
      </c>
    </row>
    <row r="718" spans="1:9" x14ac:dyDescent="0.2">
      <c r="A718" s="15" t="s">
        <v>9950</v>
      </c>
      <c r="B718" s="16" t="s">
        <v>9899</v>
      </c>
      <c r="C718" s="16" t="s">
        <v>9951</v>
      </c>
      <c r="D718" s="16" t="s">
        <v>9952</v>
      </c>
      <c r="E718" s="16" t="s">
        <v>9969</v>
      </c>
      <c r="F718" s="17" t="s">
        <v>9975</v>
      </c>
      <c r="G718" s="27">
        <v>15.64</v>
      </c>
      <c r="H718" s="28">
        <v>42823</v>
      </c>
      <c r="I718" s="168" t="s">
        <v>10037</v>
      </c>
    </row>
    <row r="719" spans="1:9" x14ac:dyDescent="0.2">
      <c r="A719" s="15" t="s">
        <v>9950</v>
      </c>
      <c r="B719" s="16" t="s">
        <v>9899</v>
      </c>
      <c r="C719" s="16" t="s">
        <v>9951</v>
      </c>
      <c r="D719" s="16" t="s">
        <v>9952</v>
      </c>
      <c r="E719" s="16" t="s">
        <v>9969</v>
      </c>
      <c r="F719" s="17" t="s">
        <v>9976</v>
      </c>
      <c r="G719" s="27">
        <v>14.97</v>
      </c>
      <c r="H719" s="28">
        <v>42823</v>
      </c>
      <c r="I719" s="168" t="s">
        <v>10037</v>
      </c>
    </row>
    <row r="720" spans="1:9" x14ac:dyDescent="0.2">
      <c r="A720" s="15" t="s">
        <v>9950</v>
      </c>
      <c r="B720" s="16" t="s">
        <v>9899</v>
      </c>
      <c r="C720" s="16" t="s">
        <v>9951</v>
      </c>
      <c r="D720" s="16" t="s">
        <v>9977</v>
      </c>
      <c r="E720" s="16" t="s">
        <v>9902</v>
      </c>
      <c r="F720" s="17" t="s">
        <v>9978</v>
      </c>
      <c r="G720" s="27" t="s">
        <v>9979</v>
      </c>
      <c r="H720" s="28">
        <v>42823</v>
      </c>
      <c r="I720" s="168" t="s">
        <v>10037</v>
      </c>
    </row>
    <row r="721" spans="1:9" x14ac:dyDescent="0.2">
      <c r="A721" s="15" t="s">
        <v>9950</v>
      </c>
      <c r="B721" s="16" t="s">
        <v>9899</v>
      </c>
      <c r="C721" s="16" t="s">
        <v>9951</v>
      </c>
      <c r="D721" s="16" t="s">
        <v>9977</v>
      </c>
      <c r="E721" s="16" t="s">
        <v>9902</v>
      </c>
      <c r="F721" s="17" t="s">
        <v>9980</v>
      </c>
      <c r="G721" s="27">
        <v>6.62</v>
      </c>
      <c r="H721" s="28">
        <v>42823</v>
      </c>
      <c r="I721" s="168" t="s">
        <v>10037</v>
      </c>
    </row>
    <row r="722" spans="1:9" x14ac:dyDescent="0.2">
      <c r="A722" s="15" t="s">
        <v>9950</v>
      </c>
      <c r="B722" s="16" t="s">
        <v>9899</v>
      </c>
      <c r="C722" s="16" t="s">
        <v>9951</v>
      </c>
      <c r="D722" s="16" t="s">
        <v>9977</v>
      </c>
      <c r="E722" s="16" t="s">
        <v>9902</v>
      </c>
      <c r="F722" s="17" t="s">
        <v>9981</v>
      </c>
      <c r="G722" s="27">
        <v>22.4</v>
      </c>
      <c r="H722" s="28">
        <v>42823</v>
      </c>
      <c r="I722" s="168" t="s">
        <v>10037</v>
      </c>
    </row>
    <row r="723" spans="1:9" x14ac:dyDescent="0.2">
      <c r="A723" s="15" t="s">
        <v>9950</v>
      </c>
      <c r="B723" s="16" t="s">
        <v>9899</v>
      </c>
      <c r="C723" s="16" t="s">
        <v>9951</v>
      </c>
      <c r="D723" s="16" t="s">
        <v>9977</v>
      </c>
      <c r="E723" s="16" t="s">
        <v>9911</v>
      </c>
      <c r="F723" s="17" t="s">
        <v>9982</v>
      </c>
      <c r="G723" s="27" t="s">
        <v>9927</v>
      </c>
      <c r="H723" s="28">
        <v>42823</v>
      </c>
      <c r="I723" s="168" t="s">
        <v>10037</v>
      </c>
    </row>
    <row r="724" spans="1:9" x14ac:dyDescent="0.2">
      <c r="A724" s="15" t="s">
        <v>9950</v>
      </c>
      <c r="B724" s="16" t="s">
        <v>9899</v>
      </c>
      <c r="C724" s="16" t="s">
        <v>9951</v>
      </c>
      <c r="D724" s="16" t="s">
        <v>9977</v>
      </c>
      <c r="E724" s="16" t="s">
        <v>9911</v>
      </c>
      <c r="F724" s="17" t="s">
        <v>9983</v>
      </c>
      <c r="G724" s="27" t="s">
        <v>9927</v>
      </c>
      <c r="H724" s="28">
        <v>42823</v>
      </c>
      <c r="I724" s="168" t="s">
        <v>10037</v>
      </c>
    </row>
    <row r="725" spans="1:9" x14ac:dyDescent="0.2">
      <c r="A725" s="15" t="s">
        <v>9950</v>
      </c>
      <c r="B725" s="16" t="s">
        <v>9899</v>
      </c>
      <c r="C725" s="16" t="s">
        <v>9951</v>
      </c>
      <c r="D725" s="16" t="s">
        <v>9977</v>
      </c>
      <c r="E725" s="16" t="s">
        <v>9911</v>
      </c>
      <c r="F725" s="17" t="s">
        <v>9984</v>
      </c>
      <c r="G725" s="27">
        <v>12.9</v>
      </c>
      <c r="H725" s="28">
        <v>42823</v>
      </c>
      <c r="I725" s="168" t="s">
        <v>10037</v>
      </c>
    </row>
    <row r="726" spans="1:9" x14ac:dyDescent="0.2">
      <c r="A726" s="15" t="s">
        <v>9950</v>
      </c>
      <c r="B726" s="16" t="s">
        <v>9899</v>
      </c>
      <c r="C726" s="16" t="s">
        <v>9951</v>
      </c>
      <c r="D726" s="16" t="s">
        <v>9977</v>
      </c>
      <c r="E726" s="16" t="s">
        <v>9985</v>
      </c>
      <c r="F726" s="17" t="s">
        <v>9986</v>
      </c>
      <c r="G726" s="27">
        <v>11.9</v>
      </c>
      <c r="H726" s="28">
        <v>42823</v>
      </c>
      <c r="I726" s="168" t="s">
        <v>10037</v>
      </c>
    </row>
    <row r="727" spans="1:9" x14ac:dyDescent="0.2">
      <c r="A727" s="15" t="s">
        <v>9950</v>
      </c>
      <c r="B727" s="16" t="s">
        <v>9899</v>
      </c>
      <c r="C727" s="16" t="s">
        <v>9951</v>
      </c>
      <c r="D727" s="16" t="s">
        <v>9977</v>
      </c>
      <c r="E727" s="16" t="s">
        <v>9987</v>
      </c>
      <c r="F727" s="17" t="s">
        <v>9988</v>
      </c>
      <c r="G727" s="27" t="s">
        <v>9927</v>
      </c>
      <c r="H727" s="28">
        <v>42823</v>
      </c>
      <c r="I727" s="168" t="s">
        <v>10037</v>
      </c>
    </row>
    <row r="728" spans="1:9" x14ac:dyDescent="0.2">
      <c r="A728" s="15" t="s">
        <v>9950</v>
      </c>
      <c r="B728" s="16" t="s">
        <v>9948</v>
      </c>
      <c r="C728" s="16" t="s">
        <v>9989</v>
      </c>
      <c r="D728" s="16" t="s">
        <v>9952</v>
      </c>
      <c r="E728" s="16" t="s">
        <v>9953</v>
      </c>
      <c r="F728" s="17" t="s">
        <v>9954</v>
      </c>
      <c r="G728" s="27">
        <v>6.99</v>
      </c>
      <c r="H728" s="28">
        <v>42823</v>
      </c>
      <c r="I728" s="168" t="s">
        <v>10037</v>
      </c>
    </row>
    <row r="729" spans="1:9" x14ac:dyDescent="0.2">
      <c r="A729" s="15" t="s">
        <v>9950</v>
      </c>
      <c r="B729" s="16" t="s">
        <v>9948</v>
      </c>
      <c r="C729" s="16" t="s">
        <v>9989</v>
      </c>
      <c r="D729" s="16" t="s">
        <v>9952</v>
      </c>
      <c r="E729" s="16" t="s">
        <v>9953</v>
      </c>
      <c r="F729" s="17" t="s">
        <v>9955</v>
      </c>
      <c r="G729" s="27">
        <v>6.99</v>
      </c>
      <c r="H729" s="28">
        <v>42823</v>
      </c>
      <c r="I729" s="168" t="s">
        <v>10037</v>
      </c>
    </row>
    <row r="730" spans="1:9" x14ac:dyDescent="0.2">
      <c r="A730" s="15" t="s">
        <v>9950</v>
      </c>
      <c r="B730" s="16" t="s">
        <v>9948</v>
      </c>
      <c r="C730" s="16" t="s">
        <v>9989</v>
      </c>
      <c r="D730" s="16" t="s">
        <v>9952</v>
      </c>
      <c r="E730" s="16" t="s">
        <v>9953</v>
      </c>
      <c r="F730" s="17" t="s">
        <v>9956</v>
      </c>
      <c r="G730" s="27">
        <v>5.6</v>
      </c>
      <c r="H730" s="28">
        <v>42823</v>
      </c>
      <c r="I730" s="168" t="s">
        <v>10037</v>
      </c>
    </row>
    <row r="731" spans="1:9" x14ac:dyDescent="0.2">
      <c r="A731" s="15" t="s">
        <v>9950</v>
      </c>
      <c r="B731" s="16" t="s">
        <v>9948</v>
      </c>
      <c r="C731" s="16" t="s">
        <v>9989</v>
      </c>
      <c r="D731" s="16" t="s">
        <v>9952</v>
      </c>
      <c r="E731" s="16" t="s">
        <v>9953</v>
      </c>
      <c r="F731" s="17" t="s">
        <v>9957</v>
      </c>
      <c r="G731" s="27">
        <v>7.65</v>
      </c>
      <c r="H731" s="28">
        <v>42823</v>
      </c>
      <c r="I731" s="168" t="s">
        <v>10037</v>
      </c>
    </row>
    <row r="732" spans="1:9" x14ac:dyDescent="0.2">
      <c r="A732" s="15" t="s">
        <v>9950</v>
      </c>
      <c r="B732" s="16" t="s">
        <v>9948</v>
      </c>
      <c r="C732" s="16" t="s">
        <v>9989</v>
      </c>
      <c r="D732" s="16" t="s">
        <v>9952</v>
      </c>
      <c r="E732" s="16" t="s">
        <v>9953</v>
      </c>
      <c r="F732" s="17" t="s">
        <v>9958</v>
      </c>
      <c r="G732" s="27">
        <v>19.899999999999999</v>
      </c>
      <c r="H732" s="28">
        <v>42823</v>
      </c>
      <c r="I732" s="168" t="s">
        <v>10037</v>
      </c>
    </row>
    <row r="733" spans="1:9" x14ac:dyDescent="0.2">
      <c r="A733" s="15" t="s">
        <v>9950</v>
      </c>
      <c r="B733" s="16" t="s">
        <v>9948</v>
      </c>
      <c r="C733" s="16" t="s">
        <v>9989</v>
      </c>
      <c r="D733" s="16" t="s">
        <v>9952</v>
      </c>
      <c r="E733" s="16" t="s">
        <v>9953</v>
      </c>
      <c r="F733" s="17" t="s">
        <v>9959</v>
      </c>
      <c r="G733" s="27">
        <v>13.9</v>
      </c>
      <c r="H733" s="28">
        <v>42823</v>
      </c>
      <c r="I733" s="168" t="s">
        <v>10037</v>
      </c>
    </row>
    <row r="734" spans="1:9" x14ac:dyDescent="0.2">
      <c r="A734" s="15" t="s">
        <v>9950</v>
      </c>
      <c r="B734" s="16" t="s">
        <v>9948</v>
      </c>
      <c r="C734" s="16" t="s">
        <v>9989</v>
      </c>
      <c r="D734" s="16" t="s">
        <v>9952</v>
      </c>
      <c r="E734" s="16" t="s">
        <v>9953</v>
      </c>
      <c r="F734" s="17" t="s">
        <v>9960</v>
      </c>
      <c r="G734" s="27">
        <v>23.32</v>
      </c>
      <c r="H734" s="28">
        <v>42823</v>
      </c>
      <c r="I734" s="168" t="s">
        <v>10037</v>
      </c>
    </row>
    <row r="735" spans="1:9" x14ac:dyDescent="0.2">
      <c r="A735" s="15" t="s">
        <v>9950</v>
      </c>
      <c r="B735" s="16" t="s">
        <v>9948</v>
      </c>
      <c r="C735" s="16" t="s">
        <v>9989</v>
      </c>
      <c r="D735" s="16" t="s">
        <v>9952</v>
      </c>
      <c r="E735" s="16" t="s">
        <v>9953</v>
      </c>
      <c r="F735" s="17" t="s">
        <v>9961</v>
      </c>
      <c r="G735" s="27">
        <v>21.3</v>
      </c>
      <c r="H735" s="28">
        <v>42823</v>
      </c>
      <c r="I735" s="168" t="s">
        <v>10037</v>
      </c>
    </row>
    <row r="736" spans="1:9" x14ac:dyDescent="0.2">
      <c r="A736" s="15" t="s">
        <v>9950</v>
      </c>
      <c r="B736" s="16" t="s">
        <v>9948</v>
      </c>
      <c r="C736" s="16" t="s">
        <v>9989</v>
      </c>
      <c r="D736" s="16" t="s">
        <v>9952</v>
      </c>
      <c r="E736" s="16" t="s">
        <v>9962</v>
      </c>
      <c r="F736" s="17" t="s">
        <v>9963</v>
      </c>
      <c r="G736" s="27">
        <v>5.5</v>
      </c>
      <c r="H736" s="28">
        <v>42823</v>
      </c>
      <c r="I736" s="168" t="s">
        <v>10037</v>
      </c>
    </row>
    <row r="737" spans="1:9" x14ac:dyDescent="0.2">
      <c r="A737" s="15" t="s">
        <v>9950</v>
      </c>
      <c r="B737" s="16" t="s">
        <v>9948</v>
      </c>
      <c r="C737" s="16" t="s">
        <v>9989</v>
      </c>
      <c r="D737" s="16" t="s">
        <v>9952</v>
      </c>
      <c r="E737" s="16" t="s">
        <v>9964</v>
      </c>
      <c r="F737" s="17" t="s">
        <v>9965</v>
      </c>
      <c r="G737" s="27" t="s">
        <v>9927</v>
      </c>
      <c r="H737" s="28">
        <v>42823</v>
      </c>
      <c r="I737" s="168" t="s">
        <v>10037</v>
      </c>
    </row>
    <row r="738" spans="1:9" x14ac:dyDescent="0.2">
      <c r="A738" s="15" t="s">
        <v>9950</v>
      </c>
      <c r="B738" s="16" t="s">
        <v>9948</v>
      </c>
      <c r="C738" s="16" t="s">
        <v>9989</v>
      </c>
      <c r="D738" s="16" t="s">
        <v>9952</v>
      </c>
      <c r="E738" s="16" t="s">
        <v>9964</v>
      </c>
      <c r="F738" s="17" t="s">
        <v>9966</v>
      </c>
      <c r="G738" s="27">
        <v>21.1</v>
      </c>
      <c r="H738" s="28">
        <v>42823</v>
      </c>
      <c r="I738" s="168" t="s">
        <v>10037</v>
      </c>
    </row>
    <row r="739" spans="1:9" x14ac:dyDescent="0.2">
      <c r="A739" s="15" t="s">
        <v>9950</v>
      </c>
      <c r="B739" s="16" t="s">
        <v>9948</v>
      </c>
      <c r="C739" s="16" t="s">
        <v>9989</v>
      </c>
      <c r="D739" s="16" t="s">
        <v>9952</v>
      </c>
      <c r="E739" s="16" t="s">
        <v>9967</v>
      </c>
      <c r="F739" s="17" t="s">
        <v>9968</v>
      </c>
      <c r="G739" s="27">
        <v>9.1999999999999993</v>
      </c>
      <c r="H739" s="28">
        <v>42823</v>
      </c>
      <c r="I739" s="168" t="s">
        <v>10037</v>
      </c>
    </row>
    <row r="740" spans="1:9" x14ac:dyDescent="0.2">
      <c r="A740" s="15" t="s">
        <v>9950</v>
      </c>
      <c r="B740" s="16" t="s">
        <v>9948</v>
      </c>
      <c r="C740" s="16" t="s">
        <v>9989</v>
      </c>
      <c r="D740" s="16" t="s">
        <v>9952</v>
      </c>
      <c r="E740" s="16" t="s">
        <v>9969</v>
      </c>
      <c r="F740" s="17" t="s">
        <v>9970</v>
      </c>
      <c r="G740" s="27">
        <v>9.25</v>
      </c>
      <c r="H740" s="28">
        <v>42823</v>
      </c>
      <c r="I740" s="168" t="s">
        <v>10037</v>
      </c>
    </row>
    <row r="741" spans="1:9" x14ac:dyDescent="0.2">
      <c r="A741" s="15" t="s">
        <v>9950</v>
      </c>
      <c r="B741" s="16" t="s">
        <v>9948</v>
      </c>
      <c r="C741" s="16" t="s">
        <v>9989</v>
      </c>
      <c r="D741" s="16" t="s">
        <v>9952</v>
      </c>
      <c r="E741" s="16" t="s">
        <v>9969</v>
      </c>
      <c r="F741" s="17" t="s">
        <v>9971</v>
      </c>
      <c r="G741" s="27">
        <v>9.25</v>
      </c>
      <c r="H741" s="28">
        <v>42823</v>
      </c>
      <c r="I741" s="168" t="s">
        <v>10037</v>
      </c>
    </row>
    <row r="742" spans="1:9" x14ac:dyDescent="0.2">
      <c r="A742" s="15" t="s">
        <v>9950</v>
      </c>
      <c r="B742" s="16" t="s">
        <v>9948</v>
      </c>
      <c r="C742" s="16" t="s">
        <v>9989</v>
      </c>
      <c r="D742" s="16" t="s">
        <v>9952</v>
      </c>
      <c r="E742" s="16" t="s">
        <v>9969</v>
      </c>
      <c r="F742" s="17" t="s">
        <v>9972</v>
      </c>
      <c r="G742" s="27">
        <v>4.3</v>
      </c>
      <c r="H742" s="28">
        <v>42823</v>
      </c>
      <c r="I742" s="168" t="s">
        <v>10037</v>
      </c>
    </row>
    <row r="743" spans="1:9" x14ac:dyDescent="0.2">
      <c r="A743" s="15" t="s">
        <v>9950</v>
      </c>
      <c r="B743" s="16" t="s">
        <v>9948</v>
      </c>
      <c r="C743" s="16" t="s">
        <v>9989</v>
      </c>
      <c r="D743" s="16" t="s">
        <v>9952</v>
      </c>
      <c r="E743" s="16" t="s">
        <v>9969</v>
      </c>
      <c r="F743" s="17" t="s">
        <v>9973</v>
      </c>
      <c r="G743" s="27">
        <v>7.95</v>
      </c>
      <c r="H743" s="28">
        <v>42823</v>
      </c>
      <c r="I743" s="168" t="s">
        <v>10037</v>
      </c>
    </row>
    <row r="744" spans="1:9" x14ac:dyDescent="0.2">
      <c r="A744" s="15" t="s">
        <v>9950</v>
      </c>
      <c r="B744" s="16" t="s">
        <v>9948</v>
      </c>
      <c r="C744" s="16" t="s">
        <v>9989</v>
      </c>
      <c r="D744" s="16" t="s">
        <v>9952</v>
      </c>
      <c r="E744" s="16" t="s">
        <v>9969</v>
      </c>
      <c r="F744" s="17" t="s">
        <v>9974</v>
      </c>
      <c r="G744" s="27">
        <v>11.95</v>
      </c>
      <c r="H744" s="28">
        <v>42823</v>
      </c>
      <c r="I744" s="168" t="s">
        <v>10037</v>
      </c>
    </row>
    <row r="745" spans="1:9" x14ac:dyDescent="0.2">
      <c r="A745" s="15" t="s">
        <v>9950</v>
      </c>
      <c r="B745" s="16" t="s">
        <v>9948</v>
      </c>
      <c r="C745" s="16" t="s">
        <v>9989</v>
      </c>
      <c r="D745" s="16" t="s">
        <v>9952</v>
      </c>
      <c r="E745" s="16" t="s">
        <v>9969</v>
      </c>
      <c r="F745" s="17" t="s">
        <v>9975</v>
      </c>
      <c r="G745" s="27">
        <v>21.75</v>
      </c>
      <c r="H745" s="28">
        <v>42823</v>
      </c>
      <c r="I745" s="168" t="s">
        <v>10037</v>
      </c>
    </row>
    <row r="746" spans="1:9" x14ac:dyDescent="0.2">
      <c r="A746" s="15" t="s">
        <v>9950</v>
      </c>
      <c r="B746" s="16" t="s">
        <v>9948</v>
      </c>
      <c r="C746" s="16" t="s">
        <v>9989</v>
      </c>
      <c r="D746" s="16" t="s">
        <v>9952</v>
      </c>
      <c r="E746" s="16" t="s">
        <v>9969</v>
      </c>
      <c r="F746" s="17" t="s">
        <v>9976</v>
      </c>
      <c r="G746" s="27">
        <v>21.4</v>
      </c>
      <c r="H746" s="28">
        <v>42823</v>
      </c>
      <c r="I746" s="168" t="s">
        <v>10037</v>
      </c>
    </row>
    <row r="747" spans="1:9" x14ac:dyDescent="0.2">
      <c r="A747" s="15" t="s">
        <v>9950</v>
      </c>
      <c r="B747" s="16" t="s">
        <v>9948</v>
      </c>
      <c r="C747" s="16" t="s">
        <v>9989</v>
      </c>
      <c r="D747" s="16" t="s">
        <v>9977</v>
      </c>
      <c r="E747" s="16" t="s">
        <v>9902</v>
      </c>
      <c r="F747" s="17" t="s">
        <v>9978</v>
      </c>
      <c r="G747" s="27" t="s">
        <v>9979</v>
      </c>
      <c r="H747" s="28">
        <v>42823</v>
      </c>
      <c r="I747" s="168" t="s">
        <v>10037</v>
      </c>
    </row>
    <row r="748" spans="1:9" x14ac:dyDescent="0.2">
      <c r="A748" s="15" t="s">
        <v>9950</v>
      </c>
      <c r="B748" s="16" t="s">
        <v>9948</v>
      </c>
      <c r="C748" s="16" t="s">
        <v>9989</v>
      </c>
      <c r="D748" s="16" t="s">
        <v>9977</v>
      </c>
      <c r="E748" s="16" t="s">
        <v>9902</v>
      </c>
      <c r="F748" s="17" t="s">
        <v>9980</v>
      </c>
      <c r="G748" s="27">
        <v>10</v>
      </c>
      <c r="H748" s="28">
        <v>42823</v>
      </c>
      <c r="I748" s="168" t="s">
        <v>10037</v>
      </c>
    </row>
    <row r="749" spans="1:9" x14ac:dyDescent="0.2">
      <c r="A749" s="15" t="s">
        <v>9950</v>
      </c>
      <c r="B749" s="16" t="s">
        <v>9948</v>
      </c>
      <c r="C749" s="16" t="s">
        <v>9989</v>
      </c>
      <c r="D749" s="16" t="s">
        <v>9977</v>
      </c>
      <c r="E749" s="16" t="s">
        <v>9902</v>
      </c>
      <c r="F749" s="17" t="s">
        <v>9981</v>
      </c>
      <c r="G749" s="27">
        <v>21.9</v>
      </c>
      <c r="H749" s="28">
        <v>42823</v>
      </c>
      <c r="I749" s="168" t="s">
        <v>10037</v>
      </c>
    </row>
    <row r="750" spans="1:9" x14ac:dyDescent="0.2">
      <c r="A750" s="15" t="s">
        <v>9950</v>
      </c>
      <c r="B750" s="16" t="s">
        <v>9948</v>
      </c>
      <c r="C750" s="16" t="s">
        <v>9989</v>
      </c>
      <c r="D750" s="16" t="s">
        <v>9977</v>
      </c>
      <c r="E750" s="16" t="s">
        <v>9911</v>
      </c>
      <c r="F750" s="17" t="s">
        <v>9982</v>
      </c>
      <c r="G750" s="27" t="s">
        <v>9927</v>
      </c>
      <c r="H750" s="28">
        <v>42823</v>
      </c>
      <c r="I750" s="168" t="s">
        <v>10037</v>
      </c>
    </row>
    <row r="751" spans="1:9" x14ac:dyDescent="0.2">
      <c r="A751" s="15" t="s">
        <v>9950</v>
      </c>
      <c r="B751" s="16" t="s">
        <v>9948</v>
      </c>
      <c r="C751" s="16" t="s">
        <v>9989</v>
      </c>
      <c r="D751" s="16" t="s">
        <v>9977</v>
      </c>
      <c r="E751" s="16" t="s">
        <v>9911</v>
      </c>
      <c r="F751" s="17" t="s">
        <v>9983</v>
      </c>
      <c r="G751" s="27" t="s">
        <v>9927</v>
      </c>
      <c r="H751" s="28">
        <v>42823</v>
      </c>
      <c r="I751" s="168" t="s">
        <v>10037</v>
      </c>
    </row>
    <row r="752" spans="1:9" x14ac:dyDescent="0.2">
      <c r="A752" s="15" t="s">
        <v>9950</v>
      </c>
      <c r="B752" s="16" t="s">
        <v>9948</v>
      </c>
      <c r="C752" s="16" t="s">
        <v>9989</v>
      </c>
      <c r="D752" s="16" t="s">
        <v>9977</v>
      </c>
      <c r="E752" s="16" t="s">
        <v>9911</v>
      </c>
      <c r="F752" s="17" t="s">
        <v>9984</v>
      </c>
      <c r="G752" s="27" t="s">
        <v>9927</v>
      </c>
      <c r="H752" s="28">
        <v>42823</v>
      </c>
      <c r="I752" s="168" t="s">
        <v>10037</v>
      </c>
    </row>
    <row r="753" spans="1:9" x14ac:dyDescent="0.2">
      <c r="A753" s="15" t="s">
        <v>9950</v>
      </c>
      <c r="B753" s="16" t="s">
        <v>9948</v>
      </c>
      <c r="C753" s="16" t="s">
        <v>9989</v>
      </c>
      <c r="D753" s="16" t="s">
        <v>9977</v>
      </c>
      <c r="E753" s="16" t="s">
        <v>9985</v>
      </c>
      <c r="F753" s="17" t="s">
        <v>9986</v>
      </c>
      <c r="G753" s="27">
        <v>16.25</v>
      </c>
      <c r="H753" s="28">
        <v>42823</v>
      </c>
      <c r="I753" s="168" t="s">
        <v>10037</v>
      </c>
    </row>
    <row r="754" spans="1:9" x14ac:dyDescent="0.2">
      <c r="A754" s="15" t="s">
        <v>9950</v>
      </c>
      <c r="B754" s="16" t="s">
        <v>9948</v>
      </c>
      <c r="C754" s="16" t="s">
        <v>9989</v>
      </c>
      <c r="D754" s="16" t="s">
        <v>9977</v>
      </c>
      <c r="E754" s="16" t="s">
        <v>9987</v>
      </c>
      <c r="F754" s="17" t="s">
        <v>9988</v>
      </c>
      <c r="G754" s="27">
        <v>14.95</v>
      </c>
      <c r="H754" s="28">
        <v>42823</v>
      </c>
      <c r="I754" s="168" t="s">
        <v>10037</v>
      </c>
    </row>
    <row r="755" spans="1:9" x14ac:dyDescent="0.2">
      <c r="A755" s="15" t="s">
        <v>9990</v>
      </c>
      <c r="B755" s="16" t="s">
        <v>9945</v>
      </c>
      <c r="C755" s="16" t="s">
        <v>9991</v>
      </c>
      <c r="D755" s="16" t="s">
        <v>9952</v>
      </c>
      <c r="E755" s="16" t="s">
        <v>9953</v>
      </c>
      <c r="F755" s="17" t="s">
        <v>9954</v>
      </c>
      <c r="G755" s="27">
        <v>6.99</v>
      </c>
      <c r="H755" s="28">
        <v>42823</v>
      </c>
      <c r="I755" s="168" t="s">
        <v>10037</v>
      </c>
    </row>
    <row r="756" spans="1:9" x14ac:dyDescent="0.2">
      <c r="A756" s="15" t="s">
        <v>9990</v>
      </c>
      <c r="B756" s="16" t="s">
        <v>9945</v>
      </c>
      <c r="C756" s="16" t="s">
        <v>9991</v>
      </c>
      <c r="D756" s="16" t="s">
        <v>9952</v>
      </c>
      <c r="E756" s="16" t="s">
        <v>9953</v>
      </c>
      <c r="F756" s="17" t="s">
        <v>9955</v>
      </c>
      <c r="G756" s="27">
        <v>6.99</v>
      </c>
      <c r="H756" s="28">
        <v>42823</v>
      </c>
      <c r="I756" s="168" t="s">
        <v>10037</v>
      </c>
    </row>
    <row r="757" spans="1:9" x14ac:dyDescent="0.2">
      <c r="A757" s="15" t="s">
        <v>9990</v>
      </c>
      <c r="B757" s="16" t="s">
        <v>9945</v>
      </c>
      <c r="C757" s="16" t="s">
        <v>9991</v>
      </c>
      <c r="D757" s="16" t="s">
        <v>9952</v>
      </c>
      <c r="E757" s="16" t="s">
        <v>9953</v>
      </c>
      <c r="F757" s="17" t="s">
        <v>9956</v>
      </c>
      <c r="G757" s="27">
        <v>3.64</v>
      </c>
      <c r="H757" s="28">
        <v>42823</v>
      </c>
      <c r="I757" s="168" t="s">
        <v>10037</v>
      </c>
    </row>
    <row r="758" spans="1:9" x14ac:dyDescent="0.2">
      <c r="A758" s="15" t="s">
        <v>9990</v>
      </c>
      <c r="B758" s="16" t="s">
        <v>9945</v>
      </c>
      <c r="C758" s="16" t="s">
        <v>9991</v>
      </c>
      <c r="D758" s="16" t="s">
        <v>9952</v>
      </c>
      <c r="E758" s="16" t="s">
        <v>9953</v>
      </c>
      <c r="F758" s="17" t="s">
        <v>9957</v>
      </c>
      <c r="G758" s="27">
        <v>4.97</v>
      </c>
      <c r="H758" s="28">
        <v>42823</v>
      </c>
      <c r="I758" s="168" t="s">
        <v>10037</v>
      </c>
    </row>
    <row r="759" spans="1:9" x14ac:dyDescent="0.2">
      <c r="A759" s="15" t="s">
        <v>9990</v>
      </c>
      <c r="B759" s="16" t="s">
        <v>9945</v>
      </c>
      <c r="C759" s="16" t="s">
        <v>9991</v>
      </c>
      <c r="D759" s="16" t="s">
        <v>9952</v>
      </c>
      <c r="E759" s="16" t="s">
        <v>9953</v>
      </c>
      <c r="F759" s="17" t="s">
        <v>9958</v>
      </c>
      <c r="G759" s="27">
        <v>12.94</v>
      </c>
      <c r="H759" s="28">
        <v>42823</v>
      </c>
      <c r="I759" s="168" t="s">
        <v>10037</v>
      </c>
    </row>
    <row r="760" spans="1:9" x14ac:dyDescent="0.2">
      <c r="A760" s="15" t="s">
        <v>9990</v>
      </c>
      <c r="B760" s="16" t="s">
        <v>9945</v>
      </c>
      <c r="C760" s="16" t="s">
        <v>9991</v>
      </c>
      <c r="D760" s="16" t="s">
        <v>9952</v>
      </c>
      <c r="E760" s="16" t="s">
        <v>9953</v>
      </c>
      <c r="F760" s="17" t="s">
        <v>9959</v>
      </c>
      <c r="G760" s="27">
        <v>9.0399999999999991</v>
      </c>
      <c r="H760" s="28">
        <v>42823</v>
      </c>
      <c r="I760" s="168" t="s">
        <v>10037</v>
      </c>
    </row>
    <row r="761" spans="1:9" x14ac:dyDescent="0.2">
      <c r="A761" s="15" t="s">
        <v>9990</v>
      </c>
      <c r="B761" s="16" t="s">
        <v>9945</v>
      </c>
      <c r="C761" s="16" t="s">
        <v>9991</v>
      </c>
      <c r="D761" s="16" t="s">
        <v>9952</v>
      </c>
      <c r="E761" s="16" t="s">
        <v>9953</v>
      </c>
      <c r="F761" s="17" t="s">
        <v>9960</v>
      </c>
      <c r="G761" s="27">
        <v>15.18</v>
      </c>
      <c r="H761" s="28">
        <v>42823</v>
      </c>
      <c r="I761" s="168" t="s">
        <v>10037</v>
      </c>
    </row>
    <row r="762" spans="1:9" x14ac:dyDescent="0.2">
      <c r="A762" s="15" t="s">
        <v>9990</v>
      </c>
      <c r="B762" s="16" t="s">
        <v>9945</v>
      </c>
      <c r="C762" s="16" t="s">
        <v>9991</v>
      </c>
      <c r="D762" s="16" t="s">
        <v>9952</v>
      </c>
      <c r="E762" s="16" t="s">
        <v>9953</v>
      </c>
      <c r="F762" s="17" t="s">
        <v>9961</v>
      </c>
      <c r="G762" s="27">
        <v>13.99</v>
      </c>
      <c r="H762" s="28">
        <v>42823</v>
      </c>
      <c r="I762" s="168" t="s">
        <v>10037</v>
      </c>
    </row>
    <row r="763" spans="1:9" x14ac:dyDescent="0.2">
      <c r="A763" s="15" t="s">
        <v>9990</v>
      </c>
      <c r="B763" s="16" t="s">
        <v>9945</v>
      </c>
      <c r="C763" s="16" t="s">
        <v>9991</v>
      </c>
      <c r="D763" s="16" t="s">
        <v>9952</v>
      </c>
      <c r="E763" s="16" t="s">
        <v>9962</v>
      </c>
      <c r="F763" s="17" t="s">
        <v>9963</v>
      </c>
      <c r="G763" s="27">
        <v>7.9</v>
      </c>
      <c r="H763" s="28">
        <v>42823</v>
      </c>
      <c r="I763" s="168" t="s">
        <v>10037</v>
      </c>
    </row>
    <row r="764" spans="1:9" x14ac:dyDescent="0.2">
      <c r="A764" s="15" t="s">
        <v>9990</v>
      </c>
      <c r="B764" s="16" t="s">
        <v>9945</v>
      </c>
      <c r="C764" s="16" t="s">
        <v>9991</v>
      </c>
      <c r="D764" s="16" t="s">
        <v>9952</v>
      </c>
      <c r="E764" s="16" t="s">
        <v>9964</v>
      </c>
      <c r="F764" s="17" t="s">
        <v>9965</v>
      </c>
      <c r="G764" s="27">
        <v>19.899999999999999</v>
      </c>
      <c r="H764" s="28">
        <v>42823</v>
      </c>
      <c r="I764" s="168" t="s">
        <v>10037</v>
      </c>
    </row>
    <row r="765" spans="1:9" x14ac:dyDescent="0.2">
      <c r="A765" s="15" t="s">
        <v>9990</v>
      </c>
      <c r="B765" s="16" t="s">
        <v>9945</v>
      </c>
      <c r="C765" s="16" t="s">
        <v>9991</v>
      </c>
      <c r="D765" s="16" t="s">
        <v>9952</v>
      </c>
      <c r="E765" s="16" t="s">
        <v>9964</v>
      </c>
      <c r="F765" s="17" t="s">
        <v>9966</v>
      </c>
      <c r="G765" s="27">
        <v>21.55</v>
      </c>
      <c r="H765" s="28">
        <v>42823</v>
      </c>
      <c r="I765" s="168" t="s">
        <v>10037</v>
      </c>
    </row>
    <row r="766" spans="1:9" x14ac:dyDescent="0.2">
      <c r="A766" s="15" t="s">
        <v>9990</v>
      </c>
      <c r="B766" s="16" t="s">
        <v>9945</v>
      </c>
      <c r="C766" s="16" t="s">
        <v>9991</v>
      </c>
      <c r="D766" s="16" t="s">
        <v>9952</v>
      </c>
      <c r="E766" s="16" t="s">
        <v>9967</v>
      </c>
      <c r="F766" s="17" t="s">
        <v>9968</v>
      </c>
      <c r="G766" s="27">
        <v>9.1999999999999993</v>
      </c>
      <c r="H766" s="28">
        <v>42823</v>
      </c>
      <c r="I766" s="168" t="s">
        <v>10037</v>
      </c>
    </row>
    <row r="767" spans="1:9" x14ac:dyDescent="0.2">
      <c r="A767" s="15" t="s">
        <v>9990</v>
      </c>
      <c r="B767" s="16" t="s">
        <v>9945</v>
      </c>
      <c r="C767" s="16" t="s">
        <v>9991</v>
      </c>
      <c r="D767" s="16" t="s">
        <v>9952</v>
      </c>
      <c r="E767" s="16" t="s">
        <v>9969</v>
      </c>
      <c r="F767" s="17" t="s">
        <v>9970</v>
      </c>
      <c r="G767" s="27">
        <v>10.5</v>
      </c>
      <c r="H767" s="28">
        <v>42823</v>
      </c>
      <c r="I767" s="168" t="s">
        <v>10037</v>
      </c>
    </row>
    <row r="768" spans="1:9" x14ac:dyDescent="0.2">
      <c r="A768" s="15" t="s">
        <v>9990</v>
      </c>
      <c r="B768" s="16" t="s">
        <v>9945</v>
      </c>
      <c r="C768" s="16" t="s">
        <v>9991</v>
      </c>
      <c r="D768" s="16" t="s">
        <v>9952</v>
      </c>
      <c r="E768" s="16" t="s">
        <v>9969</v>
      </c>
      <c r="F768" s="17" t="s">
        <v>9971</v>
      </c>
      <c r="G768" s="27">
        <v>10.5</v>
      </c>
      <c r="H768" s="28">
        <v>42823</v>
      </c>
      <c r="I768" s="168" t="s">
        <v>10037</v>
      </c>
    </row>
    <row r="769" spans="1:9" x14ac:dyDescent="0.2">
      <c r="A769" s="15" t="s">
        <v>9990</v>
      </c>
      <c r="B769" s="16" t="s">
        <v>9945</v>
      </c>
      <c r="C769" s="16" t="s">
        <v>9991</v>
      </c>
      <c r="D769" s="16" t="s">
        <v>9952</v>
      </c>
      <c r="E769" s="16" t="s">
        <v>9969</v>
      </c>
      <c r="F769" s="17" t="s">
        <v>9972</v>
      </c>
      <c r="G769" s="27">
        <v>4.3</v>
      </c>
      <c r="H769" s="28">
        <v>42823</v>
      </c>
      <c r="I769" s="168" t="s">
        <v>10037</v>
      </c>
    </row>
    <row r="770" spans="1:9" x14ac:dyDescent="0.2">
      <c r="A770" s="15" t="s">
        <v>9990</v>
      </c>
      <c r="B770" s="16" t="s">
        <v>9945</v>
      </c>
      <c r="C770" s="16" t="s">
        <v>9991</v>
      </c>
      <c r="D770" s="16" t="s">
        <v>9952</v>
      </c>
      <c r="E770" s="16" t="s">
        <v>9969</v>
      </c>
      <c r="F770" s="17" t="s">
        <v>9973</v>
      </c>
      <c r="G770" s="27">
        <v>7.9</v>
      </c>
      <c r="H770" s="28">
        <v>42823</v>
      </c>
      <c r="I770" s="168" t="s">
        <v>10037</v>
      </c>
    </row>
    <row r="771" spans="1:9" x14ac:dyDescent="0.2">
      <c r="A771" s="15" t="s">
        <v>9990</v>
      </c>
      <c r="B771" s="16" t="s">
        <v>9945</v>
      </c>
      <c r="C771" s="16" t="s">
        <v>9991</v>
      </c>
      <c r="D771" s="16" t="s">
        <v>9952</v>
      </c>
      <c r="E771" s="16" t="s">
        <v>9969</v>
      </c>
      <c r="F771" s="17" t="s">
        <v>9974</v>
      </c>
      <c r="G771" s="27">
        <v>18.399999999999999</v>
      </c>
      <c r="H771" s="28">
        <v>42823</v>
      </c>
      <c r="I771" s="168" t="s">
        <v>10037</v>
      </c>
    </row>
    <row r="772" spans="1:9" x14ac:dyDescent="0.2">
      <c r="A772" s="15" t="s">
        <v>9990</v>
      </c>
      <c r="B772" s="16" t="s">
        <v>9945</v>
      </c>
      <c r="C772" s="16" t="s">
        <v>9991</v>
      </c>
      <c r="D772" s="16" t="s">
        <v>9952</v>
      </c>
      <c r="E772" s="16" t="s">
        <v>9969</v>
      </c>
      <c r="F772" s="17" t="s">
        <v>9975</v>
      </c>
      <c r="G772" s="27">
        <v>22.2</v>
      </c>
      <c r="H772" s="28">
        <v>42823</v>
      </c>
      <c r="I772" s="168" t="s">
        <v>10037</v>
      </c>
    </row>
    <row r="773" spans="1:9" x14ac:dyDescent="0.2">
      <c r="A773" s="15" t="s">
        <v>9990</v>
      </c>
      <c r="B773" s="16" t="s">
        <v>9945</v>
      </c>
      <c r="C773" s="16" t="s">
        <v>9991</v>
      </c>
      <c r="D773" s="16" t="s">
        <v>9952</v>
      </c>
      <c r="E773" s="16" t="s">
        <v>9969</v>
      </c>
      <c r="F773" s="17" t="s">
        <v>9976</v>
      </c>
      <c r="G773" s="27">
        <v>21.39</v>
      </c>
      <c r="H773" s="28">
        <v>42823</v>
      </c>
      <c r="I773" s="168" t="s">
        <v>10037</v>
      </c>
    </row>
    <row r="774" spans="1:9" x14ac:dyDescent="0.2">
      <c r="A774" s="15" t="s">
        <v>9990</v>
      </c>
      <c r="B774" s="16" t="s">
        <v>9921</v>
      </c>
      <c r="C774" s="16" t="s">
        <v>9992</v>
      </c>
      <c r="D774" s="16" t="s">
        <v>9952</v>
      </c>
      <c r="E774" s="16" t="s">
        <v>9953</v>
      </c>
      <c r="F774" s="17" t="s">
        <v>9954</v>
      </c>
      <c r="G774" s="27">
        <v>6.99</v>
      </c>
      <c r="H774" s="28">
        <v>42823</v>
      </c>
      <c r="I774" s="168" t="s">
        <v>10037</v>
      </c>
    </row>
    <row r="775" spans="1:9" x14ac:dyDescent="0.2">
      <c r="A775" s="15" t="s">
        <v>9990</v>
      </c>
      <c r="B775" s="16" t="s">
        <v>9921</v>
      </c>
      <c r="C775" s="16" t="s">
        <v>9992</v>
      </c>
      <c r="D775" s="16" t="s">
        <v>9952</v>
      </c>
      <c r="E775" s="16" t="s">
        <v>9953</v>
      </c>
      <c r="F775" s="17" t="s">
        <v>9955</v>
      </c>
      <c r="G775" s="27">
        <v>6.99</v>
      </c>
      <c r="H775" s="28">
        <v>42823</v>
      </c>
      <c r="I775" s="168" t="s">
        <v>10037</v>
      </c>
    </row>
    <row r="776" spans="1:9" x14ac:dyDescent="0.2">
      <c r="A776" s="15" t="s">
        <v>9990</v>
      </c>
      <c r="B776" s="16" t="s">
        <v>9921</v>
      </c>
      <c r="C776" s="16" t="s">
        <v>9992</v>
      </c>
      <c r="D776" s="16" t="s">
        <v>9952</v>
      </c>
      <c r="E776" s="16" t="s">
        <v>9953</v>
      </c>
      <c r="F776" s="17" t="s">
        <v>9956</v>
      </c>
      <c r="G776" s="27">
        <v>3.65</v>
      </c>
      <c r="H776" s="28">
        <v>42823</v>
      </c>
      <c r="I776" s="168" t="s">
        <v>10037</v>
      </c>
    </row>
    <row r="777" spans="1:9" x14ac:dyDescent="0.2">
      <c r="A777" s="15" t="s">
        <v>9990</v>
      </c>
      <c r="B777" s="16" t="s">
        <v>9921</v>
      </c>
      <c r="C777" s="16" t="s">
        <v>9992</v>
      </c>
      <c r="D777" s="16" t="s">
        <v>9952</v>
      </c>
      <c r="E777" s="16" t="s">
        <v>9953</v>
      </c>
      <c r="F777" s="17" t="s">
        <v>9957</v>
      </c>
      <c r="G777" s="27">
        <v>4.99</v>
      </c>
      <c r="H777" s="28">
        <v>42823</v>
      </c>
      <c r="I777" s="168" t="s">
        <v>10037</v>
      </c>
    </row>
    <row r="778" spans="1:9" x14ac:dyDescent="0.2">
      <c r="A778" s="15" t="s">
        <v>9990</v>
      </c>
      <c r="B778" s="16" t="s">
        <v>9921</v>
      </c>
      <c r="C778" s="16" t="s">
        <v>9992</v>
      </c>
      <c r="D778" s="16" t="s">
        <v>9952</v>
      </c>
      <c r="E778" s="16" t="s">
        <v>9953</v>
      </c>
      <c r="F778" s="17" t="s">
        <v>9958</v>
      </c>
      <c r="G778" s="27">
        <v>12.99</v>
      </c>
      <c r="H778" s="28">
        <v>42823</v>
      </c>
      <c r="I778" s="168" t="s">
        <v>10037</v>
      </c>
    </row>
    <row r="779" spans="1:9" x14ac:dyDescent="0.2">
      <c r="A779" s="15" t="s">
        <v>9990</v>
      </c>
      <c r="B779" s="16" t="s">
        <v>9921</v>
      </c>
      <c r="C779" s="16" t="s">
        <v>9992</v>
      </c>
      <c r="D779" s="16" t="s">
        <v>9952</v>
      </c>
      <c r="E779" s="16" t="s">
        <v>9953</v>
      </c>
      <c r="F779" s="17" t="s">
        <v>9959</v>
      </c>
      <c r="G779" s="27">
        <v>9.0500000000000007</v>
      </c>
      <c r="H779" s="28">
        <v>42823</v>
      </c>
      <c r="I779" s="168" t="s">
        <v>10037</v>
      </c>
    </row>
    <row r="780" spans="1:9" x14ac:dyDescent="0.2">
      <c r="A780" s="15" t="s">
        <v>9990</v>
      </c>
      <c r="B780" s="16" t="s">
        <v>9921</v>
      </c>
      <c r="C780" s="16" t="s">
        <v>9992</v>
      </c>
      <c r="D780" s="16" t="s">
        <v>9952</v>
      </c>
      <c r="E780" s="16" t="s">
        <v>9953</v>
      </c>
      <c r="F780" s="17" t="s">
        <v>9960</v>
      </c>
      <c r="G780" s="27">
        <v>15.19</v>
      </c>
      <c r="H780" s="28">
        <v>42823</v>
      </c>
      <c r="I780" s="168" t="s">
        <v>10037</v>
      </c>
    </row>
    <row r="781" spans="1:9" x14ac:dyDescent="0.2">
      <c r="A781" s="15" t="s">
        <v>9990</v>
      </c>
      <c r="B781" s="16" t="s">
        <v>9921</v>
      </c>
      <c r="C781" s="16" t="s">
        <v>9992</v>
      </c>
      <c r="D781" s="16" t="s">
        <v>9952</v>
      </c>
      <c r="E781" s="16" t="s">
        <v>9953</v>
      </c>
      <c r="F781" s="17" t="s">
        <v>9961</v>
      </c>
      <c r="G781" s="27">
        <v>13.99</v>
      </c>
      <c r="H781" s="28">
        <v>42823</v>
      </c>
      <c r="I781" s="168" t="s">
        <v>10037</v>
      </c>
    </row>
    <row r="782" spans="1:9" x14ac:dyDescent="0.2">
      <c r="A782" s="15" t="s">
        <v>9990</v>
      </c>
      <c r="B782" s="16" t="s">
        <v>9921</v>
      </c>
      <c r="C782" s="16" t="s">
        <v>9992</v>
      </c>
      <c r="D782" s="16" t="s">
        <v>9952</v>
      </c>
      <c r="E782" s="16" t="s">
        <v>9962</v>
      </c>
      <c r="F782" s="17" t="s">
        <v>9963</v>
      </c>
      <c r="G782" s="27">
        <v>7.9</v>
      </c>
      <c r="H782" s="28">
        <v>42823</v>
      </c>
      <c r="I782" s="168" t="s">
        <v>10037</v>
      </c>
    </row>
    <row r="783" spans="1:9" x14ac:dyDescent="0.2">
      <c r="A783" s="15" t="s">
        <v>9990</v>
      </c>
      <c r="B783" s="16" t="s">
        <v>9921</v>
      </c>
      <c r="C783" s="16" t="s">
        <v>9992</v>
      </c>
      <c r="D783" s="16" t="s">
        <v>9952</v>
      </c>
      <c r="E783" s="16" t="s">
        <v>9964</v>
      </c>
      <c r="F783" s="17" t="s">
        <v>9965</v>
      </c>
      <c r="G783" s="27">
        <v>19.899999999999999</v>
      </c>
      <c r="H783" s="28">
        <v>42823</v>
      </c>
      <c r="I783" s="168" t="s">
        <v>10037</v>
      </c>
    </row>
    <row r="784" spans="1:9" x14ac:dyDescent="0.2">
      <c r="A784" s="15" t="s">
        <v>9990</v>
      </c>
      <c r="B784" s="16" t="s">
        <v>9921</v>
      </c>
      <c r="C784" s="16" t="s">
        <v>9992</v>
      </c>
      <c r="D784" s="16" t="s">
        <v>9952</v>
      </c>
      <c r="E784" s="16" t="s">
        <v>9964</v>
      </c>
      <c r="F784" s="17" t="s">
        <v>9966</v>
      </c>
      <c r="G784" s="27">
        <v>16.8</v>
      </c>
      <c r="H784" s="28">
        <v>42823</v>
      </c>
      <c r="I784" s="168" t="s">
        <v>10037</v>
      </c>
    </row>
    <row r="785" spans="1:9" x14ac:dyDescent="0.2">
      <c r="A785" s="15" t="s">
        <v>9990</v>
      </c>
      <c r="B785" s="16" t="s">
        <v>9921</v>
      </c>
      <c r="C785" s="16" t="s">
        <v>9992</v>
      </c>
      <c r="D785" s="16" t="s">
        <v>9952</v>
      </c>
      <c r="E785" s="16" t="s">
        <v>9967</v>
      </c>
      <c r="F785" s="17" t="s">
        <v>9968</v>
      </c>
      <c r="G785" s="27">
        <v>9.19</v>
      </c>
      <c r="H785" s="28">
        <v>42823</v>
      </c>
      <c r="I785" s="168" t="s">
        <v>10037</v>
      </c>
    </row>
    <row r="786" spans="1:9" x14ac:dyDescent="0.2">
      <c r="A786" s="15" t="s">
        <v>9990</v>
      </c>
      <c r="B786" s="16" t="s">
        <v>9921</v>
      </c>
      <c r="C786" s="16" t="s">
        <v>9992</v>
      </c>
      <c r="D786" s="16" t="s">
        <v>9952</v>
      </c>
      <c r="E786" s="16" t="s">
        <v>9969</v>
      </c>
      <c r="F786" s="17" t="s">
        <v>9970</v>
      </c>
      <c r="G786" s="27">
        <v>10.5</v>
      </c>
      <c r="H786" s="28">
        <v>42823</v>
      </c>
      <c r="I786" s="168" t="s">
        <v>10037</v>
      </c>
    </row>
    <row r="787" spans="1:9" x14ac:dyDescent="0.2">
      <c r="A787" s="15" t="s">
        <v>9990</v>
      </c>
      <c r="B787" s="16" t="s">
        <v>9921</v>
      </c>
      <c r="C787" s="16" t="s">
        <v>9992</v>
      </c>
      <c r="D787" s="16" t="s">
        <v>9952</v>
      </c>
      <c r="E787" s="16" t="s">
        <v>9969</v>
      </c>
      <c r="F787" s="17" t="s">
        <v>9971</v>
      </c>
      <c r="G787" s="27">
        <v>10.5</v>
      </c>
      <c r="H787" s="28">
        <v>42823</v>
      </c>
      <c r="I787" s="168" t="s">
        <v>10037</v>
      </c>
    </row>
    <row r="788" spans="1:9" x14ac:dyDescent="0.2">
      <c r="A788" s="15" t="s">
        <v>9990</v>
      </c>
      <c r="B788" s="16" t="s">
        <v>9921</v>
      </c>
      <c r="C788" s="16" t="s">
        <v>9992</v>
      </c>
      <c r="D788" s="16" t="s">
        <v>9952</v>
      </c>
      <c r="E788" s="16" t="s">
        <v>9969</v>
      </c>
      <c r="F788" s="17" t="s">
        <v>9972</v>
      </c>
      <c r="G788" s="27">
        <v>4.2</v>
      </c>
      <c r="H788" s="28">
        <v>42823</v>
      </c>
      <c r="I788" s="168" t="s">
        <v>10037</v>
      </c>
    </row>
    <row r="789" spans="1:9" x14ac:dyDescent="0.2">
      <c r="A789" s="15" t="s">
        <v>9990</v>
      </c>
      <c r="B789" s="16" t="s">
        <v>9921</v>
      </c>
      <c r="C789" s="16" t="s">
        <v>9992</v>
      </c>
      <c r="D789" s="16" t="s">
        <v>9952</v>
      </c>
      <c r="E789" s="16" t="s">
        <v>9969</v>
      </c>
      <c r="F789" s="17" t="s">
        <v>9973</v>
      </c>
      <c r="G789" s="27">
        <v>7.99</v>
      </c>
      <c r="H789" s="28">
        <v>42823</v>
      </c>
      <c r="I789" s="168" t="s">
        <v>10037</v>
      </c>
    </row>
    <row r="790" spans="1:9" x14ac:dyDescent="0.2">
      <c r="A790" s="15" t="s">
        <v>9990</v>
      </c>
      <c r="B790" s="16" t="s">
        <v>9921</v>
      </c>
      <c r="C790" s="16" t="s">
        <v>9992</v>
      </c>
      <c r="D790" s="16" t="s">
        <v>9952</v>
      </c>
      <c r="E790" s="16" t="s">
        <v>9969</v>
      </c>
      <c r="F790" s="17" t="s">
        <v>9974</v>
      </c>
      <c r="G790" s="27">
        <v>13.8</v>
      </c>
      <c r="H790" s="28">
        <v>42823</v>
      </c>
      <c r="I790" s="168" t="s">
        <v>10037</v>
      </c>
    </row>
    <row r="791" spans="1:9" x14ac:dyDescent="0.2">
      <c r="A791" s="15" t="s">
        <v>9990</v>
      </c>
      <c r="B791" s="16" t="s">
        <v>9921</v>
      </c>
      <c r="C791" s="16" t="s">
        <v>9992</v>
      </c>
      <c r="D791" s="16" t="s">
        <v>9952</v>
      </c>
      <c r="E791" s="16" t="s">
        <v>9969</v>
      </c>
      <c r="F791" s="17" t="s">
        <v>9975</v>
      </c>
      <c r="G791" s="27">
        <v>22.1</v>
      </c>
      <c r="H791" s="28">
        <v>42823</v>
      </c>
      <c r="I791" s="168" t="s">
        <v>10037</v>
      </c>
    </row>
    <row r="792" spans="1:9" x14ac:dyDescent="0.2">
      <c r="A792" s="15" t="s">
        <v>9990</v>
      </c>
      <c r="B792" s="16" t="s">
        <v>9921</v>
      </c>
      <c r="C792" s="16" t="s">
        <v>9992</v>
      </c>
      <c r="D792" s="16" t="s">
        <v>9952</v>
      </c>
      <c r="E792" s="16" t="s">
        <v>9969</v>
      </c>
      <c r="F792" s="17" t="s">
        <v>9976</v>
      </c>
      <c r="G792" s="27">
        <v>21.3</v>
      </c>
      <c r="H792" s="28">
        <v>42823</v>
      </c>
      <c r="I792" s="168" t="s">
        <v>10037</v>
      </c>
    </row>
    <row r="793" spans="1:9" x14ac:dyDescent="0.2">
      <c r="A793" s="15" t="s">
        <v>9993</v>
      </c>
      <c r="B793" s="16" t="s">
        <v>9945</v>
      </c>
      <c r="C793" s="16" t="s">
        <v>9994</v>
      </c>
      <c r="D793" s="16" t="s">
        <v>9901</v>
      </c>
      <c r="E793" s="16" t="s">
        <v>9902</v>
      </c>
      <c r="F793" s="17" t="s">
        <v>9903</v>
      </c>
      <c r="G793" s="27">
        <v>44.99</v>
      </c>
      <c r="H793" s="28">
        <v>42823</v>
      </c>
      <c r="I793" s="168" t="s">
        <v>10037</v>
      </c>
    </row>
    <row r="794" spans="1:9" x14ac:dyDescent="0.2">
      <c r="A794" s="15" t="s">
        <v>9993</v>
      </c>
      <c r="B794" s="16" t="s">
        <v>9945</v>
      </c>
      <c r="C794" s="16" t="s">
        <v>9994</v>
      </c>
      <c r="D794" s="16" t="s">
        <v>9901</v>
      </c>
      <c r="E794" s="16" t="s">
        <v>9902</v>
      </c>
      <c r="F794" s="17" t="s">
        <v>9905</v>
      </c>
      <c r="G794" s="27">
        <v>37.49</v>
      </c>
      <c r="H794" s="28">
        <v>42823</v>
      </c>
      <c r="I794" s="168" t="s">
        <v>10037</v>
      </c>
    </row>
    <row r="795" spans="1:9" x14ac:dyDescent="0.2">
      <c r="A795" s="15" t="s">
        <v>9993</v>
      </c>
      <c r="B795" s="16" t="s">
        <v>9945</v>
      </c>
      <c r="C795" s="16" t="s">
        <v>9994</v>
      </c>
      <c r="D795" s="16" t="s">
        <v>9901</v>
      </c>
      <c r="E795" s="16" t="s">
        <v>9902</v>
      </c>
      <c r="F795" s="17" t="s">
        <v>9907</v>
      </c>
      <c r="G795" s="27">
        <v>44.99</v>
      </c>
      <c r="H795" s="28">
        <v>42823</v>
      </c>
      <c r="I795" s="168" t="s">
        <v>10037</v>
      </c>
    </row>
    <row r="796" spans="1:9" x14ac:dyDescent="0.2">
      <c r="A796" s="15" t="s">
        <v>9993</v>
      </c>
      <c r="B796" s="16" t="s">
        <v>9945</v>
      </c>
      <c r="C796" s="16" t="s">
        <v>9994</v>
      </c>
      <c r="D796" s="16" t="s">
        <v>9901</v>
      </c>
      <c r="E796" s="16" t="s">
        <v>9902</v>
      </c>
      <c r="F796" s="17" t="s">
        <v>9908</v>
      </c>
      <c r="G796" s="27">
        <v>37.49</v>
      </c>
      <c r="H796" s="28">
        <v>42823</v>
      </c>
      <c r="I796" s="168" t="s">
        <v>10037</v>
      </c>
    </row>
    <row r="797" spans="1:9" x14ac:dyDescent="0.2">
      <c r="A797" s="15" t="s">
        <v>9993</v>
      </c>
      <c r="B797" s="16" t="s">
        <v>9945</v>
      </c>
      <c r="C797" s="16" t="s">
        <v>9994</v>
      </c>
      <c r="D797" s="16" t="s">
        <v>9909</v>
      </c>
      <c r="E797" s="16" t="s">
        <v>9902</v>
      </c>
      <c r="F797" s="17" t="s">
        <v>9910</v>
      </c>
      <c r="G797" s="27">
        <v>10.3</v>
      </c>
      <c r="H797" s="28">
        <v>42823</v>
      </c>
      <c r="I797" s="168" t="s">
        <v>10037</v>
      </c>
    </row>
    <row r="798" spans="1:9" x14ac:dyDescent="0.2">
      <c r="A798" s="15" t="s">
        <v>9993</v>
      </c>
      <c r="B798" s="16" t="s">
        <v>9945</v>
      </c>
      <c r="C798" s="16" t="s">
        <v>9994</v>
      </c>
      <c r="D798" s="16" t="s">
        <v>9901</v>
      </c>
      <c r="E798" s="16" t="s">
        <v>9911</v>
      </c>
      <c r="F798" s="17" t="s">
        <v>9912</v>
      </c>
      <c r="G798" s="27">
        <v>50.4</v>
      </c>
      <c r="H798" s="28">
        <v>42823</v>
      </c>
      <c r="I798" s="168" t="s">
        <v>10037</v>
      </c>
    </row>
    <row r="799" spans="1:9" x14ac:dyDescent="0.2">
      <c r="A799" s="15" t="s">
        <v>9993</v>
      </c>
      <c r="B799" s="16" t="s">
        <v>9945</v>
      </c>
      <c r="C799" s="16" t="s">
        <v>9994</v>
      </c>
      <c r="D799" s="16" t="s">
        <v>9901</v>
      </c>
      <c r="E799" s="16" t="s">
        <v>9911</v>
      </c>
      <c r="F799" s="17" t="s">
        <v>9913</v>
      </c>
      <c r="G799" s="27">
        <v>39.200000000000003</v>
      </c>
      <c r="H799" s="28">
        <v>42823</v>
      </c>
      <c r="I799" s="168" t="s">
        <v>10037</v>
      </c>
    </row>
    <row r="800" spans="1:9" x14ac:dyDescent="0.2">
      <c r="A800" s="15" t="s">
        <v>9993</v>
      </c>
      <c r="B800" s="16" t="s">
        <v>9945</v>
      </c>
      <c r="C800" s="16" t="s">
        <v>9994</v>
      </c>
      <c r="D800" s="16" t="s">
        <v>9901</v>
      </c>
      <c r="E800" s="16" t="s">
        <v>9911</v>
      </c>
      <c r="F800" s="17" t="s">
        <v>9914</v>
      </c>
      <c r="G800" s="27">
        <v>55.5</v>
      </c>
      <c r="H800" s="28">
        <v>42823</v>
      </c>
      <c r="I800" s="168" t="s">
        <v>10037</v>
      </c>
    </row>
    <row r="801" spans="1:9" x14ac:dyDescent="0.2">
      <c r="A801" s="15" t="s">
        <v>9993</v>
      </c>
      <c r="B801" s="16" t="s">
        <v>9945</v>
      </c>
      <c r="C801" s="16" t="s">
        <v>9994</v>
      </c>
      <c r="D801" s="16" t="s">
        <v>9909</v>
      </c>
      <c r="E801" s="16" t="s">
        <v>9911</v>
      </c>
      <c r="F801" s="17" t="s">
        <v>9915</v>
      </c>
      <c r="G801" s="27">
        <v>10.1</v>
      </c>
      <c r="H801" s="28">
        <v>42823</v>
      </c>
      <c r="I801" s="168" t="s">
        <v>10037</v>
      </c>
    </row>
    <row r="802" spans="1:9" x14ac:dyDescent="0.2">
      <c r="A802" s="15" t="s">
        <v>9993</v>
      </c>
      <c r="B802" s="16" t="s">
        <v>9945</v>
      </c>
      <c r="C802" s="16" t="s">
        <v>9994</v>
      </c>
      <c r="D802" s="16" t="s">
        <v>9901</v>
      </c>
      <c r="E802" s="16" t="s">
        <v>9916</v>
      </c>
      <c r="F802" s="17" t="s">
        <v>9917</v>
      </c>
      <c r="G802" s="27">
        <v>46.49</v>
      </c>
      <c r="H802" s="28">
        <v>42823</v>
      </c>
      <c r="I802" s="168" t="s">
        <v>10037</v>
      </c>
    </row>
    <row r="803" spans="1:9" x14ac:dyDescent="0.2">
      <c r="A803" s="15" t="s">
        <v>9993</v>
      </c>
      <c r="B803" s="16" t="s">
        <v>9945</v>
      </c>
      <c r="C803" s="16" t="s">
        <v>9994</v>
      </c>
      <c r="D803" s="16" t="s">
        <v>9901</v>
      </c>
      <c r="E803" s="16" t="s">
        <v>9916</v>
      </c>
      <c r="F803" s="17" t="s">
        <v>9918</v>
      </c>
      <c r="G803" s="27">
        <v>44.9</v>
      </c>
      <c r="H803" s="28">
        <v>42823</v>
      </c>
      <c r="I803" s="168" t="s">
        <v>10037</v>
      </c>
    </row>
    <row r="804" spans="1:9" x14ac:dyDescent="0.2">
      <c r="A804" s="15" t="s">
        <v>9993</v>
      </c>
      <c r="B804" s="16" t="s">
        <v>9945</v>
      </c>
      <c r="C804" s="16" t="s">
        <v>9994</v>
      </c>
      <c r="D804" s="16" t="s">
        <v>9909</v>
      </c>
      <c r="E804" s="16" t="s">
        <v>9916</v>
      </c>
      <c r="F804" s="17" t="s">
        <v>9919</v>
      </c>
      <c r="G804" s="27">
        <v>9.3000000000000007</v>
      </c>
      <c r="H804" s="28">
        <v>42823</v>
      </c>
      <c r="I804" s="168" t="s">
        <v>10037</v>
      </c>
    </row>
    <row r="805" spans="1:9" x14ac:dyDescent="0.2">
      <c r="A805" s="15" t="s">
        <v>9993</v>
      </c>
      <c r="B805" s="16" t="s">
        <v>9945</v>
      </c>
      <c r="C805" s="16" t="s">
        <v>9994</v>
      </c>
      <c r="D805" s="16" t="s">
        <v>9909</v>
      </c>
      <c r="E805" s="16" t="s">
        <v>9916</v>
      </c>
      <c r="F805" s="17" t="s">
        <v>9920</v>
      </c>
      <c r="G805" s="27">
        <v>22.5</v>
      </c>
      <c r="H805" s="28">
        <v>42823</v>
      </c>
      <c r="I805" s="168" t="s">
        <v>10037</v>
      </c>
    </row>
    <row r="806" spans="1:9" x14ac:dyDescent="0.2">
      <c r="A806" s="15" t="s">
        <v>9993</v>
      </c>
      <c r="B806" s="16" t="s">
        <v>9948</v>
      </c>
      <c r="C806" s="16" t="s">
        <v>9995</v>
      </c>
      <c r="D806" s="16" t="s">
        <v>9901</v>
      </c>
      <c r="E806" s="16" t="s">
        <v>9902</v>
      </c>
      <c r="F806" s="17" t="s">
        <v>9903</v>
      </c>
      <c r="G806" s="27">
        <v>51.99</v>
      </c>
      <c r="H806" s="28">
        <v>42823</v>
      </c>
      <c r="I806" s="168" t="s">
        <v>10037</v>
      </c>
    </row>
    <row r="807" spans="1:9" x14ac:dyDescent="0.2">
      <c r="A807" s="15" t="s">
        <v>9993</v>
      </c>
      <c r="B807" s="16" t="s">
        <v>9948</v>
      </c>
      <c r="C807" s="16" t="s">
        <v>9995</v>
      </c>
      <c r="D807" s="16" t="s">
        <v>9901</v>
      </c>
      <c r="E807" s="16" t="s">
        <v>9902</v>
      </c>
      <c r="F807" s="17" t="s">
        <v>9905</v>
      </c>
      <c r="G807" s="27">
        <v>56.8</v>
      </c>
      <c r="H807" s="28">
        <v>42823</v>
      </c>
      <c r="I807" s="168" t="s">
        <v>10037</v>
      </c>
    </row>
    <row r="808" spans="1:9" x14ac:dyDescent="0.2">
      <c r="A808" s="15" t="s">
        <v>9993</v>
      </c>
      <c r="B808" s="16" t="s">
        <v>9948</v>
      </c>
      <c r="C808" s="16" t="s">
        <v>9995</v>
      </c>
      <c r="D808" s="16" t="s">
        <v>9901</v>
      </c>
      <c r="E808" s="16" t="s">
        <v>9902</v>
      </c>
      <c r="F808" s="17" t="s">
        <v>9907</v>
      </c>
      <c r="G808" s="27">
        <v>51.99</v>
      </c>
      <c r="H808" s="28">
        <v>42823</v>
      </c>
      <c r="I808" s="168" t="s">
        <v>10037</v>
      </c>
    </row>
    <row r="809" spans="1:9" x14ac:dyDescent="0.2">
      <c r="A809" s="15" t="s">
        <v>9993</v>
      </c>
      <c r="B809" s="16" t="s">
        <v>9948</v>
      </c>
      <c r="C809" s="16" t="s">
        <v>9995</v>
      </c>
      <c r="D809" s="16" t="s">
        <v>9901</v>
      </c>
      <c r="E809" s="16" t="s">
        <v>9902</v>
      </c>
      <c r="F809" s="17" t="s">
        <v>9908</v>
      </c>
      <c r="G809" s="27" t="s">
        <v>9906</v>
      </c>
      <c r="H809" s="28">
        <v>42823</v>
      </c>
      <c r="I809" s="168" t="s">
        <v>10037</v>
      </c>
    </row>
    <row r="810" spans="1:9" x14ac:dyDescent="0.2">
      <c r="A810" s="15" t="s">
        <v>9993</v>
      </c>
      <c r="B810" s="16" t="s">
        <v>9948</v>
      </c>
      <c r="C810" s="16" t="s">
        <v>9995</v>
      </c>
      <c r="D810" s="16" t="s">
        <v>9909</v>
      </c>
      <c r="E810" s="16" t="s">
        <v>9902</v>
      </c>
      <c r="F810" s="17" t="s">
        <v>9910</v>
      </c>
      <c r="G810" s="27">
        <v>10.5</v>
      </c>
      <c r="H810" s="28">
        <v>42823</v>
      </c>
      <c r="I810" s="168" t="s">
        <v>10037</v>
      </c>
    </row>
    <row r="811" spans="1:9" x14ac:dyDescent="0.2">
      <c r="A811" s="15" t="s">
        <v>9993</v>
      </c>
      <c r="B811" s="16" t="s">
        <v>9948</v>
      </c>
      <c r="C811" s="16" t="s">
        <v>9995</v>
      </c>
      <c r="D811" s="16" t="s">
        <v>9901</v>
      </c>
      <c r="E811" s="16" t="s">
        <v>9911</v>
      </c>
      <c r="F811" s="17" t="s">
        <v>9912</v>
      </c>
      <c r="G811" s="27">
        <v>35.9</v>
      </c>
      <c r="H811" s="28">
        <v>42823</v>
      </c>
      <c r="I811" s="168" t="s">
        <v>10037</v>
      </c>
    </row>
    <row r="812" spans="1:9" x14ac:dyDescent="0.2">
      <c r="A812" s="15" t="s">
        <v>9993</v>
      </c>
      <c r="B812" s="16" t="s">
        <v>9948</v>
      </c>
      <c r="C812" s="16" t="s">
        <v>9995</v>
      </c>
      <c r="D812" s="16" t="s">
        <v>9901</v>
      </c>
      <c r="E812" s="16" t="s">
        <v>9911</v>
      </c>
      <c r="F812" s="17" t="s">
        <v>9913</v>
      </c>
      <c r="G812" s="27">
        <v>30.24</v>
      </c>
      <c r="H812" s="28">
        <v>42823</v>
      </c>
      <c r="I812" s="168" t="s">
        <v>10037</v>
      </c>
    </row>
    <row r="813" spans="1:9" x14ac:dyDescent="0.2">
      <c r="A813" s="15" t="s">
        <v>9993</v>
      </c>
      <c r="B813" s="16" t="s">
        <v>9948</v>
      </c>
      <c r="C813" s="16" t="s">
        <v>9995</v>
      </c>
      <c r="D813" s="16" t="s">
        <v>9901</v>
      </c>
      <c r="E813" s="16" t="s">
        <v>9911</v>
      </c>
      <c r="F813" s="17" t="s">
        <v>9914</v>
      </c>
      <c r="G813" s="27">
        <v>27.75</v>
      </c>
      <c r="H813" s="28">
        <v>42823</v>
      </c>
      <c r="I813" s="168" t="s">
        <v>10037</v>
      </c>
    </row>
    <row r="814" spans="1:9" x14ac:dyDescent="0.2">
      <c r="A814" s="15" t="s">
        <v>9993</v>
      </c>
      <c r="B814" s="16" t="s">
        <v>9948</v>
      </c>
      <c r="C814" s="16" t="s">
        <v>9995</v>
      </c>
      <c r="D814" s="16" t="s">
        <v>9909</v>
      </c>
      <c r="E814" s="16" t="s">
        <v>9911</v>
      </c>
      <c r="F814" s="17" t="s">
        <v>9915</v>
      </c>
      <c r="G814" s="27">
        <v>10.1</v>
      </c>
      <c r="H814" s="28">
        <v>42823</v>
      </c>
      <c r="I814" s="168" t="s">
        <v>10037</v>
      </c>
    </row>
    <row r="815" spans="1:9" x14ac:dyDescent="0.2">
      <c r="A815" s="15" t="s">
        <v>9993</v>
      </c>
      <c r="B815" s="16" t="s">
        <v>9948</v>
      </c>
      <c r="C815" s="16" t="s">
        <v>9995</v>
      </c>
      <c r="D815" s="16" t="s">
        <v>9901</v>
      </c>
      <c r="E815" s="16" t="s">
        <v>9916</v>
      </c>
      <c r="F815" s="17" t="s">
        <v>9917</v>
      </c>
      <c r="G815" s="27">
        <v>43.88</v>
      </c>
      <c r="H815" s="28">
        <v>42823</v>
      </c>
      <c r="I815" s="168" t="s">
        <v>10037</v>
      </c>
    </row>
    <row r="816" spans="1:9" x14ac:dyDescent="0.2">
      <c r="A816" s="15" t="s">
        <v>9993</v>
      </c>
      <c r="B816" s="16" t="s">
        <v>9948</v>
      </c>
      <c r="C816" s="16" t="s">
        <v>9995</v>
      </c>
      <c r="D816" s="16" t="s">
        <v>9901</v>
      </c>
      <c r="E816" s="16" t="s">
        <v>9916</v>
      </c>
      <c r="F816" s="17" t="s">
        <v>9918</v>
      </c>
      <c r="G816" s="27">
        <v>44</v>
      </c>
      <c r="H816" s="28">
        <v>42823</v>
      </c>
      <c r="I816" s="168" t="s">
        <v>10037</v>
      </c>
    </row>
    <row r="817" spans="1:9" x14ac:dyDescent="0.2">
      <c r="A817" s="15" t="s">
        <v>9993</v>
      </c>
      <c r="B817" s="16" t="s">
        <v>9948</v>
      </c>
      <c r="C817" s="16" t="s">
        <v>9995</v>
      </c>
      <c r="D817" s="16" t="s">
        <v>9909</v>
      </c>
      <c r="E817" s="16" t="s">
        <v>9916</v>
      </c>
      <c r="F817" s="17" t="s">
        <v>9919</v>
      </c>
      <c r="G817" s="27">
        <v>11.9</v>
      </c>
      <c r="H817" s="28">
        <v>42823</v>
      </c>
      <c r="I817" s="168" t="s">
        <v>10037</v>
      </c>
    </row>
    <row r="818" spans="1:9" x14ac:dyDescent="0.2">
      <c r="A818" s="15" t="s">
        <v>9993</v>
      </c>
      <c r="B818" s="16" t="s">
        <v>9948</v>
      </c>
      <c r="C818" s="16" t="s">
        <v>9995</v>
      </c>
      <c r="D818" s="16" t="s">
        <v>9909</v>
      </c>
      <c r="E818" s="16" t="s">
        <v>9916</v>
      </c>
      <c r="F818" s="17" t="s">
        <v>9920</v>
      </c>
      <c r="G818" s="27">
        <v>20.9</v>
      </c>
      <c r="H818" s="28">
        <v>42823</v>
      </c>
      <c r="I818" s="168" t="s">
        <v>10037</v>
      </c>
    </row>
    <row r="819" spans="1:9" x14ac:dyDescent="0.2">
      <c r="A819" s="15" t="s">
        <v>9996</v>
      </c>
      <c r="B819" s="16" t="s">
        <v>9945</v>
      </c>
      <c r="C819" s="16" t="s">
        <v>9997</v>
      </c>
      <c r="D819" s="16" t="s">
        <v>9998</v>
      </c>
      <c r="E819" s="16" t="s">
        <v>9999</v>
      </c>
      <c r="F819" s="17" t="s">
        <v>10000</v>
      </c>
      <c r="G819" s="27">
        <v>28.49</v>
      </c>
      <c r="H819" s="28">
        <v>42823</v>
      </c>
      <c r="I819" s="168" t="s">
        <v>10037</v>
      </c>
    </row>
    <row r="820" spans="1:9" x14ac:dyDescent="0.2">
      <c r="A820" s="15" t="s">
        <v>9996</v>
      </c>
      <c r="B820" s="16" t="s">
        <v>9945</v>
      </c>
      <c r="C820" s="16" t="s">
        <v>9997</v>
      </c>
      <c r="D820" s="16" t="s">
        <v>9998</v>
      </c>
      <c r="E820" s="16" t="s">
        <v>9999</v>
      </c>
      <c r="F820" s="17" t="s">
        <v>10001</v>
      </c>
      <c r="G820" s="27">
        <v>25.69</v>
      </c>
      <c r="H820" s="28">
        <v>42823</v>
      </c>
      <c r="I820" s="168" t="s">
        <v>10037</v>
      </c>
    </row>
    <row r="821" spans="1:9" x14ac:dyDescent="0.2">
      <c r="A821" s="15" t="s">
        <v>9996</v>
      </c>
      <c r="B821" s="16" t="s">
        <v>9945</v>
      </c>
      <c r="C821" s="16" t="s">
        <v>9997</v>
      </c>
      <c r="D821" s="16" t="s">
        <v>9998</v>
      </c>
      <c r="E821" s="16" t="s">
        <v>9999</v>
      </c>
      <c r="F821" s="17" t="s">
        <v>10002</v>
      </c>
      <c r="G821" s="27">
        <v>62.99</v>
      </c>
      <c r="H821" s="28">
        <v>42823</v>
      </c>
      <c r="I821" s="168" t="s">
        <v>10037</v>
      </c>
    </row>
    <row r="822" spans="1:9" x14ac:dyDescent="0.2">
      <c r="A822" s="15" t="s">
        <v>9996</v>
      </c>
      <c r="B822" s="16" t="s">
        <v>9945</v>
      </c>
      <c r="C822" s="16" t="s">
        <v>9997</v>
      </c>
      <c r="D822" s="16" t="s">
        <v>9998</v>
      </c>
      <c r="E822" s="16" t="s">
        <v>9999</v>
      </c>
      <c r="F822" s="17" t="s">
        <v>10003</v>
      </c>
      <c r="G822" s="27">
        <v>56.5</v>
      </c>
      <c r="H822" s="28">
        <v>42823</v>
      </c>
      <c r="I822" s="168" t="s">
        <v>10037</v>
      </c>
    </row>
    <row r="823" spans="1:9" x14ac:dyDescent="0.2">
      <c r="A823" s="15" t="s">
        <v>9996</v>
      </c>
      <c r="B823" s="16" t="s">
        <v>9945</v>
      </c>
      <c r="C823" s="16" t="s">
        <v>9997</v>
      </c>
      <c r="D823" s="16" t="s">
        <v>9998</v>
      </c>
      <c r="E823" s="16" t="s">
        <v>9999</v>
      </c>
      <c r="F823" s="17" t="s">
        <v>10004</v>
      </c>
      <c r="G823" s="27">
        <v>42.85</v>
      </c>
      <c r="H823" s="28">
        <v>42823</v>
      </c>
      <c r="I823" s="168" t="s">
        <v>10037</v>
      </c>
    </row>
    <row r="824" spans="1:9" x14ac:dyDescent="0.2">
      <c r="A824" s="15" t="s">
        <v>9996</v>
      </c>
      <c r="B824" s="16" t="s">
        <v>9945</v>
      </c>
      <c r="C824" s="16" t="s">
        <v>9997</v>
      </c>
      <c r="D824" s="16" t="s">
        <v>9998</v>
      </c>
      <c r="E824" s="16" t="s">
        <v>9999</v>
      </c>
      <c r="F824" s="17" t="s">
        <v>10005</v>
      </c>
      <c r="G824" s="27">
        <v>38.35</v>
      </c>
      <c r="H824" s="28">
        <v>42823</v>
      </c>
      <c r="I824" s="168" t="s">
        <v>10037</v>
      </c>
    </row>
    <row r="825" spans="1:9" x14ac:dyDescent="0.2">
      <c r="A825" s="15" t="s">
        <v>9996</v>
      </c>
      <c r="B825" s="16" t="s">
        <v>9945</v>
      </c>
      <c r="C825" s="16" t="s">
        <v>9997</v>
      </c>
      <c r="D825" s="16" t="s">
        <v>9998</v>
      </c>
      <c r="E825" s="16" t="s">
        <v>9999</v>
      </c>
      <c r="F825" s="17" t="s">
        <v>10006</v>
      </c>
      <c r="G825" s="27">
        <v>7</v>
      </c>
      <c r="H825" s="28">
        <v>42823</v>
      </c>
      <c r="I825" s="168" t="s">
        <v>10037</v>
      </c>
    </row>
    <row r="826" spans="1:9" x14ac:dyDescent="0.2">
      <c r="A826" s="15" t="s">
        <v>9996</v>
      </c>
      <c r="B826" s="16" t="s">
        <v>9945</v>
      </c>
      <c r="C826" s="16" t="s">
        <v>9997</v>
      </c>
      <c r="D826" s="16" t="s">
        <v>9998</v>
      </c>
      <c r="E826" s="16" t="s">
        <v>9999</v>
      </c>
      <c r="F826" s="17" t="s">
        <v>10007</v>
      </c>
      <c r="G826" s="27">
        <v>7.4</v>
      </c>
      <c r="H826" s="28">
        <v>42823</v>
      </c>
      <c r="I826" s="168" t="s">
        <v>10037</v>
      </c>
    </row>
    <row r="827" spans="1:9" x14ac:dyDescent="0.2">
      <c r="A827" s="15" t="s">
        <v>9996</v>
      </c>
      <c r="B827" s="16" t="s">
        <v>9945</v>
      </c>
      <c r="C827" s="16" t="s">
        <v>9997</v>
      </c>
      <c r="D827" s="16" t="s">
        <v>9998</v>
      </c>
      <c r="E827" s="16" t="s">
        <v>9999</v>
      </c>
      <c r="F827" s="17" t="s">
        <v>10008</v>
      </c>
      <c r="G827" s="27">
        <v>8.6</v>
      </c>
      <c r="H827" s="28">
        <v>42823</v>
      </c>
      <c r="I827" s="168" t="s">
        <v>10037</v>
      </c>
    </row>
    <row r="828" spans="1:9" x14ac:dyDescent="0.2">
      <c r="A828" s="15" t="s">
        <v>9996</v>
      </c>
      <c r="B828" s="16" t="s">
        <v>9945</v>
      </c>
      <c r="C828" s="16" t="s">
        <v>9997</v>
      </c>
      <c r="D828" s="16" t="s">
        <v>9998</v>
      </c>
      <c r="E828" s="16" t="s">
        <v>9999</v>
      </c>
      <c r="F828" s="17" t="s">
        <v>10009</v>
      </c>
      <c r="G828" s="27">
        <v>13.5</v>
      </c>
      <c r="H828" s="28">
        <v>42823</v>
      </c>
      <c r="I828" s="168" t="s">
        <v>10037</v>
      </c>
    </row>
    <row r="829" spans="1:9" x14ac:dyDescent="0.2">
      <c r="A829" s="15" t="s">
        <v>9996</v>
      </c>
      <c r="B829" s="16" t="s">
        <v>9945</v>
      </c>
      <c r="C829" s="16" t="s">
        <v>9997</v>
      </c>
      <c r="D829" s="16" t="s">
        <v>9998</v>
      </c>
      <c r="E829" s="16" t="s">
        <v>9999</v>
      </c>
      <c r="F829" s="17" t="s">
        <v>10010</v>
      </c>
      <c r="G829" s="27">
        <v>5.69</v>
      </c>
      <c r="H829" s="28">
        <v>42823</v>
      </c>
      <c r="I829" s="168" t="s">
        <v>10037</v>
      </c>
    </row>
    <row r="830" spans="1:9" x14ac:dyDescent="0.2">
      <c r="A830" s="15" t="s">
        <v>9996</v>
      </c>
      <c r="B830" s="16" t="s">
        <v>9945</v>
      </c>
      <c r="C830" s="16" t="s">
        <v>9997</v>
      </c>
      <c r="D830" s="16" t="s">
        <v>9998</v>
      </c>
      <c r="E830" s="16" t="s">
        <v>10011</v>
      </c>
      <c r="F830" s="17" t="s">
        <v>10012</v>
      </c>
      <c r="G830" s="27">
        <v>22.36</v>
      </c>
      <c r="H830" s="28">
        <v>42823</v>
      </c>
      <c r="I830" s="168" t="s">
        <v>10037</v>
      </c>
    </row>
    <row r="831" spans="1:9" x14ac:dyDescent="0.2">
      <c r="A831" s="15" t="s">
        <v>9996</v>
      </c>
      <c r="B831" s="16" t="s">
        <v>9945</v>
      </c>
      <c r="C831" s="16" t="s">
        <v>9997</v>
      </c>
      <c r="D831" s="16" t="s">
        <v>9998</v>
      </c>
      <c r="E831" s="16" t="s">
        <v>10011</v>
      </c>
      <c r="F831" s="17" t="s">
        <v>10013</v>
      </c>
      <c r="G831" s="27">
        <v>19.95</v>
      </c>
      <c r="H831" s="28">
        <v>42823</v>
      </c>
      <c r="I831" s="168" t="s">
        <v>10037</v>
      </c>
    </row>
    <row r="832" spans="1:9" x14ac:dyDescent="0.2">
      <c r="A832" s="15" t="s">
        <v>9996</v>
      </c>
      <c r="B832" s="16" t="s">
        <v>9945</v>
      </c>
      <c r="C832" s="16" t="s">
        <v>9997</v>
      </c>
      <c r="D832" s="16" t="s">
        <v>9998</v>
      </c>
      <c r="E832" s="16" t="s">
        <v>10011</v>
      </c>
      <c r="F832" s="17" t="s">
        <v>10014</v>
      </c>
      <c r="G832" s="27">
        <v>42.38</v>
      </c>
      <c r="H832" s="28">
        <v>42823</v>
      </c>
      <c r="I832" s="168" t="s">
        <v>10037</v>
      </c>
    </row>
    <row r="833" spans="1:9" x14ac:dyDescent="0.2">
      <c r="A833" s="15" t="s">
        <v>9996</v>
      </c>
      <c r="B833" s="16" t="s">
        <v>9945</v>
      </c>
      <c r="C833" s="16" t="s">
        <v>9997</v>
      </c>
      <c r="D833" s="16" t="s">
        <v>9998</v>
      </c>
      <c r="E833" s="16" t="s">
        <v>10011</v>
      </c>
      <c r="F833" s="17" t="s">
        <v>10015</v>
      </c>
      <c r="G833" s="27">
        <v>42.38</v>
      </c>
      <c r="H833" s="28">
        <v>42823</v>
      </c>
      <c r="I833" s="168" t="s">
        <v>10037</v>
      </c>
    </row>
    <row r="834" spans="1:9" x14ac:dyDescent="0.2">
      <c r="A834" s="15" t="s">
        <v>9996</v>
      </c>
      <c r="B834" s="16" t="s">
        <v>9945</v>
      </c>
      <c r="C834" s="16" t="s">
        <v>9997</v>
      </c>
      <c r="D834" s="16" t="s">
        <v>9998</v>
      </c>
      <c r="E834" s="16" t="s">
        <v>10011</v>
      </c>
      <c r="F834" s="17" t="s">
        <v>10016</v>
      </c>
      <c r="G834" s="27">
        <v>7.9</v>
      </c>
      <c r="H834" s="28">
        <v>42823</v>
      </c>
      <c r="I834" s="168" t="s">
        <v>10037</v>
      </c>
    </row>
    <row r="835" spans="1:9" x14ac:dyDescent="0.2">
      <c r="A835" s="15" t="s">
        <v>9996</v>
      </c>
      <c r="B835" s="16" t="s">
        <v>9945</v>
      </c>
      <c r="C835" s="16" t="s">
        <v>9997</v>
      </c>
      <c r="D835" s="16" t="s">
        <v>9998</v>
      </c>
      <c r="E835" s="16" t="s">
        <v>10011</v>
      </c>
      <c r="F835" s="17" t="s">
        <v>10017</v>
      </c>
      <c r="G835" s="27" t="s">
        <v>9906</v>
      </c>
      <c r="H835" s="28">
        <v>42823</v>
      </c>
      <c r="I835" s="168" t="s">
        <v>10037</v>
      </c>
    </row>
    <row r="836" spans="1:9" x14ac:dyDescent="0.2">
      <c r="A836" s="15" t="s">
        <v>9996</v>
      </c>
      <c r="B836" s="16" t="s">
        <v>9945</v>
      </c>
      <c r="C836" s="16" t="s">
        <v>9997</v>
      </c>
      <c r="D836" s="16" t="s">
        <v>9998</v>
      </c>
      <c r="E836" s="16" t="s">
        <v>10018</v>
      </c>
      <c r="F836" s="17" t="s">
        <v>10019</v>
      </c>
      <c r="G836" s="27">
        <v>45.7</v>
      </c>
      <c r="H836" s="28">
        <v>42823</v>
      </c>
      <c r="I836" s="168" t="s">
        <v>10037</v>
      </c>
    </row>
    <row r="837" spans="1:9" x14ac:dyDescent="0.2">
      <c r="A837" s="15" t="s">
        <v>9996</v>
      </c>
      <c r="B837" s="16" t="s">
        <v>9945</v>
      </c>
      <c r="C837" s="16" t="s">
        <v>9997</v>
      </c>
      <c r="D837" s="16" t="s">
        <v>9998</v>
      </c>
      <c r="E837" s="16" t="s">
        <v>10018</v>
      </c>
      <c r="F837" s="17" t="s">
        <v>10020</v>
      </c>
      <c r="G837" s="27">
        <v>52.1</v>
      </c>
      <c r="H837" s="28">
        <v>42823</v>
      </c>
      <c r="I837" s="168" t="s">
        <v>10037</v>
      </c>
    </row>
    <row r="838" spans="1:9" x14ac:dyDescent="0.2">
      <c r="A838" s="15" t="s">
        <v>9996</v>
      </c>
      <c r="B838" s="16" t="s">
        <v>9945</v>
      </c>
      <c r="C838" s="16" t="s">
        <v>9997</v>
      </c>
      <c r="D838" s="16" t="s">
        <v>9998</v>
      </c>
      <c r="E838" s="16" t="s">
        <v>10018</v>
      </c>
      <c r="F838" s="17" t="s">
        <v>10021</v>
      </c>
      <c r="G838" s="27">
        <v>106.7</v>
      </c>
      <c r="H838" s="28">
        <v>42823</v>
      </c>
      <c r="I838" s="168" t="s">
        <v>10037</v>
      </c>
    </row>
    <row r="839" spans="1:9" x14ac:dyDescent="0.2">
      <c r="A839" s="15" t="s">
        <v>9996</v>
      </c>
      <c r="B839" s="16" t="s">
        <v>9945</v>
      </c>
      <c r="C839" s="16" t="s">
        <v>9997</v>
      </c>
      <c r="D839" s="16" t="s">
        <v>9998</v>
      </c>
      <c r="E839" s="16" t="s">
        <v>10018</v>
      </c>
      <c r="F839" s="17" t="s">
        <v>10022</v>
      </c>
      <c r="G839" s="27">
        <v>94.8</v>
      </c>
      <c r="H839" s="28">
        <v>42823</v>
      </c>
      <c r="I839" s="168" t="s">
        <v>10037</v>
      </c>
    </row>
    <row r="840" spans="1:9" x14ac:dyDescent="0.2">
      <c r="A840" s="15" t="s">
        <v>9996</v>
      </c>
      <c r="B840" s="16" t="s">
        <v>9945</v>
      </c>
      <c r="C840" s="16" t="s">
        <v>9997</v>
      </c>
      <c r="D840" s="16" t="s">
        <v>9998</v>
      </c>
      <c r="E840" s="16" t="s">
        <v>10018</v>
      </c>
      <c r="F840" s="17" t="s">
        <v>10023</v>
      </c>
      <c r="G840" s="27">
        <v>47.2</v>
      </c>
      <c r="H840" s="28">
        <v>42823</v>
      </c>
      <c r="I840" s="168" t="s">
        <v>10037</v>
      </c>
    </row>
    <row r="841" spans="1:9" x14ac:dyDescent="0.2">
      <c r="A841" s="15" t="s">
        <v>9996</v>
      </c>
      <c r="B841" s="16" t="s">
        <v>9945</v>
      </c>
      <c r="C841" s="16" t="s">
        <v>9997</v>
      </c>
      <c r="D841" s="16" t="s">
        <v>9998</v>
      </c>
      <c r="E841" s="16" t="s">
        <v>10018</v>
      </c>
      <c r="F841" s="17" t="s">
        <v>10024</v>
      </c>
      <c r="G841" s="27" t="s">
        <v>9906</v>
      </c>
      <c r="H841" s="28">
        <v>42823</v>
      </c>
      <c r="I841" s="168" t="s">
        <v>10037</v>
      </c>
    </row>
    <row r="842" spans="1:9" x14ac:dyDescent="0.2">
      <c r="A842" s="15" t="s">
        <v>9996</v>
      </c>
      <c r="B842" s="16" t="s">
        <v>9945</v>
      </c>
      <c r="C842" s="16" t="s">
        <v>9997</v>
      </c>
      <c r="D842" s="16" t="s">
        <v>9998</v>
      </c>
      <c r="E842" s="16" t="s">
        <v>10018</v>
      </c>
      <c r="F842" s="17" t="s">
        <v>10025</v>
      </c>
      <c r="G842" s="27">
        <v>10.199999999999999</v>
      </c>
      <c r="H842" s="28">
        <v>42823</v>
      </c>
      <c r="I842" s="168" t="s">
        <v>10037</v>
      </c>
    </row>
    <row r="843" spans="1:9" x14ac:dyDescent="0.2">
      <c r="A843" s="15" t="s">
        <v>9996</v>
      </c>
      <c r="B843" s="16" t="s">
        <v>9945</v>
      </c>
      <c r="C843" s="16" t="s">
        <v>9997</v>
      </c>
      <c r="D843" s="16" t="s">
        <v>9998</v>
      </c>
      <c r="E843" s="16" t="s">
        <v>10018</v>
      </c>
      <c r="F843" s="17" t="s">
        <v>10026</v>
      </c>
      <c r="G843" s="27">
        <v>5.7</v>
      </c>
      <c r="H843" s="28">
        <v>42823</v>
      </c>
      <c r="I843" s="168" t="s">
        <v>10037</v>
      </c>
    </row>
    <row r="844" spans="1:9" x14ac:dyDescent="0.2">
      <c r="A844" s="15" t="s">
        <v>9996</v>
      </c>
      <c r="B844" s="16" t="s">
        <v>9945</v>
      </c>
      <c r="C844" s="16" t="s">
        <v>9997</v>
      </c>
      <c r="D844" s="16" t="s">
        <v>9998</v>
      </c>
      <c r="E844" s="16" t="s">
        <v>10018</v>
      </c>
      <c r="F844" s="17" t="s">
        <v>10027</v>
      </c>
      <c r="G844" s="27">
        <v>15.4</v>
      </c>
      <c r="H844" s="28">
        <v>42823</v>
      </c>
      <c r="I844" s="168" t="s">
        <v>10037</v>
      </c>
    </row>
    <row r="845" spans="1:9" x14ac:dyDescent="0.2">
      <c r="A845" s="15" t="s">
        <v>9996</v>
      </c>
      <c r="B845" s="16" t="s">
        <v>9899</v>
      </c>
      <c r="C845" s="16" t="s">
        <v>10028</v>
      </c>
      <c r="D845" s="16" t="s">
        <v>9998</v>
      </c>
      <c r="E845" s="16" t="s">
        <v>9999</v>
      </c>
      <c r="F845" s="17" t="s">
        <v>10000</v>
      </c>
      <c r="G845" s="27">
        <v>28.49</v>
      </c>
      <c r="H845" s="28">
        <v>42823</v>
      </c>
      <c r="I845" s="168" t="s">
        <v>10037</v>
      </c>
    </row>
    <row r="846" spans="1:9" x14ac:dyDescent="0.2">
      <c r="A846" s="15" t="s">
        <v>9996</v>
      </c>
      <c r="B846" s="16" t="s">
        <v>9899</v>
      </c>
      <c r="C846" s="16" t="s">
        <v>10028</v>
      </c>
      <c r="D846" s="16" t="s">
        <v>9998</v>
      </c>
      <c r="E846" s="16" t="s">
        <v>9999</v>
      </c>
      <c r="F846" s="17" t="s">
        <v>10001</v>
      </c>
      <c r="G846" s="27">
        <v>25.69</v>
      </c>
      <c r="H846" s="28">
        <v>42823</v>
      </c>
      <c r="I846" s="168" t="s">
        <v>10037</v>
      </c>
    </row>
    <row r="847" spans="1:9" x14ac:dyDescent="0.2">
      <c r="A847" s="15" t="s">
        <v>9996</v>
      </c>
      <c r="B847" s="16" t="s">
        <v>9899</v>
      </c>
      <c r="C847" s="16" t="s">
        <v>10028</v>
      </c>
      <c r="D847" s="16" t="s">
        <v>9998</v>
      </c>
      <c r="E847" s="16" t="s">
        <v>9999</v>
      </c>
      <c r="F847" s="17" t="s">
        <v>10002</v>
      </c>
      <c r="G847" s="27">
        <v>62.99</v>
      </c>
      <c r="H847" s="28">
        <v>42823</v>
      </c>
      <c r="I847" s="168" t="s">
        <v>10037</v>
      </c>
    </row>
    <row r="848" spans="1:9" x14ac:dyDescent="0.2">
      <c r="A848" s="15" t="s">
        <v>9996</v>
      </c>
      <c r="B848" s="16" t="s">
        <v>9899</v>
      </c>
      <c r="C848" s="16" t="s">
        <v>10028</v>
      </c>
      <c r="D848" s="16" t="s">
        <v>9998</v>
      </c>
      <c r="E848" s="16" t="s">
        <v>9999</v>
      </c>
      <c r="F848" s="17" t="s">
        <v>10003</v>
      </c>
      <c r="G848" s="27">
        <v>56.5</v>
      </c>
      <c r="H848" s="28">
        <v>42823</v>
      </c>
      <c r="I848" s="168" t="s">
        <v>10037</v>
      </c>
    </row>
    <row r="849" spans="1:9" x14ac:dyDescent="0.2">
      <c r="A849" s="15" t="s">
        <v>9996</v>
      </c>
      <c r="B849" s="16" t="s">
        <v>9899</v>
      </c>
      <c r="C849" s="16" t="s">
        <v>10028</v>
      </c>
      <c r="D849" s="16" t="s">
        <v>9998</v>
      </c>
      <c r="E849" s="16" t="s">
        <v>9999</v>
      </c>
      <c r="F849" s="17" t="s">
        <v>10004</v>
      </c>
      <c r="G849" s="27">
        <v>42.85</v>
      </c>
      <c r="H849" s="28">
        <v>42823</v>
      </c>
      <c r="I849" s="168" t="s">
        <v>10037</v>
      </c>
    </row>
    <row r="850" spans="1:9" x14ac:dyDescent="0.2">
      <c r="A850" s="15" t="s">
        <v>9996</v>
      </c>
      <c r="B850" s="16" t="s">
        <v>9899</v>
      </c>
      <c r="C850" s="16" t="s">
        <v>10028</v>
      </c>
      <c r="D850" s="16" t="s">
        <v>9998</v>
      </c>
      <c r="E850" s="16" t="s">
        <v>9999</v>
      </c>
      <c r="F850" s="17" t="s">
        <v>10005</v>
      </c>
      <c r="G850" s="27">
        <v>38.35</v>
      </c>
      <c r="H850" s="28">
        <v>42823</v>
      </c>
      <c r="I850" s="168" t="s">
        <v>10037</v>
      </c>
    </row>
    <row r="851" spans="1:9" x14ac:dyDescent="0.2">
      <c r="A851" s="15" t="s">
        <v>9996</v>
      </c>
      <c r="B851" s="16" t="s">
        <v>9899</v>
      </c>
      <c r="C851" s="16" t="s">
        <v>10028</v>
      </c>
      <c r="D851" s="16" t="s">
        <v>9998</v>
      </c>
      <c r="E851" s="16" t="s">
        <v>9999</v>
      </c>
      <c r="F851" s="17" t="s">
        <v>10006</v>
      </c>
      <c r="G851" s="27">
        <v>4.6899999999999995</v>
      </c>
      <c r="H851" s="28">
        <v>42823</v>
      </c>
      <c r="I851" s="168" t="s">
        <v>10037</v>
      </c>
    </row>
    <row r="852" spans="1:9" x14ac:dyDescent="0.2">
      <c r="A852" s="15" t="s">
        <v>9996</v>
      </c>
      <c r="B852" s="16" t="s">
        <v>9899</v>
      </c>
      <c r="C852" s="16" t="s">
        <v>10028</v>
      </c>
      <c r="D852" s="16" t="s">
        <v>9998</v>
      </c>
      <c r="E852" s="16" t="s">
        <v>9999</v>
      </c>
      <c r="F852" s="17" t="s">
        <v>10007</v>
      </c>
      <c r="G852" s="27">
        <v>7.4</v>
      </c>
      <c r="H852" s="28">
        <v>42823</v>
      </c>
      <c r="I852" s="168" t="s">
        <v>10037</v>
      </c>
    </row>
    <row r="853" spans="1:9" x14ac:dyDescent="0.2">
      <c r="A853" s="15" t="s">
        <v>9996</v>
      </c>
      <c r="B853" s="16" t="s">
        <v>9899</v>
      </c>
      <c r="C853" s="16" t="s">
        <v>10028</v>
      </c>
      <c r="D853" s="16" t="s">
        <v>9998</v>
      </c>
      <c r="E853" s="16" t="s">
        <v>9999</v>
      </c>
      <c r="F853" s="17" t="s">
        <v>10008</v>
      </c>
      <c r="G853" s="27">
        <v>5.76</v>
      </c>
      <c r="H853" s="28">
        <v>42823</v>
      </c>
      <c r="I853" s="168" t="s">
        <v>10037</v>
      </c>
    </row>
    <row r="854" spans="1:9" x14ac:dyDescent="0.2">
      <c r="A854" s="15" t="s">
        <v>9996</v>
      </c>
      <c r="B854" s="16" t="s">
        <v>9899</v>
      </c>
      <c r="C854" s="16" t="s">
        <v>10028</v>
      </c>
      <c r="D854" s="16" t="s">
        <v>9998</v>
      </c>
      <c r="E854" s="16" t="s">
        <v>9999</v>
      </c>
      <c r="F854" s="17" t="s">
        <v>10009</v>
      </c>
      <c r="G854" s="27">
        <v>13.8</v>
      </c>
      <c r="H854" s="28">
        <v>42823</v>
      </c>
      <c r="I854" s="168" t="s">
        <v>10037</v>
      </c>
    </row>
    <row r="855" spans="1:9" x14ac:dyDescent="0.2">
      <c r="A855" s="15" t="s">
        <v>9996</v>
      </c>
      <c r="B855" s="16" t="s">
        <v>9899</v>
      </c>
      <c r="C855" s="16" t="s">
        <v>10028</v>
      </c>
      <c r="D855" s="16" t="s">
        <v>9998</v>
      </c>
      <c r="E855" s="16" t="s">
        <v>9999</v>
      </c>
      <c r="F855" s="17" t="s">
        <v>10010</v>
      </c>
      <c r="G855" s="27">
        <v>5.68</v>
      </c>
      <c r="H855" s="28">
        <v>42823</v>
      </c>
      <c r="I855" s="168" t="s">
        <v>10037</v>
      </c>
    </row>
    <row r="856" spans="1:9" x14ac:dyDescent="0.2">
      <c r="A856" s="15" t="s">
        <v>9996</v>
      </c>
      <c r="B856" s="16" t="s">
        <v>9899</v>
      </c>
      <c r="C856" s="16" t="s">
        <v>10028</v>
      </c>
      <c r="D856" s="16" t="s">
        <v>9998</v>
      </c>
      <c r="E856" s="16" t="s">
        <v>10011</v>
      </c>
      <c r="F856" s="17" t="s">
        <v>10012</v>
      </c>
      <c r="G856" s="27">
        <v>22.36</v>
      </c>
      <c r="H856" s="28">
        <v>42823</v>
      </c>
      <c r="I856" s="168" t="s">
        <v>10037</v>
      </c>
    </row>
    <row r="857" spans="1:9" x14ac:dyDescent="0.2">
      <c r="A857" s="15" t="s">
        <v>9996</v>
      </c>
      <c r="B857" s="16" t="s">
        <v>9899</v>
      </c>
      <c r="C857" s="16" t="s">
        <v>10028</v>
      </c>
      <c r="D857" s="16" t="s">
        <v>9998</v>
      </c>
      <c r="E857" s="16" t="s">
        <v>10011</v>
      </c>
      <c r="F857" s="17" t="s">
        <v>10013</v>
      </c>
      <c r="G857" s="27">
        <v>19.96</v>
      </c>
      <c r="H857" s="28">
        <v>42823</v>
      </c>
      <c r="I857" s="168" t="s">
        <v>10037</v>
      </c>
    </row>
    <row r="858" spans="1:9" x14ac:dyDescent="0.2">
      <c r="A858" s="15" t="s">
        <v>9996</v>
      </c>
      <c r="B858" s="16" t="s">
        <v>9899</v>
      </c>
      <c r="C858" s="16" t="s">
        <v>10028</v>
      </c>
      <c r="D858" s="16" t="s">
        <v>9998</v>
      </c>
      <c r="E858" s="16" t="s">
        <v>10011</v>
      </c>
      <c r="F858" s="17" t="s">
        <v>10014</v>
      </c>
      <c r="G858" s="27">
        <v>44.72</v>
      </c>
      <c r="H858" s="28">
        <v>42823</v>
      </c>
      <c r="I858" s="168" t="s">
        <v>10037</v>
      </c>
    </row>
    <row r="859" spans="1:9" x14ac:dyDescent="0.2">
      <c r="A859" s="15" t="s">
        <v>9996</v>
      </c>
      <c r="B859" s="16" t="s">
        <v>9899</v>
      </c>
      <c r="C859" s="16" t="s">
        <v>10028</v>
      </c>
      <c r="D859" s="16" t="s">
        <v>9998</v>
      </c>
      <c r="E859" s="16" t="s">
        <v>10011</v>
      </c>
      <c r="F859" s="17" t="s">
        <v>10015</v>
      </c>
      <c r="G859" s="27">
        <v>42.38</v>
      </c>
      <c r="H859" s="28">
        <v>42823</v>
      </c>
      <c r="I859" s="168" t="s">
        <v>10037</v>
      </c>
    </row>
    <row r="860" spans="1:9" x14ac:dyDescent="0.2">
      <c r="A860" s="15" t="s">
        <v>9996</v>
      </c>
      <c r="B860" s="16" t="s">
        <v>9899</v>
      </c>
      <c r="C860" s="16" t="s">
        <v>10028</v>
      </c>
      <c r="D860" s="16" t="s">
        <v>9998</v>
      </c>
      <c r="E860" s="16" t="s">
        <v>10011</v>
      </c>
      <c r="F860" s="17" t="s">
        <v>10016</v>
      </c>
      <c r="G860" s="27">
        <v>7.9</v>
      </c>
      <c r="H860" s="28">
        <v>42823</v>
      </c>
      <c r="I860" s="168" t="s">
        <v>10037</v>
      </c>
    </row>
    <row r="861" spans="1:9" x14ac:dyDescent="0.2">
      <c r="A861" s="15" t="s">
        <v>9996</v>
      </c>
      <c r="B861" s="16" t="s">
        <v>9899</v>
      </c>
      <c r="C861" s="16" t="s">
        <v>10028</v>
      </c>
      <c r="D861" s="16" t="s">
        <v>9998</v>
      </c>
      <c r="E861" s="16" t="s">
        <v>10011</v>
      </c>
      <c r="F861" s="17" t="s">
        <v>10017</v>
      </c>
      <c r="G861" s="27" t="s">
        <v>9906</v>
      </c>
      <c r="H861" s="28">
        <v>42823</v>
      </c>
      <c r="I861" s="168" t="s">
        <v>10037</v>
      </c>
    </row>
    <row r="862" spans="1:9" x14ac:dyDescent="0.2">
      <c r="A862" s="15" t="s">
        <v>9996</v>
      </c>
      <c r="B862" s="16" t="s">
        <v>9899</v>
      </c>
      <c r="C862" s="16" t="s">
        <v>10028</v>
      </c>
      <c r="D862" s="16" t="s">
        <v>9998</v>
      </c>
      <c r="E862" s="16" t="s">
        <v>10018</v>
      </c>
      <c r="F862" s="17" t="s">
        <v>10019</v>
      </c>
      <c r="G862" s="27">
        <v>36.47</v>
      </c>
      <c r="H862" s="28">
        <v>42823</v>
      </c>
      <c r="I862" s="168" t="s">
        <v>10037</v>
      </c>
    </row>
    <row r="863" spans="1:9" x14ac:dyDescent="0.2">
      <c r="A863" s="15" t="s">
        <v>9996</v>
      </c>
      <c r="B863" s="16" t="s">
        <v>9899</v>
      </c>
      <c r="C863" s="16" t="s">
        <v>10028</v>
      </c>
      <c r="D863" s="16" t="s">
        <v>9998</v>
      </c>
      <c r="E863" s="16" t="s">
        <v>10018</v>
      </c>
      <c r="F863" s="17" t="s">
        <v>10020</v>
      </c>
      <c r="G863" s="27">
        <v>31.99</v>
      </c>
      <c r="H863" s="28">
        <v>42823</v>
      </c>
      <c r="I863" s="168" t="s">
        <v>10037</v>
      </c>
    </row>
    <row r="864" spans="1:9" x14ac:dyDescent="0.2">
      <c r="A864" s="15" t="s">
        <v>9996</v>
      </c>
      <c r="B864" s="16" t="s">
        <v>9899</v>
      </c>
      <c r="C864" s="16" t="s">
        <v>10028</v>
      </c>
      <c r="D864" s="16" t="s">
        <v>9998</v>
      </c>
      <c r="E864" s="16" t="s">
        <v>10018</v>
      </c>
      <c r="F864" s="17" t="s">
        <v>10021</v>
      </c>
      <c r="G864" s="27">
        <v>74.69</v>
      </c>
      <c r="H864" s="28">
        <v>42823</v>
      </c>
      <c r="I864" s="168" t="s">
        <v>10037</v>
      </c>
    </row>
    <row r="865" spans="1:9" x14ac:dyDescent="0.2">
      <c r="A865" s="15" t="s">
        <v>9996</v>
      </c>
      <c r="B865" s="16" t="s">
        <v>9899</v>
      </c>
      <c r="C865" s="16" t="s">
        <v>10028</v>
      </c>
      <c r="D865" s="16" t="s">
        <v>9998</v>
      </c>
      <c r="E865" s="16" t="s">
        <v>10018</v>
      </c>
      <c r="F865" s="17" t="s">
        <v>10022</v>
      </c>
      <c r="G865" s="27">
        <v>66.36</v>
      </c>
      <c r="H865" s="28">
        <v>42823</v>
      </c>
      <c r="I865" s="168" t="s">
        <v>10037</v>
      </c>
    </row>
    <row r="866" spans="1:9" x14ac:dyDescent="0.2">
      <c r="A866" s="15" t="s">
        <v>9996</v>
      </c>
      <c r="B866" s="16" t="s">
        <v>9899</v>
      </c>
      <c r="C866" s="16" t="s">
        <v>10028</v>
      </c>
      <c r="D866" s="16" t="s">
        <v>9998</v>
      </c>
      <c r="E866" s="16" t="s">
        <v>10018</v>
      </c>
      <c r="F866" s="17" t="s">
        <v>10023</v>
      </c>
      <c r="G866" s="27">
        <v>30.68</v>
      </c>
      <c r="H866" s="28">
        <v>42823</v>
      </c>
      <c r="I866" s="168" t="s">
        <v>10037</v>
      </c>
    </row>
    <row r="867" spans="1:9" x14ac:dyDescent="0.2">
      <c r="A867" s="15" t="s">
        <v>9996</v>
      </c>
      <c r="B867" s="16" t="s">
        <v>9899</v>
      </c>
      <c r="C867" s="16" t="s">
        <v>10028</v>
      </c>
      <c r="D867" s="16" t="s">
        <v>9998</v>
      </c>
      <c r="E867" s="16" t="s">
        <v>10018</v>
      </c>
      <c r="F867" s="17" t="s">
        <v>10024</v>
      </c>
      <c r="G867" s="27" t="s">
        <v>9906</v>
      </c>
      <c r="H867" s="28">
        <v>42823</v>
      </c>
      <c r="I867" s="168" t="s">
        <v>10037</v>
      </c>
    </row>
    <row r="868" spans="1:9" x14ac:dyDescent="0.2">
      <c r="A868" s="15" t="s">
        <v>9996</v>
      </c>
      <c r="B868" s="16" t="s">
        <v>9899</v>
      </c>
      <c r="C868" s="16" t="s">
        <v>10028</v>
      </c>
      <c r="D868" s="16" t="s">
        <v>9998</v>
      </c>
      <c r="E868" s="16" t="s">
        <v>10018</v>
      </c>
      <c r="F868" s="17" t="s">
        <v>10025</v>
      </c>
      <c r="G868" s="27">
        <v>6.63</v>
      </c>
      <c r="H868" s="28">
        <v>42823</v>
      </c>
      <c r="I868" s="168" t="s">
        <v>10037</v>
      </c>
    </row>
    <row r="869" spans="1:9" x14ac:dyDescent="0.2">
      <c r="A869" s="15" t="s">
        <v>9996</v>
      </c>
      <c r="B869" s="16" t="s">
        <v>9899</v>
      </c>
      <c r="C869" s="16" t="s">
        <v>10028</v>
      </c>
      <c r="D869" s="16" t="s">
        <v>9998</v>
      </c>
      <c r="E869" s="16" t="s">
        <v>10018</v>
      </c>
      <c r="F869" s="17" t="s">
        <v>10026</v>
      </c>
      <c r="G869" s="27">
        <v>3.71</v>
      </c>
      <c r="H869" s="28">
        <v>42823</v>
      </c>
      <c r="I869" s="168" t="s">
        <v>10037</v>
      </c>
    </row>
    <row r="870" spans="1:9" x14ac:dyDescent="0.2">
      <c r="A870" s="15" t="s">
        <v>9996</v>
      </c>
      <c r="B870" s="16" t="s">
        <v>9899</v>
      </c>
      <c r="C870" s="16" t="s">
        <v>10028</v>
      </c>
      <c r="D870" s="16" t="s">
        <v>9998</v>
      </c>
      <c r="E870" s="16" t="s">
        <v>10018</v>
      </c>
      <c r="F870" s="17" t="s">
        <v>10027</v>
      </c>
      <c r="G870" s="27">
        <v>10.01</v>
      </c>
      <c r="H870" s="28">
        <v>42823</v>
      </c>
      <c r="I870" s="168" t="s">
        <v>10037</v>
      </c>
    </row>
    <row r="871" spans="1:9" x14ac:dyDescent="0.2">
      <c r="A871" s="15" t="s">
        <v>10029</v>
      </c>
      <c r="B871" s="16" t="s">
        <v>9948</v>
      </c>
      <c r="C871" s="16" t="s">
        <v>10030</v>
      </c>
      <c r="D871" s="16" t="s">
        <v>9998</v>
      </c>
      <c r="E871" s="16" t="s">
        <v>9999</v>
      </c>
      <c r="F871" s="17" t="s">
        <v>10000</v>
      </c>
      <c r="G871" s="27">
        <v>43.9</v>
      </c>
      <c r="H871" s="28">
        <v>42823</v>
      </c>
      <c r="I871" s="168" t="s">
        <v>10037</v>
      </c>
    </row>
    <row r="872" spans="1:9" x14ac:dyDescent="0.2">
      <c r="A872" s="15" t="s">
        <v>10029</v>
      </c>
      <c r="B872" s="16" t="s">
        <v>9948</v>
      </c>
      <c r="C872" s="16" t="s">
        <v>10030</v>
      </c>
      <c r="D872" s="16" t="s">
        <v>9998</v>
      </c>
      <c r="E872" s="16" t="s">
        <v>9999</v>
      </c>
      <c r="F872" s="17" t="s">
        <v>10001</v>
      </c>
      <c r="G872" s="27">
        <v>39.6</v>
      </c>
      <c r="H872" s="28">
        <v>42823</v>
      </c>
      <c r="I872" s="168" t="s">
        <v>10037</v>
      </c>
    </row>
    <row r="873" spans="1:9" x14ac:dyDescent="0.2">
      <c r="A873" s="15" t="s">
        <v>10029</v>
      </c>
      <c r="B873" s="16" t="s">
        <v>9948</v>
      </c>
      <c r="C873" s="16" t="s">
        <v>10030</v>
      </c>
      <c r="D873" s="16" t="s">
        <v>9998</v>
      </c>
      <c r="E873" s="16" t="s">
        <v>9999</v>
      </c>
      <c r="F873" s="17" t="s">
        <v>10002</v>
      </c>
      <c r="G873" s="27">
        <v>96.4</v>
      </c>
      <c r="H873" s="28">
        <v>42823</v>
      </c>
      <c r="I873" s="168" t="s">
        <v>10037</v>
      </c>
    </row>
    <row r="874" spans="1:9" x14ac:dyDescent="0.2">
      <c r="A874" s="15" t="s">
        <v>10029</v>
      </c>
      <c r="B874" s="16" t="s">
        <v>9948</v>
      </c>
      <c r="C874" s="16" t="s">
        <v>10030</v>
      </c>
      <c r="D874" s="16" t="s">
        <v>9998</v>
      </c>
      <c r="E874" s="16" t="s">
        <v>9999</v>
      </c>
      <c r="F874" s="17" t="s">
        <v>10003</v>
      </c>
      <c r="G874" s="27">
        <v>86.2</v>
      </c>
      <c r="H874" s="28">
        <v>42823</v>
      </c>
      <c r="I874" s="168" t="s">
        <v>10037</v>
      </c>
    </row>
    <row r="875" spans="1:9" x14ac:dyDescent="0.2">
      <c r="A875" s="15" t="s">
        <v>10029</v>
      </c>
      <c r="B875" s="16" t="s">
        <v>9948</v>
      </c>
      <c r="C875" s="16" t="s">
        <v>10030</v>
      </c>
      <c r="D875" s="16" t="s">
        <v>9998</v>
      </c>
      <c r="E875" s="16" t="s">
        <v>9999</v>
      </c>
      <c r="F875" s="17" t="s">
        <v>10004</v>
      </c>
      <c r="G875" s="27">
        <v>45</v>
      </c>
      <c r="H875" s="28">
        <v>42823</v>
      </c>
      <c r="I875" s="168" t="s">
        <v>10037</v>
      </c>
    </row>
    <row r="876" spans="1:9" x14ac:dyDescent="0.2">
      <c r="A876" s="15" t="s">
        <v>10029</v>
      </c>
      <c r="B876" s="16" t="s">
        <v>9948</v>
      </c>
      <c r="C876" s="16" t="s">
        <v>10030</v>
      </c>
      <c r="D876" s="16" t="s">
        <v>9998</v>
      </c>
      <c r="E876" s="16" t="s">
        <v>9999</v>
      </c>
      <c r="F876" s="17" t="s">
        <v>10005</v>
      </c>
      <c r="G876" s="27">
        <v>40.299999999999997</v>
      </c>
      <c r="H876" s="28">
        <v>42823</v>
      </c>
      <c r="I876" s="168" t="s">
        <v>10037</v>
      </c>
    </row>
    <row r="877" spans="1:9" x14ac:dyDescent="0.2">
      <c r="A877" s="15" t="s">
        <v>10029</v>
      </c>
      <c r="B877" s="16" t="s">
        <v>9948</v>
      </c>
      <c r="C877" s="16" t="s">
        <v>10030</v>
      </c>
      <c r="D877" s="16" t="s">
        <v>9998</v>
      </c>
      <c r="E877" s="16" t="s">
        <v>9999</v>
      </c>
      <c r="F877" s="17" t="s">
        <v>10006</v>
      </c>
      <c r="G877" s="27">
        <v>7</v>
      </c>
      <c r="H877" s="28">
        <v>42823</v>
      </c>
      <c r="I877" s="168" t="s">
        <v>10037</v>
      </c>
    </row>
    <row r="878" spans="1:9" x14ac:dyDescent="0.2">
      <c r="A878" s="15" t="s">
        <v>10029</v>
      </c>
      <c r="B878" s="16" t="s">
        <v>9948</v>
      </c>
      <c r="C878" s="16" t="s">
        <v>10030</v>
      </c>
      <c r="D878" s="16" t="s">
        <v>9998</v>
      </c>
      <c r="E878" s="16" t="s">
        <v>9999</v>
      </c>
      <c r="F878" s="17" t="s">
        <v>10007</v>
      </c>
      <c r="G878" s="27">
        <v>7.4</v>
      </c>
      <c r="H878" s="28">
        <v>42823</v>
      </c>
      <c r="I878" s="168" t="s">
        <v>10037</v>
      </c>
    </row>
    <row r="879" spans="1:9" x14ac:dyDescent="0.2">
      <c r="A879" s="15" t="s">
        <v>10029</v>
      </c>
      <c r="B879" s="16" t="s">
        <v>9948</v>
      </c>
      <c r="C879" s="16" t="s">
        <v>10030</v>
      </c>
      <c r="D879" s="16" t="s">
        <v>9998</v>
      </c>
      <c r="E879" s="16" t="s">
        <v>9999</v>
      </c>
      <c r="F879" s="17" t="s">
        <v>10008</v>
      </c>
      <c r="G879" s="27">
        <v>8.6</v>
      </c>
      <c r="H879" s="28">
        <v>42823</v>
      </c>
      <c r="I879" s="168" t="s">
        <v>10037</v>
      </c>
    </row>
    <row r="880" spans="1:9" x14ac:dyDescent="0.2">
      <c r="A880" s="15" t="s">
        <v>10029</v>
      </c>
      <c r="B880" s="16" t="s">
        <v>9948</v>
      </c>
      <c r="C880" s="16" t="s">
        <v>10030</v>
      </c>
      <c r="D880" s="16" t="s">
        <v>9998</v>
      </c>
      <c r="E880" s="16" t="s">
        <v>9999</v>
      </c>
      <c r="F880" s="17" t="s">
        <v>10009</v>
      </c>
      <c r="G880" s="27">
        <v>13.5</v>
      </c>
      <c r="H880" s="28">
        <v>42823</v>
      </c>
      <c r="I880" s="168" t="s">
        <v>10037</v>
      </c>
    </row>
    <row r="881" spans="1:9" x14ac:dyDescent="0.2">
      <c r="A881" s="15" t="s">
        <v>10029</v>
      </c>
      <c r="B881" s="16" t="s">
        <v>9948</v>
      </c>
      <c r="C881" s="16" t="s">
        <v>10030</v>
      </c>
      <c r="D881" s="16" t="s">
        <v>9998</v>
      </c>
      <c r="E881" s="16" t="s">
        <v>9999</v>
      </c>
      <c r="F881" s="17" t="s">
        <v>10010</v>
      </c>
      <c r="G881" s="27">
        <v>8.75</v>
      </c>
      <c r="H881" s="28">
        <v>42823</v>
      </c>
      <c r="I881" s="168" t="s">
        <v>10037</v>
      </c>
    </row>
    <row r="882" spans="1:9" x14ac:dyDescent="0.2">
      <c r="A882" s="15" t="s">
        <v>10029</v>
      </c>
      <c r="B882" s="16" t="s">
        <v>9948</v>
      </c>
      <c r="C882" s="16" t="s">
        <v>10030</v>
      </c>
      <c r="D882" s="16" t="s">
        <v>9998</v>
      </c>
      <c r="E882" s="16" t="s">
        <v>10011</v>
      </c>
      <c r="F882" s="17" t="s">
        <v>10012</v>
      </c>
      <c r="G882" s="27">
        <v>34.4</v>
      </c>
      <c r="H882" s="28">
        <v>42823</v>
      </c>
      <c r="I882" s="168" t="s">
        <v>10037</v>
      </c>
    </row>
    <row r="883" spans="1:9" x14ac:dyDescent="0.2">
      <c r="A883" s="15" t="s">
        <v>10029</v>
      </c>
      <c r="B883" s="16" t="s">
        <v>9948</v>
      </c>
      <c r="C883" s="16" t="s">
        <v>10030</v>
      </c>
      <c r="D883" s="16" t="s">
        <v>9998</v>
      </c>
      <c r="E883" s="16" t="s">
        <v>10011</v>
      </c>
      <c r="F883" s="17" t="s">
        <v>10013</v>
      </c>
      <c r="G883" s="27">
        <v>20.59</v>
      </c>
      <c r="H883" s="28">
        <v>42823</v>
      </c>
      <c r="I883" s="168" t="s">
        <v>10037</v>
      </c>
    </row>
    <row r="884" spans="1:9" x14ac:dyDescent="0.2">
      <c r="A884" s="15" t="s">
        <v>10029</v>
      </c>
      <c r="B884" s="16" t="s">
        <v>9948</v>
      </c>
      <c r="C884" s="16" t="s">
        <v>10030</v>
      </c>
      <c r="D884" s="16" t="s">
        <v>9998</v>
      </c>
      <c r="E884" s="16" t="s">
        <v>10011</v>
      </c>
      <c r="F884" s="17" t="s">
        <v>10014</v>
      </c>
      <c r="G884" s="27">
        <v>68.8</v>
      </c>
      <c r="H884" s="28">
        <v>42823</v>
      </c>
      <c r="I884" s="168" t="s">
        <v>10037</v>
      </c>
    </row>
    <row r="885" spans="1:9" x14ac:dyDescent="0.2">
      <c r="A885" s="15" t="s">
        <v>10029</v>
      </c>
      <c r="B885" s="16" t="s">
        <v>9948</v>
      </c>
      <c r="C885" s="16" t="s">
        <v>10030</v>
      </c>
      <c r="D885" s="16" t="s">
        <v>9998</v>
      </c>
      <c r="E885" s="16" t="s">
        <v>10011</v>
      </c>
      <c r="F885" s="17" t="s">
        <v>10015</v>
      </c>
      <c r="G885" s="27">
        <v>65.2</v>
      </c>
      <c r="H885" s="28">
        <v>42823</v>
      </c>
      <c r="I885" s="168" t="s">
        <v>10037</v>
      </c>
    </row>
    <row r="886" spans="1:9" x14ac:dyDescent="0.2">
      <c r="A886" s="15" t="s">
        <v>10029</v>
      </c>
      <c r="B886" s="16" t="s">
        <v>9948</v>
      </c>
      <c r="C886" s="16" t="s">
        <v>10030</v>
      </c>
      <c r="D886" s="16" t="s">
        <v>9998</v>
      </c>
      <c r="E886" s="16" t="s">
        <v>10011</v>
      </c>
      <c r="F886" s="17" t="s">
        <v>10016</v>
      </c>
      <c r="G886" s="27">
        <v>7.9</v>
      </c>
      <c r="H886" s="28">
        <v>42823</v>
      </c>
      <c r="I886" s="168" t="s">
        <v>10037</v>
      </c>
    </row>
    <row r="887" spans="1:9" x14ac:dyDescent="0.2">
      <c r="A887" s="15" t="s">
        <v>10029</v>
      </c>
      <c r="B887" s="16" t="s">
        <v>9948</v>
      </c>
      <c r="C887" s="16" t="s">
        <v>10030</v>
      </c>
      <c r="D887" s="16" t="s">
        <v>9998</v>
      </c>
      <c r="E887" s="16" t="s">
        <v>10011</v>
      </c>
      <c r="F887" s="17" t="s">
        <v>10017</v>
      </c>
      <c r="G887" s="27" t="s">
        <v>9927</v>
      </c>
      <c r="H887" s="28">
        <v>42823</v>
      </c>
      <c r="I887" s="168" t="s">
        <v>10037</v>
      </c>
    </row>
    <row r="888" spans="1:9" x14ac:dyDescent="0.2">
      <c r="A888" s="15" t="s">
        <v>10029</v>
      </c>
      <c r="B888" s="16" t="s">
        <v>9948</v>
      </c>
      <c r="C888" s="16" t="s">
        <v>10030</v>
      </c>
      <c r="D888" s="16" t="s">
        <v>9998</v>
      </c>
      <c r="E888" s="16" t="s">
        <v>10018</v>
      </c>
      <c r="F888" s="17" t="s">
        <v>10019</v>
      </c>
      <c r="G888" s="27" t="s">
        <v>9927</v>
      </c>
      <c r="H888" s="28">
        <v>42823</v>
      </c>
      <c r="I888" s="168" t="s">
        <v>10037</v>
      </c>
    </row>
    <row r="889" spans="1:9" x14ac:dyDescent="0.2">
      <c r="A889" s="15" t="s">
        <v>10029</v>
      </c>
      <c r="B889" s="16" t="s">
        <v>9948</v>
      </c>
      <c r="C889" s="16" t="s">
        <v>10030</v>
      </c>
      <c r="D889" s="16" t="s">
        <v>9998</v>
      </c>
      <c r="E889" s="16" t="s">
        <v>10018</v>
      </c>
      <c r="F889" s="17" t="s">
        <v>10020</v>
      </c>
      <c r="G889" s="27" t="s">
        <v>9927</v>
      </c>
      <c r="H889" s="28">
        <v>42823</v>
      </c>
      <c r="I889" s="168" t="s">
        <v>10037</v>
      </c>
    </row>
    <row r="890" spans="1:9" x14ac:dyDescent="0.2">
      <c r="A890" s="15" t="s">
        <v>10029</v>
      </c>
      <c r="B890" s="16" t="s">
        <v>9948</v>
      </c>
      <c r="C890" s="16" t="s">
        <v>10030</v>
      </c>
      <c r="D890" s="16" t="s">
        <v>9998</v>
      </c>
      <c r="E890" s="16" t="s">
        <v>10018</v>
      </c>
      <c r="F890" s="17" t="s">
        <v>10021</v>
      </c>
      <c r="G890" s="27" t="s">
        <v>9927</v>
      </c>
      <c r="H890" s="28">
        <v>42823</v>
      </c>
      <c r="I890" s="168" t="s">
        <v>10037</v>
      </c>
    </row>
    <row r="891" spans="1:9" x14ac:dyDescent="0.2">
      <c r="A891" s="15" t="s">
        <v>10029</v>
      </c>
      <c r="B891" s="16" t="s">
        <v>9948</v>
      </c>
      <c r="C891" s="16" t="s">
        <v>10030</v>
      </c>
      <c r="D891" s="16" t="s">
        <v>9998</v>
      </c>
      <c r="E891" s="16" t="s">
        <v>10018</v>
      </c>
      <c r="F891" s="17" t="s">
        <v>10022</v>
      </c>
      <c r="G891" s="27" t="s">
        <v>9927</v>
      </c>
      <c r="H891" s="28">
        <v>42823</v>
      </c>
      <c r="I891" s="168" t="s">
        <v>10037</v>
      </c>
    </row>
    <row r="892" spans="1:9" x14ac:dyDescent="0.2">
      <c r="A892" s="15" t="s">
        <v>10029</v>
      </c>
      <c r="B892" s="16" t="s">
        <v>9948</v>
      </c>
      <c r="C892" s="16" t="s">
        <v>10030</v>
      </c>
      <c r="D892" s="16" t="s">
        <v>9998</v>
      </c>
      <c r="E892" s="16" t="s">
        <v>10018</v>
      </c>
      <c r="F892" s="17" t="s">
        <v>10023</v>
      </c>
      <c r="G892" s="27" t="s">
        <v>9927</v>
      </c>
      <c r="H892" s="28">
        <v>42823</v>
      </c>
      <c r="I892" s="168" t="s">
        <v>10037</v>
      </c>
    </row>
    <row r="893" spans="1:9" x14ac:dyDescent="0.2">
      <c r="A893" s="15" t="s">
        <v>10029</v>
      </c>
      <c r="B893" s="16" t="s">
        <v>9948</v>
      </c>
      <c r="C893" s="16" t="s">
        <v>10030</v>
      </c>
      <c r="D893" s="16" t="s">
        <v>9998</v>
      </c>
      <c r="E893" s="16" t="s">
        <v>10018</v>
      </c>
      <c r="F893" s="17" t="s">
        <v>10024</v>
      </c>
      <c r="G893" s="27" t="s">
        <v>9927</v>
      </c>
      <c r="H893" s="28">
        <v>42823</v>
      </c>
      <c r="I893" s="168" t="s">
        <v>10037</v>
      </c>
    </row>
    <row r="894" spans="1:9" x14ac:dyDescent="0.2">
      <c r="A894" s="15" t="s">
        <v>10029</v>
      </c>
      <c r="B894" s="16" t="s">
        <v>9948</v>
      </c>
      <c r="C894" s="16" t="s">
        <v>10030</v>
      </c>
      <c r="D894" s="16" t="s">
        <v>9998</v>
      </c>
      <c r="E894" s="16" t="s">
        <v>10018</v>
      </c>
      <c r="F894" s="17" t="s">
        <v>10025</v>
      </c>
      <c r="G894" s="27">
        <v>9.9</v>
      </c>
      <c r="H894" s="28">
        <v>42823</v>
      </c>
      <c r="I894" s="168" t="s">
        <v>10037</v>
      </c>
    </row>
    <row r="895" spans="1:9" x14ac:dyDescent="0.2">
      <c r="A895" s="15" t="s">
        <v>10029</v>
      </c>
      <c r="B895" s="16" t="s">
        <v>9948</v>
      </c>
      <c r="C895" s="16" t="s">
        <v>10030</v>
      </c>
      <c r="D895" s="16" t="s">
        <v>9998</v>
      </c>
      <c r="E895" s="16" t="s">
        <v>10018</v>
      </c>
      <c r="F895" s="17" t="s">
        <v>10026</v>
      </c>
      <c r="G895" s="27">
        <v>5.3</v>
      </c>
      <c r="H895" s="28">
        <v>42823</v>
      </c>
      <c r="I895" s="168" t="s">
        <v>10037</v>
      </c>
    </row>
    <row r="896" spans="1:9" x14ac:dyDescent="0.2">
      <c r="A896" s="15" t="s">
        <v>10029</v>
      </c>
      <c r="B896" s="16" t="s">
        <v>9948</v>
      </c>
      <c r="C896" s="16" t="s">
        <v>10030</v>
      </c>
      <c r="D896" s="16" t="s">
        <v>9998</v>
      </c>
      <c r="E896" s="16" t="s">
        <v>10018</v>
      </c>
      <c r="F896" s="17" t="s">
        <v>10027</v>
      </c>
      <c r="G896" s="27">
        <v>10.9</v>
      </c>
      <c r="H896" s="28">
        <v>42823</v>
      </c>
      <c r="I896" s="168" t="s">
        <v>10037</v>
      </c>
    </row>
    <row r="897" spans="1:9" x14ac:dyDescent="0.2">
      <c r="A897" s="15" t="s">
        <v>10029</v>
      </c>
      <c r="B897" s="16" t="s">
        <v>9921</v>
      </c>
      <c r="C897" s="16" t="s">
        <v>10031</v>
      </c>
      <c r="D897" s="16" t="s">
        <v>9998</v>
      </c>
      <c r="E897" s="16" t="s">
        <v>9999</v>
      </c>
      <c r="F897" s="17" t="s">
        <v>10000</v>
      </c>
      <c r="G897" s="27" t="s">
        <v>10032</v>
      </c>
      <c r="H897" s="28">
        <v>42823</v>
      </c>
      <c r="I897" s="168" t="s">
        <v>10037</v>
      </c>
    </row>
    <row r="898" spans="1:9" x14ac:dyDescent="0.2">
      <c r="A898" s="15" t="s">
        <v>10029</v>
      </c>
      <c r="B898" s="16" t="s">
        <v>9921</v>
      </c>
      <c r="C898" s="16" t="s">
        <v>10031</v>
      </c>
      <c r="D898" s="16" t="s">
        <v>9998</v>
      </c>
      <c r="E898" s="16" t="s">
        <v>9999</v>
      </c>
      <c r="F898" s="17" t="s">
        <v>10001</v>
      </c>
      <c r="G898" s="27">
        <v>39.65</v>
      </c>
      <c r="H898" s="28">
        <v>42823</v>
      </c>
      <c r="I898" s="168" t="s">
        <v>10037</v>
      </c>
    </row>
    <row r="899" spans="1:9" x14ac:dyDescent="0.2">
      <c r="A899" s="15" t="s">
        <v>10029</v>
      </c>
      <c r="B899" s="16" t="s">
        <v>9921</v>
      </c>
      <c r="C899" s="16" t="s">
        <v>10031</v>
      </c>
      <c r="D899" s="16" t="s">
        <v>9998</v>
      </c>
      <c r="E899" s="16" t="s">
        <v>9999</v>
      </c>
      <c r="F899" s="17" t="s">
        <v>10002</v>
      </c>
      <c r="G899" s="27">
        <v>62.99</v>
      </c>
      <c r="H899" s="28">
        <v>42823</v>
      </c>
      <c r="I899" s="168" t="s">
        <v>10037</v>
      </c>
    </row>
    <row r="900" spans="1:9" x14ac:dyDescent="0.2">
      <c r="A900" s="15" t="s">
        <v>10029</v>
      </c>
      <c r="B900" s="16" t="s">
        <v>9921</v>
      </c>
      <c r="C900" s="16" t="s">
        <v>10031</v>
      </c>
      <c r="D900" s="16" t="s">
        <v>9998</v>
      </c>
      <c r="E900" s="16" t="s">
        <v>9999</v>
      </c>
      <c r="F900" s="17" t="s">
        <v>10003</v>
      </c>
      <c r="G900" s="27">
        <v>56.5</v>
      </c>
      <c r="H900" s="28">
        <v>42823</v>
      </c>
      <c r="I900" s="168" t="s">
        <v>10037</v>
      </c>
    </row>
    <row r="901" spans="1:9" x14ac:dyDescent="0.2">
      <c r="A901" s="15" t="s">
        <v>10029</v>
      </c>
      <c r="B901" s="16" t="s">
        <v>9921</v>
      </c>
      <c r="C901" s="16" t="s">
        <v>10031</v>
      </c>
      <c r="D901" s="16" t="s">
        <v>9998</v>
      </c>
      <c r="E901" s="16" t="s">
        <v>9999</v>
      </c>
      <c r="F901" s="17" t="s">
        <v>10004</v>
      </c>
      <c r="G901" s="27">
        <v>44.99</v>
      </c>
      <c r="H901" s="28">
        <v>42823</v>
      </c>
      <c r="I901" s="168" t="s">
        <v>10037</v>
      </c>
    </row>
    <row r="902" spans="1:9" x14ac:dyDescent="0.2">
      <c r="A902" s="15" t="s">
        <v>10029</v>
      </c>
      <c r="B902" s="16" t="s">
        <v>9921</v>
      </c>
      <c r="C902" s="16" t="s">
        <v>10031</v>
      </c>
      <c r="D902" s="16" t="s">
        <v>9998</v>
      </c>
      <c r="E902" s="16" t="s">
        <v>9999</v>
      </c>
      <c r="F902" s="17" t="s">
        <v>10005</v>
      </c>
      <c r="G902" s="27">
        <v>40.29</v>
      </c>
      <c r="H902" s="28">
        <v>42823</v>
      </c>
      <c r="I902" s="168" t="s">
        <v>10037</v>
      </c>
    </row>
    <row r="903" spans="1:9" x14ac:dyDescent="0.2">
      <c r="A903" s="15" t="s">
        <v>10029</v>
      </c>
      <c r="B903" s="16" t="s">
        <v>9921</v>
      </c>
      <c r="C903" s="16" t="s">
        <v>10031</v>
      </c>
      <c r="D903" s="16" t="s">
        <v>9998</v>
      </c>
      <c r="E903" s="16" t="s">
        <v>9999</v>
      </c>
      <c r="F903" s="17" t="s">
        <v>10006</v>
      </c>
      <c r="G903" s="27">
        <v>4.9000000000000004</v>
      </c>
      <c r="H903" s="28">
        <v>42823</v>
      </c>
      <c r="I903" s="168" t="s">
        <v>10037</v>
      </c>
    </row>
    <row r="904" spans="1:9" x14ac:dyDescent="0.2">
      <c r="A904" s="15" t="s">
        <v>10029</v>
      </c>
      <c r="B904" s="16" t="s">
        <v>9921</v>
      </c>
      <c r="C904" s="16" t="s">
        <v>10031</v>
      </c>
      <c r="D904" s="16" t="s">
        <v>9998</v>
      </c>
      <c r="E904" s="16" t="s">
        <v>9999</v>
      </c>
      <c r="F904" s="17" t="s">
        <v>10007</v>
      </c>
      <c r="G904" s="27">
        <v>7.4</v>
      </c>
      <c r="H904" s="28">
        <v>42823</v>
      </c>
      <c r="I904" s="168" t="s">
        <v>10037</v>
      </c>
    </row>
    <row r="905" spans="1:9" x14ac:dyDescent="0.2">
      <c r="A905" s="15" t="s">
        <v>10029</v>
      </c>
      <c r="B905" s="16" t="s">
        <v>9921</v>
      </c>
      <c r="C905" s="16" t="s">
        <v>10031</v>
      </c>
      <c r="D905" s="16" t="s">
        <v>9998</v>
      </c>
      <c r="E905" s="16" t="s">
        <v>9999</v>
      </c>
      <c r="F905" s="17" t="s">
        <v>10008</v>
      </c>
      <c r="G905" s="27">
        <v>5.99</v>
      </c>
      <c r="H905" s="28">
        <v>42823</v>
      </c>
      <c r="I905" s="168" t="s">
        <v>10037</v>
      </c>
    </row>
    <row r="906" spans="1:9" x14ac:dyDescent="0.2">
      <c r="A906" s="15" t="s">
        <v>10029</v>
      </c>
      <c r="B906" s="16" t="s">
        <v>9921</v>
      </c>
      <c r="C906" s="16" t="s">
        <v>10031</v>
      </c>
      <c r="D906" s="16" t="s">
        <v>9998</v>
      </c>
      <c r="E906" s="16" t="s">
        <v>9999</v>
      </c>
      <c r="F906" s="17" t="s">
        <v>10009</v>
      </c>
      <c r="G906" s="27">
        <v>9.4499999999999993</v>
      </c>
      <c r="H906" s="28">
        <v>42823</v>
      </c>
      <c r="I906" s="168" t="s">
        <v>10037</v>
      </c>
    </row>
    <row r="907" spans="1:9" x14ac:dyDescent="0.2">
      <c r="A907" s="15" t="s">
        <v>10029</v>
      </c>
      <c r="B907" s="16" t="s">
        <v>9921</v>
      </c>
      <c r="C907" s="16" t="s">
        <v>10031</v>
      </c>
      <c r="D907" s="16" t="s">
        <v>9998</v>
      </c>
      <c r="E907" s="16" t="s">
        <v>9999</v>
      </c>
      <c r="F907" s="17" t="s">
        <v>10010</v>
      </c>
      <c r="G907" s="27">
        <v>5.9</v>
      </c>
      <c r="H907" s="28">
        <v>42823</v>
      </c>
      <c r="I907" s="168" t="s">
        <v>10037</v>
      </c>
    </row>
    <row r="908" spans="1:9" x14ac:dyDescent="0.2">
      <c r="A908" s="15" t="s">
        <v>10029</v>
      </c>
      <c r="B908" s="16" t="s">
        <v>9921</v>
      </c>
      <c r="C908" s="16" t="s">
        <v>10031</v>
      </c>
      <c r="D908" s="16" t="s">
        <v>9998</v>
      </c>
      <c r="E908" s="16" t="s">
        <v>10011</v>
      </c>
      <c r="F908" s="17" t="s">
        <v>10012</v>
      </c>
      <c r="G908" s="27">
        <v>22.95</v>
      </c>
      <c r="H908" s="28">
        <v>42823</v>
      </c>
      <c r="I908" s="168" t="s">
        <v>10037</v>
      </c>
    </row>
    <row r="909" spans="1:9" x14ac:dyDescent="0.2">
      <c r="A909" s="15" t="s">
        <v>10029</v>
      </c>
      <c r="B909" s="16" t="s">
        <v>9921</v>
      </c>
      <c r="C909" s="16" t="s">
        <v>10031</v>
      </c>
      <c r="D909" s="16" t="s">
        <v>9998</v>
      </c>
      <c r="E909" s="16" t="s">
        <v>10011</v>
      </c>
      <c r="F909" s="17" t="s">
        <v>10013</v>
      </c>
      <c r="G909" s="27">
        <v>20.59</v>
      </c>
      <c r="H909" s="28">
        <v>42823</v>
      </c>
      <c r="I909" s="168" t="s">
        <v>10037</v>
      </c>
    </row>
    <row r="910" spans="1:9" x14ac:dyDescent="0.2">
      <c r="A910" s="15" t="s">
        <v>10029</v>
      </c>
      <c r="B910" s="16" t="s">
        <v>9921</v>
      </c>
      <c r="C910" s="16" t="s">
        <v>10031</v>
      </c>
      <c r="D910" s="16" t="s">
        <v>9998</v>
      </c>
      <c r="E910" s="16" t="s">
        <v>10011</v>
      </c>
      <c r="F910" s="17" t="s">
        <v>10014</v>
      </c>
      <c r="G910" s="27">
        <v>43.7</v>
      </c>
      <c r="H910" s="28">
        <v>42823</v>
      </c>
      <c r="I910" s="168" t="s">
        <v>10037</v>
      </c>
    </row>
    <row r="911" spans="1:9" x14ac:dyDescent="0.2">
      <c r="A911" s="15" t="s">
        <v>10029</v>
      </c>
      <c r="B911" s="16" t="s">
        <v>9921</v>
      </c>
      <c r="C911" s="16" t="s">
        <v>10031</v>
      </c>
      <c r="D911" s="16" t="s">
        <v>9998</v>
      </c>
      <c r="E911" s="16" t="s">
        <v>10011</v>
      </c>
      <c r="F911" s="17" t="s">
        <v>10015</v>
      </c>
      <c r="G911" s="27">
        <v>46.1</v>
      </c>
      <c r="H911" s="28">
        <v>42823</v>
      </c>
      <c r="I911" s="168" t="s">
        <v>10037</v>
      </c>
    </row>
    <row r="912" spans="1:9" x14ac:dyDescent="0.2">
      <c r="A912" s="15" t="s">
        <v>10029</v>
      </c>
      <c r="B912" s="16" t="s">
        <v>9921</v>
      </c>
      <c r="C912" s="16" t="s">
        <v>10031</v>
      </c>
      <c r="D912" s="16" t="s">
        <v>9998</v>
      </c>
      <c r="E912" s="16" t="s">
        <v>10011</v>
      </c>
      <c r="F912" s="17" t="s">
        <v>10016</v>
      </c>
      <c r="G912" s="27">
        <v>7.9</v>
      </c>
      <c r="H912" s="28">
        <v>42823</v>
      </c>
      <c r="I912" s="168" t="s">
        <v>10037</v>
      </c>
    </row>
    <row r="913" spans="1:9" x14ac:dyDescent="0.2">
      <c r="A913" s="15" t="s">
        <v>10029</v>
      </c>
      <c r="B913" s="16" t="s">
        <v>9921</v>
      </c>
      <c r="C913" s="16" t="s">
        <v>10031</v>
      </c>
      <c r="D913" s="16" t="s">
        <v>9998</v>
      </c>
      <c r="E913" s="16" t="s">
        <v>10011</v>
      </c>
      <c r="F913" s="17" t="s">
        <v>10017</v>
      </c>
      <c r="G913" s="27" t="s">
        <v>9927</v>
      </c>
      <c r="H913" s="28">
        <v>42823</v>
      </c>
      <c r="I913" s="168" t="s">
        <v>10037</v>
      </c>
    </row>
    <row r="914" spans="1:9" x14ac:dyDescent="0.2">
      <c r="A914" s="15" t="s">
        <v>10029</v>
      </c>
      <c r="B914" s="16" t="s">
        <v>9921</v>
      </c>
      <c r="C914" s="16" t="s">
        <v>10031</v>
      </c>
      <c r="D914" s="16" t="s">
        <v>9998</v>
      </c>
      <c r="E914" s="16" t="s">
        <v>10018</v>
      </c>
      <c r="F914" s="17" t="s">
        <v>10019</v>
      </c>
      <c r="G914" s="27">
        <v>48.5</v>
      </c>
      <c r="H914" s="28">
        <v>42823</v>
      </c>
      <c r="I914" s="168" t="s">
        <v>10037</v>
      </c>
    </row>
    <row r="915" spans="1:9" x14ac:dyDescent="0.2">
      <c r="A915" s="15" t="s">
        <v>10029</v>
      </c>
      <c r="B915" s="16" t="s">
        <v>9921</v>
      </c>
      <c r="C915" s="16" t="s">
        <v>10031</v>
      </c>
      <c r="D915" s="16" t="s">
        <v>9998</v>
      </c>
      <c r="E915" s="16" t="s">
        <v>10018</v>
      </c>
      <c r="F915" s="17" t="s">
        <v>10020</v>
      </c>
      <c r="G915" s="27">
        <v>42.5</v>
      </c>
      <c r="H915" s="28">
        <v>42823</v>
      </c>
      <c r="I915" s="168" t="s">
        <v>10037</v>
      </c>
    </row>
    <row r="916" spans="1:9" x14ac:dyDescent="0.2">
      <c r="A916" s="15" t="s">
        <v>10029</v>
      </c>
      <c r="B916" s="16" t="s">
        <v>9921</v>
      </c>
      <c r="C916" s="16" t="s">
        <v>10031</v>
      </c>
      <c r="D916" s="16" t="s">
        <v>9998</v>
      </c>
      <c r="E916" s="16" t="s">
        <v>10018</v>
      </c>
      <c r="F916" s="17" t="s">
        <v>10021</v>
      </c>
      <c r="G916" s="27">
        <v>99.2</v>
      </c>
      <c r="H916" s="28">
        <v>42823</v>
      </c>
      <c r="I916" s="168" t="s">
        <v>10037</v>
      </c>
    </row>
    <row r="917" spans="1:9" x14ac:dyDescent="0.2">
      <c r="A917" s="15" t="s">
        <v>10029</v>
      </c>
      <c r="B917" s="16" t="s">
        <v>9921</v>
      </c>
      <c r="C917" s="16" t="s">
        <v>10031</v>
      </c>
      <c r="D917" s="16" t="s">
        <v>9998</v>
      </c>
      <c r="E917" s="16" t="s">
        <v>10018</v>
      </c>
      <c r="F917" s="17" t="s">
        <v>10022</v>
      </c>
      <c r="G917" s="27">
        <v>88.2</v>
      </c>
      <c r="H917" s="28">
        <v>42823</v>
      </c>
      <c r="I917" s="168" t="s">
        <v>10037</v>
      </c>
    </row>
    <row r="918" spans="1:9" x14ac:dyDescent="0.2">
      <c r="A918" s="15" t="s">
        <v>10029</v>
      </c>
      <c r="B918" s="16" t="s">
        <v>9921</v>
      </c>
      <c r="C918" s="16" t="s">
        <v>10031</v>
      </c>
      <c r="D918" s="16" t="s">
        <v>9998</v>
      </c>
      <c r="E918" s="16" t="s">
        <v>10018</v>
      </c>
      <c r="F918" s="17" t="s">
        <v>10023</v>
      </c>
      <c r="G918" s="27">
        <v>47.2</v>
      </c>
      <c r="H918" s="28">
        <v>42823</v>
      </c>
      <c r="I918" s="168" t="s">
        <v>10037</v>
      </c>
    </row>
    <row r="919" spans="1:9" x14ac:dyDescent="0.2">
      <c r="A919" s="15" t="s">
        <v>10029</v>
      </c>
      <c r="B919" s="16" t="s">
        <v>9921</v>
      </c>
      <c r="C919" s="16" t="s">
        <v>10031</v>
      </c>
      <c r="D919" s="16" t="s">
        <v>9998</v>
      </c>
      <c r="E919" s="16" t="s">
        <v>10018</v>
      </c>
      <c r="F919" s="17" t="s">
        <v>10024</v>
      </c>
      <c r="G919" s="27" t="s">
        <v>9927</v>
      </c>
      <c r="H919" s="28">
        <v>42823</v>
      </c>
      <c r="I919" s="168" t="s">
        <v>10037</v>
      </c>
    </row>
    <row r="920" spans="1:9" x14ac:dyDescent="0.2">
      <c r="A920" s="15" t="s">
        <v>10029</v>
      </c>
      <c r="B920" s="16" t="s">
        <v>9921</v>
      </c>
      <c r="C920" s="16" t="s">
        <v>10031</v>
      </c>
      <c r="D920" s="16" t="s">
        <v>9998</v>
      </c>
      <c r="E920" s="16" t="s">
        <v>10018</v>
      </c>
      <c r="F920" s="17" t="s">
        <v>10025</v>
      </c>
      <c r="G920" s="27">
        <v>9.9</v>
      </c>
      <c r="H920" s="28">
        <v>42823</v>
      </c>
      <c r="I920" s="168" t="s">
        <v>10037</v>
      </c>
    </row>
    <row r="921" spans="1:9" x14ac:dyDescent="0.2">
      <c r="A921" s="15" t="s">
        <v>10029</v>
      </c>
      <c r="B921" s="16" t="s">
        <v>9921</v>
      </c>
      <c r="C921" s="16" t="s">
        <v>10031</v>
      </c>
      <c r="D921" s="16" t="s">
        <v>9998</v>
      </c>
      <c r="E921" s="16" t="s">
        <v>10018</v>
      </c>
      <c r="F921" s="17" t="s">
        <v>10026</v>
      </c>
      <c r="G921" s="27">
        <v>5.3</v>
      </c>
      <c r="H921" s="28">
        <v>42823</v>
      </c>
      <c r="I921" s="168" t="s">
        <v>10037</v>
      </c>
    </row>
    <row r="922" spans="1:9" x14ac:dyDescent="0.2">
      <c r="A922" s="15" t="s">
        <v>10029</v>
      </c>
      <c r="B922" s="16" t="s">
        <v>9921</v>
      </c>
      <c r="C922" s="16" t="s">
        <v>10031</v>
      </c>
      <c r="D922" s="16" t="s">
        <v>9998</v>
      </c>
      <c r="E922" s="16" t="s">
        <v>10018</v>
      </c>
      <c r="F922" s="17" t="s">
        <v>10027</v>
      </c>
      <c r="G922" s="27" t="s">
        <v>9927</v>
      </c>
      <c r="H922" s="28">
        <v>42823</v>
      </c>
      <c r="I922" s="168" t="s">
        <v>10037</v>
      </c>
    </row>
    <row r="923" spans="1:9" x14ac:dyDescent="0.2">
      <c r="A923" s="15" t="s">
        <v>10033</v>
      </c>
      <c r="B923" s="16" t="s">
        <v>9945</v>
      </c>
      <c r="C923" s="16" t="s">
        <v>10034</v>
      </c>
      <c r="D923" s="16" t="s">
        <v>9977</v>
      </c>
      <c r="E923" s="16" t="s">
        <v>9902</v>
      </c>
      <c r="F923" s="17" t="s">
        <v>9978</v>
      </c>
      <c r="G923" s="27">
        <v>13.99</v>
      </c>
      <c r="H923" s="28">
        <v>42823</v>
      </c>
      <c r="I923" s="168" t="s">
        <v>10037</v>
      </c>
    </row>
    <row r="924" spans="1:9" x14ac:dyDescent="0.2">
      <c r="A924" s="15" t="s">
        <v>10033</v>
      </c>
      <c r="B924" s="16" t="s">
        <v>9945</v>
      </c>
      <c r="C924" s="16" t="s">
        <v>10034</v>
      </c>
      <c r="D924" s="16" t="s">
        <v>9977</v>
      </c>
      <c r="E924" s="16" t="s">
        <v>9902</v>
      </c>
      <c r="F924" s="17" t="s">
        <v>9980</v>
      </c>
      <c r="G924" s="27">
        <v>6.62</v>
      </c>
      <c r="H924" s="28">
        <v>42823</v>
      </c>
      <c r="I924" s="168" t="s">
        <v>10037</v>
      </c>
    </row>
    <row r="925" spans="1:9" x14ac:dyDescent="0.2">
      <c r="A925" s="15" t="s">
        <v>10033</v>
      </c>
      <c r="B925" s="16" t="s">
        <v>9945</v>
      </c>
      <c r="C925" s="16" t="s">
        <v>10034</v>
      </c>
      <c r="D925" s="16" t="s">
        <v>9977</v>
      </c>
      <c r="E925" s="16" t="s">
        <v>9902</v>
      </c>
      <c r="F925" s="17" t="s">
        <v>9981</v>
      </c>
      <c r="G925" s="27">
        <v>22.4</v>
      </c>
      <c r="H925" s="28">
        <v>42823</v>
      </c>
      <c r="I925" s="168" t="s">
        <v>10037</v>
      </c>
    </row>
    <row r="926" spans="1:9" x14ac:dyDescent="0.2">
      <c r="A926" s="15" t="s">
        <v>10033</v>
      </c>
      <c r="B926" s="16" t="s">
        <v>9945</v>
      </c>
      <c r="C926" s="16" t="s">
        <v>10034</v>
      </c>
      <c r="D926" s="16" t="s">
        <v>9977</v>
      </c>
      <c r="E926" s="16" t="s">
        <v>9911</v>
      </c>
      <c r="F926" s="17" t="s">
        <v>9982</v>
      </c>
      <c r="G926" s="27">
        <v>7.8</v>
      </c>
      <c r="H926" s="28">
        <v>42823</v>
      </c>
      <c r="I926" s="168" t="s">
        <v>10037</v>
      </c>
    </row>
    <row r="927" spans="1:9" x14ac:dyDescent="0.2">
      <c r="A927" s="15" t="s">
        <v>10033</v>
      </c>
      <c r="B927" s="16" t="s">
        <v>9945</v>
      </c>
      <c r="C927" s="16" t="s">
        <v>10034</v>
      </c>
      <c r="D927" s="16" t="s">
        <v>9977</v>
      </c>
      <c r="E927" s="16" t="s">
        <v>9911</v>
      </c>
      <c r="F927" s="17" t="s">
        <v>9983</v>
      </c>
      <c r="G927" s="27">
        <v>3.36</v>
      </c>
      <c r="H927" s="28">
        <v>42823</v>
      </c>
      <c r="I927" s="168" t="s">
        <v>10037</v>
      </c>
    </row>
    <row r="928" spans="1:9" x14ac:dyDescent="0.2">
      <c r="A928" s="15" t="s">
        <v>10033</v>
      </c>
      <c r="B928" s="16" t="s">
        <v>9945</v>
      </c>
      <c r="C928" s="16" t="s">
        <v>10034</v>
      </c>
      <c r="D928" s="16" t="s">
        <v>9977</v>
      </c>
      <c r="E928" s="16" t="s">
        <v>9911</v>
      </c>
      <c r="F928" s="17" t="s">
        <v>9984</v>
      </c>
      <c r="G928" s="27">
        <v>12.9</v>
      </c>
      <c r="H928" s="28">
        <v>42823</v>
      </c>
      <c r="I928" s="168" t="s">
        <v>10037</v>
      </c>
    </row>
    <row r="929" spans="1:9" x14ac:dyDescent="0.2">
      <c r="A929" s="15" t="s">
        <v>10033</v>
      </c>
      <c r="B929" s="16" t="s">
        <v>9945</v>
      </c>
      <c r="C929" s="16" t="s">
        <v>10034</v>
      </c>
      <c r="D929" s="16" t="s">
        <v>9977</v>
      </c>
      <c r="E929" s="16" t="s">
        <v>9985</v>
      </c>
      <c r="F929" s="17" t="s">
        <v>9986</v>
      </c>
      <c r="G929" s="27">
        <v>9.9</v>
      </c>
      <c r="H929" s="28">
        <v>42823</v>
      </c>
      <c r="I929" s="168" t="s">
        <v>10037</v>
      </c>
    </row>
    <row r="930" spans="1:9" x14ac:dyDescent="0.2">
      <c r="A930" s="15" t="s">
        <v>10033</v>
      </c>
      <c r="B930" s="16" t="s">
        <v>9945</v>
      </c>
      <c r="C930" s="16" t="s">
        <v>10034</v>
      </c>
      <c r="D930" s="16" t="s">
        <v>9977</v>
      </c>
      <c r="E930" s="16" t="s">
        <v>9987</v>
      </c>
      <c r="F930" s="17" t="s">
        <v>9988</v>
      </c>
      <c r="G930" s="27" t="s">
        <v>9906</v>
      </c>
      <c r="H930" s="28">
        <v>42823</v>
      </c>
      <c r="I930" s="168" t="s">
        <v>10037</v>
      </c>
    </row>
    <row r="931" spans="1:9" x14ac:dyDescent="0.2">
      <c r="A931" s="15" t="s">
        <v>10033</v>
      </c>
      <c r="B931" s="16" t="s">
        <v>9921</v>
      </c>
      <c r="C931" s="16" t="s">
        <v>10035</v>
      </c>
      <c r="D931" s="16" t="s">
        <v>9977</v>
      </c>
      <c r="E931" s="16" t="s">
        <v>9902</v>
      </c>
      <c r="F931" s="17" t="s">
        <v>9978</v>
      </c>
      <c r="G931" s="27">
        <v>13.99</v>
      </c>
      <c r="H931" s="28">
        <v>42823</v>
      </c>
      <c r="I931" s="168" t="s">
        <v>10037</v>
      </c>
    </row>
    <row r="932" spans="1:9" x14ac:dyDescent="0.2">
      <c r="A932" s="15" t="s">
        <v>10033</v>
      </c>
      <c r="B932" s="16" t="s">
        <v>9921</v>
      </c>
      <c r="C932" s="16" t="s">
        <v>10035</v>
      </c>
      <c r="D932" s="16" t="s">
        <v>9977</v>
      </c>
      <c r="E932" s="16" t="s">
        <v>9902</v>
      </c>
      <c r="F932" s="17" t="s">
        <v>9980</v>
      </c>
      <c r="G932" s="27">
        <v>6.6</v>
      </c>
      <c r="H932" s="28">
        <v>42823</v>
      </c>
      <c r="I932" s="168" t="s">
        <v>10037</v>
      </c>
    </row>
    <row r="933" spans="1:9" x14ac:dyDescent="0.2">
      <c r="A933" s="15" t="s">
        <v>10033</v>
      </c>
      <c r="B933" s="16" t="s">
        <v>9921</v>
      </c>
      <c r="C933" s="16" t="s">
        <v>10035</v>
      </c>
      <c r="D933" s="16" t="s">
        <v>9977</v>
      </c>
      <c r="E933" s="16" t="s">
        <v>9902</v>
      </c>
      <c r="F933" s="17" t="s">
        <v>9981</v>
      </c>
      <c r="G933" s="27">
        <v>22.4</v>
      </c>
      <c r="H933" s="28">
        <v>42823</v>
      </c>
      <c r="I933" s="168" t="s">
        <v>10037</v>
      </c>
    </row>
    <row r="934" spans="1:9" x14ac:dyDescent="0.2">
      <c r="A934" s="15" t="s">
        <v>10033</v>
      </c>
      <c r="B934" s="16" t="s">
        <v>9921</v>
      </c>
      <c r="C934" s="16" t="s">
        <v>10035</v>
      </c>
      <c r="D934" s="16" t="s">
        <v>9977</v>
      </c>
      <c r="E934" s="16" t="s">
        <v>9911</v>
      </c>
      <c r="F934" s="17" t="s">
        <v>9982</v>
      </c>
      <c r="G934" s="27">
        <v>7.8</v>
      </c>
      <c r="H934" s="28">
        <v>42823</v>
      </c>
      <c r="I934" s="168" t="s">
        <v>10037</v>
      </c>
    </row>
    <row r="935" spans="1:9" x14ac:dyDescent="0.2">
      <c r="A935" s="15" t="s">
        <v>10033</v>
      </c>
      <c r="B935" s="16" t="s">
        <v>9921</v>
      </c>
      <c r="C935" s="16" t="s">
        <v>10035</v>
      </c>
      <c r="D935" s="16" t="s">
        <v>9977</v>
      </c>
      <c r="E935" s="16" t="s">
        <v>9911</v>
      </c>
      <c r="F935" s="17" t="s">
        <v>9983</v>
      </c>
      <c r="G935" s="27">
        <v>3.35</v>
      </c>
      <c r="H935" s="28">
        <v>42823</v>
      </c>
      <c r="I935" s="168" t="s">
        <v>10037</v>
      </c>
    </row>
    <row r="936" spans="1:9" x14ac:dyDescent="0.2">
      <c r="A936" s="15" t="s">
        <v>10033</v>
      </c>
      <c r="B936" s="16" t="s">
        <v>9921</v>
      </c>
      <c r="C936" s="16" t="s">
        <v>10035</v>
      </c>
      <c r="D936" s="16" t="s">
        <v>9977</v>
      </c>
      <c r="E936" s="16" t="s">
        <v>9911</v>
      </c>
      <c r="F936" s="17" t="s">
        <v>9984</v>
      </c>
      <c r="G936" s="27">
        <v>12.9</v>
      </c>
      <c r="H936" s="28">
        <v>42823</v>
      </c>
      <c r="I936" s="168" t="s">
        <v>10037</v>
      </c>
    </row>
    <row r="937" spans="1:9" x14ac:dyDescent="0.2">
      <c r="A937" s="15" t="s">
        <v>10033</v>
      </c>
      <c r="B937" s="16" t="s">
        <v>9921</v>
      </c>
      <c r="C937" s="16" t="s">
        <v>10035</v>
      </c>
      <c r="D937" s="16" t="s">
        <v>9977</v>
      </c>
      <c r="E937" s="16" t="s">
        <v>9985</v>
      </c>
      <c r="F937" s="17" t="s">
        <v>9986</v>
      </c>
      <c r="G937" s="27">
        <v>12.8</v>
      </c>
      <c r="H937" s="28">
        <v>42823</v>
      </c>
      <c r="I937" s="168" t="s">
        <v>10037</v>
      </c>
    </row>
    <row r="938" spans="1:9" ht="12.75" thickBot="1" x14ac:dyDescent="0.25">
      <c r="A938" s="20" t="s">
        <v>10033</v>
      </c>
      <c r="B938" s="21" t="s">
        <v>9921</v>
      </c>
      <c r="C938" s="21" t="s">
        <v>10035</v>
      </c>
      <c r="D938" s="21" t="s">
        <v>9977</v>
      </c>
      <c r="E938" s="21" t="s">
        <v>9987</v>
      </c>
      <c r="F938" s="22" t="s">
        <v>9988</v>
      </c>
      <c r="G938" s="29" t="s">
        <v>9906</v>
      </c>
      <c r="H938" s="30">
        <v>42823</v>
      </c>
      <c r="I938" s="169" t="s">
        <v>10037</v>
      </c>
    </row>
    <row r="939" spans="1:9" x14ac:dyDescent="0.2">
      <c r="A939" s="10" t="s">
        <v>9898</v>
      </c>
      <c r="B939" s="11" t="s">
        <v>9899</v>
      </c>
      <c r="C939" s="11" t="s">
        <v>9900</v>
      </c>
      <c r="D939" s="11" t="s">
        <v>9901</v>
      </c>
      <c r="E939" s="11" t="s">
        <v>9902</v>
      </c>
      <c r="F939" s="12" t="s">
        <v>9903</v>
      </c>
      <c r="G939" s="31">
        <v>51.99</v>
      </c>
      <c r="H939" s="26">
        <v>42824</v>
      </c>
      <c r="I939" s="167" t="s">
        <v>7525</v>
      </c>
    </row>
    <row r="940" spans="1:9" x14ac:dyDescent="0.2">
      <c r="A940" s="15" t="s">
        <v>9898</v>
      </c>
      <c r="B940" s="16" t="s">
        <v>9899</v>
      </c>
      <c r="C940" s="16" t="s">
        <v>9900</v>
      </c>
      <c r="D940" s="16" t="s">
        <v>9901</v>
      </c>
      <c r="E940" s="16" t="s">
        <v>9902</v>
      </c>
      <c r="F940" s="17" t="s">
        <v>9905</v>
      </c>
      <c r="G940" s="32" t="s">
        <v>9906</v>
      </c>
      <c r="H940" s="28">
        <v>42824</v>
      </c>
      <c r="I940" s="168" t="s">
        <v>7525</v>
      </c>
    </row>
    <row r="941" spans="1:9" x14ac:dyDescent="0.2">
      <c r="A941" s="15" t="s">
        <v>9898</v>
      </c>
      <c r="B941" s="16" t="s">
        <v>9899</v>
      </c>
      <c r="C941" s="16" t="s">
        <v>9900</v>
      </c>
      <c r="D941" s="16" t="s">
        <v>9901</v>
      </c>
      <c r="E941" s="16" t="s">
        <v>9902</v>
      </c>
      <c r="F941" s="17" t="s">
        <v>9907</v>
      </c>
      <c r="G941" s="32">
        <v>51.99</v>
      </c>
      <c r="H941" s="28">
        <v>42824</v>
      </c>
      <c r="I941" s="168" t="s">
        <v>7525</v>
      </c>
    </row>
    <row r="942" spans="1:9" x14ac:dyDescent="0.2">
      <c r="A942" s="15" t="s">
        <v>9898</v>
      </c>
      <c r="B942" s="16" t="s">
        <v>9899</v>
      </c>
      <c r="C942" s="16" t="s">
        <v>9900</v>
      </c>
      <c r="D942" s="16" t="s">
        <v>9901</v>
      </c>
      <c r="E942" s="16" t="s">
        <v>9902</v>
      </c>
      <c r="F942" s="17" t="s">
        <v>9908</v>
      </c>
      <c r="G942" s="32">
        <v>37.49</v>
      </c>
      <c r="H942" s="28">
        <v>42824</v>
      </c>
      <c r="I942" s="168" t="s">
        <v>7525</v>
      </c>
    </row>
    <row r="943" spans="1:9" x14ac:dyDescent="0.2">
      <c r="A943" s="15" t="s">
        <v>9898</v>
      </c>
      <c r="B943" s="16" t="s">
        <v>9899</v>
      </c>
      <c r="C943" s="16" t="s">
        <v>9900</v>
      </c>
      <c r="D943" s="16" t="s">
        <v>9909</v>
      </c>
      <c r="E943" s="16" t="s">
        <v>9902</v>
      </c>
      <c r="F943" s="17" t="s">
        <v>9910</v>
      </c>
      <c r="G943" s="32">
        <v>10.3</v>
      </c>
      <c r="H943" s="28">
        <v>42824</v>
      </c>
      <c r="I943" s="168" t="s">
        <v>7525</v>
      </c>
    </row>
    <row r="944" spans="1:9" x14ac:dyDescent="0.2">
      <c r="A944" s="15" t="s">
        <v>9898</v>
      </c>
      <c r="B944" s="16" t="s">
        <v>9899</v>
      </c>
      <c r="C944" s="16" t="s">
        <v>9900</v>
      </c>
      <c r="D944" s="16" t="s">
        <v>9901</v>
      </c>
      <c r="E944" s="16" t="s">
        <v>9911</v>
      </c>
      <c r="F944" s="17" t="s">
        <v>9912</v>
      </c>
      <c r="G944" s="32">
        <v>39.200000000000003</v>
      </c>
      <c r="H944" s="28">
        <v>42824</v>
      </c>
      <c r="I944" s="168" t="s">
        <v>7525</v>
      </c>
    </row>
    <row r="945" spans="1:9" x14ac:dyDescent="0.2">
      <c r="A945" s="15" t="s">
        <v>9898</v>
      </c>
      <c r="B945" s="16" t="s">
        <v>9899</v>
      </c>
      <c r="C945" s="16" t="s">
        <v>9900</v>
      </c>
      <c r="D945" s="16" t="s">
        <v>9901</v>
      </c>
      <c r="E945" s="16" t="s">
        <v>9911</v>
      </c>
      <c r="F945" s="17" t="s">
        <v>9913</v>
      </c>
      <c r="G945" s="32">
        <v>50.4</v>
      </c>
      <c r="H945" s="28">
        <v>42824</v>
      </c>
      <c r="I945" s="168" t="s">
        <v>7525</v>
      </c>
    </row>
    <row r="946" spans="1:9" x14ac:dyDescent="0.2">
      <c r="A946" s="15" t="s">
        <v>9898</v>
      </c>
      <c r="B946" s="16" t="s">
        <v>9899</v>
      </c>
      <c r="C946" s="16" t="s">
        <v>9900</v>
      </c>
      <c r="D946" s="16" t="s">
        <v>9901</v>
      </c>
      <c r="E946" s="16" t="s">
        <v>9911</v>
      </c>
      <c r="F946" s="17" t="s">
        <v>9914</v>
      </c>
      <c r="G946" s="32">
        <v>55.5</v>
      </c>
      <c r="H946" s="28">
        <v>42824</v>
      </c>
      <c r="I946" s="168" t="s">
        <v>7525</v>
      </c>
    </row>
    <row r="947" spans="1:9" x14ac:dyDescent="0.2">
      <c r="A947" s="15" t="s">
        <v>9898</v>
      </c>
      <c r="B947" s="16" t="s">
        <v>9899</v>
      </c>
      <c r="C947" s="16" t="s">
        <v>9900</v>
      </c>
      <c r="D947" s="16" t="s">
        <v>9909</v>
      </c>
      <c r="E947" s="16" t="s">
        <v>9911</v>
      </c>
      <c r="F947" s="17" t="s">
        <v>9915</v>
      </c>
      <c r="G947" s="32">
        <v>10.1</v>
      </c>
      <c r="H947" s="28">
        <v>42824</v>
      </c>
      <c r="I947" s="168" t="s">
        <v>7525</v>
      </c>
    </row>
    <row r="948" spans="1:9" x14ac:dyDescent="0.2">
      <c r="A948" s="15" t="s">
        <v>9898</v>
      </c>
      <c r="B948" s="16" t="s">
        <v>9899</v>
      </c>
      <c r="C948" s="16" t="s">
        <v>9900</v>
      </c>
      <c r="D948" s="16" t="s">
        <v>9901</v>
      </c>
      <c r="E948" s="16" t="s">
        <v>9916</v>
      </c>
      <c r="F948" s="17" t="s">
        <v>9917</v>
      </c>
      <c r="G948" s="32">
        <v>44.9</v>
      </c>
      <c r="H948" s="28">
        <v>42824</v>
      </c>
      <c r="I948" s="168" t="s">
        <v>7525</v>
      </c>
    </row>
    <row r="949" spans="1:9" x14ac:dyDescent="0.2">
      <c r="A949" s="15" t="s">
        <v>9898</v>
      </c>
      <c r="B949" s="16" t="s">
        <v>9899</v>
      </c>
      <c r="C949" s="16" t="s">
        <v>9900</v>
      </c>
      <c r="D949" s="16" t="s">
        <v>9901</v>
      </c>
      <c r="E949" s="16" t="s">
        <v>9916</v>
      </c>
      <c r="F949" s="17" t="s">
        <v>9918</v>
      </c>
      <c r="G949" s="32">
        <v>47.5</v>
      </c>
      <c r="H949" s="28">
        <v>42824</v>
      </c>
      <c r="I949" s="168" t="s">
        <v>7525</v>
      </c>
    </row>
    <row r="950" spans="1:9" x14ac:dyDescent="0.2">
      <c r="A950" s="15" t="s">
        <v>9898</v>
      </c>
      <c r="B950" s="16" t="s">
        <v>9899</v>
      </c>
      <c r="C950" s="16" t="s">
        <v>9900</v>
      </c>
      <c r="D950" s="16" t="s">
        <v>9909</v>
      </c>
      <c r="E950" s="16" t="s">
        <v>9916</v>
      </c>
      <c r="F950" s="17" t="s">
        <v>9919</v>
      </c>
      <c r="G950" s="32">
        <v>9.3000000000000007</v>
      </c>
      <c r="H950" s="28">
        <v>42824</v>
      </c>
      <c r="I950" s="168" t="s">
        <v>7525</v>
      </c>
    </row>
    <row r="951" spans="1:9" x14ac:dyDescent="0.2">
      <c r="A951" s="15" t="s">
        <v>9898</v>
      </c>
      <c r="B951" s="16" t="s">
        <v>9899</v>
      </c>
      <c r="C951" s="16" t="s">
        <v>9900</v>
      </c>
      <c r="D951" s="16" t="s">
        <v>9909</v>
      </c>
      <c r="E951" s="16" t="s">
        <v>9916</v>
      </c>
      <c r="F951" s="17" t="s">
        <v>9920</v>
      </c>
      <c r="G951" s="32">
        <v>20.9</v>
      </c>
      <c r="H951" s="28">
        <v>42824</v>
      </c>
      <c r="I951" s="168" t="s">
        <v>7525</v>
      </c>
    </row>
    <row r="952" spans="1:9" x14ac:dyDescent="0.2">
      <c r="A952" s="15" t="s">
        <v>9898</v>
      </c>
      <c r="B952" s="16" t="s">
        <v>9921</v>
      </c>
      <c r="C952" s="16" t="s">
        <v>9922</v>
      </c>
      <c r="D952" s="16" t="s">
        <v>9901</v>
      </c>
      <c r="E952" s="16" t="s">
        <v>9902</v>
      </c>
      <c r="F952" s="17" t="s">
        <v>9903</v>
      </c>
      <c r="G952" s="32">
        <v>51.99</v>
      </c>
      <c r="H952" s="28">
        <v>42824</v>
      </c>
      <c r="I952" s="168" t="s">
        <v>7525</v>
      </c>
    </row>
    <row r="953" spans="1:9" x14ac:dyDescent="0.2">
      <c r="A953" s="15" t="s">
        <v>9898</v>
      </c>
      <c r="B953" s="16" t="s">
        <v>9921</v>
      </c>
      <c r="C953" s="16" t="s">
        <v>9922</v>
      </c>
      <c r="D953" s="16" t="s">
        <v>9901</v>
      </c>
      <c r="E953" s="16" t="s">
        <v>9902</v>
      </c>
      <c r="F953" s="17" t="s">
        <v>9905</v>
      </c>
      <c r="G953" s="32">
        <v>32.9</v>
      </c>
      <c r="H953" s="28">
        <v>42824</v>
      </c>
      <c r="I953" s="168" t="s">
        <v>7525</v>
      </c>
    </row>
    <row r="954" spans="1:9" x14ac:dyDescent="0.2">
      <c r="A954" s="15" t="s">
        <v>9898</v>
      </c>
      <c r="B954" s="16" t="s">
        <v>9921</v>
      </c>
      <c r="C954" s="16" t="s">
        <v>9922</v>
      </c>
      <c r="D954" s="16" t="s">
        <v>9901</v>
      </c>
      <c r="E954" s="16" t="s">
        <v>9902</v>
      </c>
      <c r="F954" s="17" t="s">
        <v>9907</v>
      </c>
      <c r="G954" s="32">
        <v>51.99</v>
      </c>
      <c r="H954" s="28">
        <v>42824</v>
      </c>
      <c r="I954" s="168" t="s">
        <v>7525</v>
      </c>
    </row>
    <row r="955" spans="1:9" x14ac:dyDescent="0.2">
      <c r="A955" s="15" t="s">
        <v>9898</v>
      </c>
      <c r="B955" s="16" t="s">
        <v>9921</v>
      </c>
      <c r="C955" s="16" t="s">
        <v>9922</v>
      </c>
      <c r="D955" s="16" t="s">
        <v>9901</v>
      </c>
      <c r="E955" s="16" t="s">
        <v>9902</v>
      </c>
      <c r="F955" s="17" t="s">
        <v>9908</v>
      </c>
      <c r="G955" s="32">
        <v>32.9</v>
      </c>
      <c r="H955" s="28">
        <v>42824</v>
      </c>
      <c r="I955" s="168" t="s">
        <v>7525</v>
      </c>
    </row>
    <row r="956" spans="1:9" x14ac:dyDescent="0.2">
      <c r="A956" s="15" t="s">
        <v>9898</v>
      </c>
      <c r="B956" s="16" t="s">
        <v>9921</v>
      </c>
      <c r="C956" s="16" t="s">
        <v>9922</v>
      </c>
      <c r="D956" s="16" t="s">
        <v>9909</v>
      </c>
      <c r="E956" s="16" t="s">
        <v>9902</v>
      </c>
      <c r="F956" s="17" t="s">
        <v>9910</v>
      </c>
      <c r="G956" s="32">
        <v>9.99</v>
      </c>
      <c r="H956" s="28">
        <v>42824</v>
      </c>
      <c r="I956" s="168" t="s">
        <v>7525</v>
      </c>
    </row>
    <row r="957" spans="1:9" x14ac:dyDescent="0.2">
      <c r="A957" s="15" t="s">
        <v>9898</v>
      </c>
      <c r="B957" s="16" t="s">
        <v>9921</v>
      </c>
      <c r="C957" s="16" t="s">
        <v>9922</v>
      </c>
      <c r="D957" s="16" t="s">
        <v>9901</v>
      </c>
      <c r="E957" s="16" t="s">
        <v>9911</v>
      </c>
      <c r="F957" s="17" t="s">
        <v>9912</v>
      </c>
      <c r="G957" s="32">
        <v>39.200000000000003</v>
      </c>
      <c r="H957" s="28">
        <v>42824</v>
      </c>
      <c r="I957" s="168" t="s">
        <v>7525</v>
      </c>
    </row>
    <row r="958" spans="1:9" x14ac:dyDescent="0.2">
      <c r="A958" s="15" t="s">
        <v>9898</v>
      </c>
      <c r="B958" s="16" t="s">
        <v>9921</v>
      </c>
      <c r="C958" s="16" t="s">
        <v>9922</v>
      </c>
      <c r="D958" s="16" t="s">
        <v>9901</v>
      </c>
      <c r="E958" s="16" t="s">
        <v>9911</v>
      </c>
      <c r="F958" s="17" t="s">
        <v>9913</v>
      </c>
      <c r="G958" s="32">
        <v>30.2</v>
      </c>
      <c r="H958" s="28">
        <v>42824</v>
      </c>
      <c r="I958" s="168" t="s">
        <v>7525</v>
      </c>
    </row>
    <row r="959" spans="1:9" x14ac:dyDescent="0.2">
      <c r="A959" s="15" t="s">
        <v>9898</v>
      </c>
      <c r="B959" s="16" t="s">
        <v>9921</v>
      </c>
      <c r="C959" s="16" t="s">
        <v>9922</v>
      </c>
      <c r="D959" s="16" t="s">
        <v>9901</v>
      </c>
      <c r="E959" s="16" t="s">
        <v>9911</v>
      </c>
      <c r="F959" s="17" t="s">
        <v>9914</v>
      </c>
      <c r="G959" s="32">
        <v>33.299999999999997</v>
      </c>
      <c r="H959" s="28">
        <v>42824</v>
      </c>
      <c r="I959" s="168" t="s">
        <v>7525</v>
      </c>
    </row>
    <row r="960" spans="1:9" x14ac:dyDescent="0.2">
      <c r="A960" s="15" t="s">
        <v>9898</v>
      </c>
      <c r="B960" s="16" t="s">
        <v>9921</v>
      </c>
      <c r="C960" s="16" t="s">
        <v>9922</v>
      </c>
      <c r="D960" s="16" t="s">
        <v>9909</v>
      </c>
      <c r="E960" s="16" t="s">
        <v>9911</v>
      </c>
      <c r="F960" s="17" t="s">
        <v>9915</v>
      </c>
      <c r="G960" s="32">
        <v>8.99</v>
      </c>
      <c r="H960" s="28">
        <v>42824</v>
      </c>
      <c r="I960" s="168" t="s">
        <v>7525</v>
      </c>
    </row>
    <row r="961" spans="1:9" x14ac:dyDescent="0.2">
      <c r="A961" s="15" t="s">
        <v>9898</v>
      </c>
      <c r="B961" s="16" t="s">
        <v>9921</v>
      </c>
      <c r="C961" s="16" t="s">
        <v>9922</v>
      </c>
      <c r="D961" s="16" t="s">
        <v>9901</v>
      </c>
      <c r="E961" s="16" t="s">
        <v>9916</v>
      </c>
      <c r="F961" s="17" t="s">
        <v>9917</v>
      </c>
      <c r="G961" s="32">
        <v>44.9</v>
      </c>
      <c r="H961" s="28">
        <v>42824</v>
      </c>
      <c r="I961" s="168" t="s">
        <v>7525</v>
      </c>
    </row>
    <row r="962" spans="1:9" x14ac:dyDescent="0.2">
      <c r="A962" s="15" t="s">
        <v>9898</v>
      </c>
      <c r="B962" s="16" t="s">
        <v>9921</v>
      </c>
      <c r="C962" s="16" t="s">
        <v>9922</v>
      </c>
      <c r="D962" s="16" t="s">
        <v>9901</v>
      </c>
      <c r="E962" s="16" t="s">
        <v>9916</v>
      </c>
      <c r="F962" s="17" t="s">
        <v>9918</v>
      </c>
      <c r="G962" s="32">
        <v>44.9</v>
      </c>
      <c r="H962" s="28">
        <v>42824</v>
      </c>
      <c r="I962" s="168" t="s">
        <v>7525</v>
      </c>
    </row>
    <row r="963" spans="1:9" x14ac:dyDescent="0.2">
      <c r="A963" s="15" t="s">
        <v>9898</v>
      </c>
      <c r="B963" s="16" t="s">
        <v>9921</v>
      </c>
      <c r="C963" s="16" t="s">
        <v>9922</v>
      </c>
      <c r="D963" s="16" t="s">
        <v>9909</v>
      </c>
      <c r="E963" s="16" t="s">
        <v>9916</v>
      </c>
      <c r="F963" s="17" t="s">
        <v>9919</v>
      </c>
      <c r="G963" s="32">
        <v>9.3000000000000007</v>
      </c>
      <c r="H963" s="28">
        <v>42824</v>
      </c>
      <c r="I963" s="168" t="s">
        <v>7525</v>
      </c>
    </row>
    <row r="964" spans="1:9" x14ac:dyDescent="0.2">
      <c r="A964" s="15" t="s">
        <v>9898</v>
      </c>
      <c r="B964" s="16" t="s">
        <v>9921</v>
      </c>
      <c r="C964" s="16" t="s">
        <v>9922</v>
      </c>
      <c r="D964" s="16" t="s">
        <v>9909</v>
      </c>
      <c r="E964" s="16" t="s">
        <v>9916</v>
      </c>
      <c r="F964" s="17" t="s">
        <v>9920</v>
      </c>
      <c r="G964" s="32">
        <v>20.9</v>
      </c>
      <c r="H964" s="28">
        <v>42824</v>
      </c>
      <c r="I964" s="168" t="s">
        <v>7525</v>
      </c>
    </row>
    <row r="965" spans="1:9" x14ac:dyDescent="0.2">
      <c r="A965" s="15" t="s">
        <v>9923</v>
      </c>
      <c r="B965" s="16" t="s">
        <v>9899</v>
      </c>
      <c r="C965" s="16" t="s">
        <v>9924</v>
      </c>
      <c r="D965" s="16" t="s">
        <v>9925</v>
      </c>
      <c r="E965" s="16" t="s">
        <v>965</v>
      </c>
      <c r="F965" s="17" t="s">
        <v>9926</v>
      </c>
      <c r="G965" s="32" t="s">
        <v>9927</v>
      </c>
      <c r="H965" s="28">
        <v>42824</v>
      </c>
      <c r="I965" s="168" t="s">
        <v>7525</v>
      </c>
    </row>
    <row r="966" spans="1:9" x14ac:dyDescent="0.2">
      <c r="A966" s="15" t="s">
        <v>9923</v>
      </c>
      <c r="B966" s="16" t="s">
        <v>9899</v>
      </c>
      <c r="C966" s="16" t="s">
        <v>9924</v>
      </c>
      <c r="D966" s="16" t="s">
        <v>9925</v>
      </c>
      <c r="E966" s="16" t="s">
        <v>965</v>
      </c>
      <c r="F966" s="17" t="s">
        <v>9928</v>
      </c>
      <c r="G966" s="32">
        <v>19.989999999999998</v>
      </c>
      <c r="H966" s="28">
        <v>42824</v>
      </c>
      <c r="I966" s="168" t="s">
        <v>7525</v>
      </c>
    </row>
    <row r="967" spans="1:9" x14ac:dyDescent="0.2">
      <c r="A967" s="15" t="s">
        <v>9923</v>
      </c>
      <c r="B967" s="16" t="s">
        <v>9899</v>
      </c>
      <c r="C967" s="16" t="s">
        <v>9924</v>
      </c>
      <c r="D967" s="16" t="s">
        <v>9925</v>
      </c>
      <c r="E967" s="16" t="s">
        <v>965</v>
      </c>
      <c r="F967" s="17" t="s">
        <v>9929</v>
      </c>
      <c r="G967" s="32">
        <v>24.7</v>
      </c>
      <c r="H967" s="28">
        <v>42824</v>
      </c>
      <c r="I967" s="168" t="s">
        <v>7525</v>
      </c>
    </row>
    <row r="968" spans="1:9" x14ac:dyDescent="0.2">
      <c r="A968" s="15" t="s">
        <v>9923</v>
      </c>
      <c r="B968" s="16" t="s">
        <v>9899</v>
      </c>
      <c r="C968" s="16" t="s">
        <v>9924</v>
      </c>
      <c r="D968" s="16" t="s">
        <v>9925</v>
      </c>
      <c r="E968" s="16" t="s">
        <v>965</v>
      </c>
      <c r="F968" s="17" t="s">
        <v>9930</v>
      </c>
      <c r="G968" s="32">
        <v>29.6</v>
      </c>
      <c r="H968" s="28">
        <v>42824</v>
      </c>
      <c r="I968" s="168" t="s">
        <v>7525</v>
      </c>
    </row>
    <row r="969" spans="1:9" x14ac:dyDescent="0.2">
      <c r="A969" s="15" t="s">
        <v>9923</v>
      </c>
      <c r="B969" s="16" t="s">
        <v>9899</v>
      </c>
      <c r="C969" s="16" t="s">
        <v>9924</v>
      </c>
      <c r="D969" s="16" t="s">
        <v>9925</v>
      </c>
      <c r="E969" s="16" t="s">
        <v>9931</v>
      </c>
      <c r="F969" s="17" t="s">
        <v>9932</v>
      </c>
      <c r="G969" s="32">
        <v>19.2</v>
      </c>
      <c r="H969" s="28">
        <v>42824</v>
      </c>
      <c r="I969" s="168" t="s">
        <v>7525</v>
      </c>
    </row>
    <row r="970" spans="1:9" x14ac:dyDescent="0.2">
      <c r="A970" s="15" t="s">
        <v>9923</v>
      </c>
      <c r="B970" s="16" t="s">
        <v>9899</v>
      </c>
      <c r="C970" s="16" t="s">
        <v>9924</v>
      </c>
      <c r="D970" s="16" t="s">
        <v>9925</v>
      </c>
      <c r="E970" s="16" t="s">
        <v>9933</v>
      </c>
      <c r="F970" s="17" t="s">
        <v>9934</v>
      </c>
      <c r="G970" s="32" t="s">
        <v>9927</v>
      </c>
      <c r="H970" s="28">
        <v>42824</v>
      </c>
      <c r="I970" s="168" t="s">
        <v>7525</v>
      </c>
    </row>
    <row r="971" spans="1:9" x14ac:dyDescent="0.2">
      <c r="A971" s="15" t="s">
        <v>9923</v>
      </c>
      <c r="B971" s="16" t="s">
        <v>9899</v>
      </c>
      <c r="C971" s="16" t="s">
        <v>9924</v>
      </c>
      <c r="D971" s="16" t="s">
        <v>9925</v>
      </c>
      <c r="E971" s="16" t="s">
        <v>9933</v>
      </c>
      <c r="F971" s="17" t="s">
        <v>9935</v>
      </c>
      <c r="G971" s="32">
        <v>21.25</v>
      </c>
      <c r="H971" s="28">
        <v>42824</v>
      </c>
      <c r="I971" s="168" t="s">
        <v>7525</v>
      </c>
    </row>
    <row r="972" spans="1:9" x14ac:dyDescent="0.2">
      <c r="A972" s="15" t="s">
        <v>9923</v>
      </c>
      <c r="B972" s="16" t="s">
        <v>9899</v>
      </c>
      <c r="C972" s="16" t="s">
        <v>9924</v>
      </c>
      <c r="D972" s="16" t="s">
        <v>9925</v>
      </c>
      <c r="E972" s="16" t="s">
        <v>9933</v>
      </c>
      <c r="F972" s="17" t="s">
        <v>9936</v>
      </c>
      <c r="G972" s="32">
        <v>21.25</v>
      </c>
      <c r="H972" s="28">
        <v>42824</v>
      </c>
      <c r="I972" s="168" t="s">
        <v>7525</v>
      </c>
    </row>
    <row r="973" spans="1:9" x14ac:dyDescent="0.2">
      <c r="A973" s="15" t="s">
        <v>9923</v>
      </c>
      <c r="B973" s="16" t="s">
        <v>9899</v>
      </c>
      <c r="C973" s="16" t="s">
        <v>9924</v>
      </c>
      <c r="D973" s="16" t="s">
        <v>9925</v>
      </c>
      <c r="E973" s="16" t="s">
        <v>9933</v>
      </c>
      <c r="F973" s="17" t="s">
        <v>9937</v>
      </c>
      <c r="G973" s="32">
        <v>24.75</v>
      </c>
      <c r="H973" s="28">
        <v>42824</v>
      </c>
      <c r="I973" s="168" t="s">
        <v>7525</v>
      </c>
    </row>
    <row r="974" spans="1:9" x14ac:dyDescent="0.2">
      <c r="A974" s="15" t="s">
        <v>9923</v>
      </c>
      <c r="B974" s="16" t="s">
        <v>9899</v>
      </c>
      <c r="C974" s="16" t="s">
        <v>9924</v>
      </c>
      <c r="D974" s="16" t="s">
        <v>9925</v>
      </c>
      <c r="E974" s="16" t="s">
        <v>9933</v>
      </c>
      <c r="F974" s="17" t="s">
        <v>9938</v>
      </c>
      <c r="G974" s="32">
        <v>17.399999999999999</v>
      </c>
      <c r="H974" s="28">
        <v>42824</v>
      </c>
      <c r="I974" s="168" t="s">
        <v>7525</v>
      </c>
    </row>
    <row r="975" spans="1:9" x14ac:dyDescent="0.2">
      <c r="A975" s="15" t="s">
        <v>9923</v>
      </c>
      <c r="B975" s="16" t="s">
        <v>9899</v>
      </c>
      <c r="C975" s="16" t="s">
        <v>9924</v>
      </c>
      <c r="D975" s="16" t="s">
        <v>9925</v>
      </c>
      <c r="E975" s="16" t="s">
        <v>9939</v>
      </c>
      <c r="F975" s="17" t="s">
        <v>9940</v>
      </c>
      <c r="G975" s="32" t="s">
        <v>9927</v>
      </c>
      <c r="H975" s="28">
        <v>42824</v>
      </c>
      <c r="I975" s="168" t="s">
        <v>7525</v>
      </c>
    </row>
    <row r="976" spans="1:9" x14ac:dyDescent="0.2">
      <c r="A976" s="15" t="s">
        <v>9923</v>
      </c>
      <c r="B976" s="16" t="s">
        <v>9899</v>
      </c>
      <c r="C976" s="16" t="s">
        <v>9924</v>
      </c>
      <c r="D976" s="16" t="s">
        <v>9925</v>
      </c>
      <c r="E976" s="16" t="s">
        <v>9941</v>
      </c>
      <c r="F976" s="17" t="s">
        <v>9942</v>
      </c>
      <c r="G976" s="32" t="s">
        <v>9927</v>
      </c>
      <c r="H976" s="28">
        <v>42824</v>
      </c>
      <c r="I976" s="168" t="s">
        <v>7525</v>
      </c>
    </row>
    <row r="977" spans="1:9" x14ac:dyDescent="0.2">
      <c r="A977" s="15" t="s">
        <v>9923</v>
      </c>
      <c r="B977" s="16" t="s">
        <v>9921</v>
      </c>
      <c r="C977" s="16" t="s">
        <v>9943</v>
      </c>
      <c r="D977" s="16" t="s">
        <v>9925</v>
      </c>
      <c r="E977" s="16" t="s">
        <v>965</v>
      </c>
      <c r="F977" s="17" t="s">
        <v>9926</v>
      </c>
      <c r="G977" s="32">
        <v>15.99</v>
      </c>
      <c r="H977" s="28">
        <v>42824</v>
      </c>
      <c r="I977" s="168" t="s">
        <v>7525</v>
      </c>
    </row>
    <row r="978" spans="1:9" x14ac:dyDescent="0.2">
      <c r="A978" s="15" t="s">
        <v>9923</v>
      </c>
      <c r="B978" s="16" t="s">
        <v>9921</v>
      </c>
      <c r="C978" s="16" t="s">
        <v>9943</v>
      </c>
      <c r="D978" s="16" t="s">
        <v>9925</v>
      </c>
      <c r="E978" s="16" t="s">
        <v>965</v>
      </c>
      <c r="F978" s="17" t="s">
        <v>9928</v>
      </c>
      <c r="G978" s="32">
        <v>19.989999999999998</v>
      </c>
      <c r="H978" s="28">
        <v>42824</v>
      </c>
      <c r="I978" s="168" t="s">
        <v>7525</v>
      </c>
    </row>
    <row r="979" spans="1:9" x14ac:dyDescent="0.2">
      <c r="A979" s="15" t="s">
        <v>9923</v>
      </c>
      <c r="B979" s="16" t="s">
        <v>9921</v>
      </c>
      <c r="C979" s="16" t="s">
        <v>9943</v>
      </c>
      <c r="D979" s="16" t="s">
        <v>9925</v>
      </c>
      <c r="E979" s="16" t="s">
        <v>965</v>
      </c>
      <c r="F979" s="17" t="s">
        <v>9929</v>
      </c>
      <c r="G979" s="32">
        <v>24.7</v>
      </c>
      <c r="H979" s="28">
        <v>42824</v>
      </c>
      <c r="I979" s="168" t="s">
        <v>7525</v>
      </c>
    </row>
    <row r="980" spans="1:9" x14ac:dyDescent="0.2">
      <c r="A980" s="15" t="s">
        <v>9923</v>
      </c>
      <c r="B980" s="16" t="s">
        <v>9921</v>
      </c>
      <c r="C980" s="16" t="s">
        <v>9943</v>
      </c>
      <c r="D980" s="16" t="s">
        <v>9925</v>
      </c>
      <c r="E980" s="16" t="s">
        <v>965</v>
      </c>
      <c r="F980" s="17" t="s">
        <v>9930</v>
      </c>
      <c r="G980" s="32">
        <v>27.4</v>
      </c>
      <c r="H980" s="28">
        <v>42824</v>
      </c>
      <c r="I980" s="168" t="s">
        <v>7525</v>
      </c>
    </row>
    <row r="981" spans="1:9" x14ac:dyDescent="0.2">
      <c r="A981" s="15" t="s">
        <v>9923</v>
      </c>
      <c r="B981" s="16" t="s">
        <v>9921</v>
      </c>
      <c r="C981" s="16" t="s">
        <v>9943</v>
      </c>
      <c r="D981" s="16" t="s">
        <v>9925</v>
      </c>
      <c r="E981" s="16" t="s">
        <v>9931</v>
      </c>
      <c r="F981" s="17" t="s">
        <v>9932</v>
      </c>
      <c r="G981" s="32">
        <v>19.2</v>
      </c>
      <c r="H981" s="28">
        <v>42824</v>
      </c>
      <c r="I981" s="168" t="s">
        <v>7525</v>
      </c>
    </row>
    <row r="982" spans="1:9" x14ac:dyDescent="0.2">
      <c r="A982" s="15" t="s">
        <v>9923</v>
      </c>
      <c r="B982" s="16" t="s">
        <v>9921</v>
      </c>
      <c r="C982" s="16" t="s">
        <v>9943</v>
      </c>
      <c r="D982" s="16" t="s">
        <v>9925</v>
      </c>
      <c r="E982" s="16" t="s">
        <v>9933</v>
      </c>
      <c r="F982" s="17" t="s">
        <v>9934</v>
      </c>
      <c r="G982" s="32">
        <v>21.25</v>
      </c>
      <c r="H982" s="28">
        <v>42824</v>
      </c>
      <c r="I982" s="168" t="s">
        <v>7525</v>
      </c>
    </row>
    <row r="983" spans="1:9" x14ac:dyDescent="0.2">
      <c r="A983" s="15" t="s">
        <v>9923</v>
      </c>
      <c r="B983" s="16" t="s">
        <v>9921</v>
      </c>
      <c r="C983" s="16" t="s">
        <v>9943</v>
      </c>
      <c r="D983" s="16" t="s">
        <v>9925</v>
      </c>
      <c r="E983" s="16" t="s">
        <v>9933</v>
      </c>
      <c r="F983" s="17" t="s">
        <v>9935</v>
      </c>
      <c r="G983" s="32">
        <v>21.25</v>
      </c>
      <c r="H983" s="28">
        <v>42824</v>
      </c>
      <c r="I983" s="168" t="s">
        <v>7525</v>
      </c>
    </row>
    <row r="984" spans="1:9" x14ac:dyDescent="0.2">
      <c r="A984" s="15" t="s">
        <v>9923</v>
      </c>
      <c r="B984" s="16" t="s">
        <v>9921</v>
      </c>
      <c r="C984" s="16" t="s">
        <v>9943</v>
      </c>
      <c r="D984" s="16" t="s">
        <v>9925</v>
      </c>
      <c r="E984" s="16" t="s">
        <v>9933</v>
      </c>
      <c r="F984" s="17" t="s">
        <v>9936</v>
      </c>
      <c r="G984" s="32">
        <v>21.25</v>
      </c>
      <c r="H984" s="28">
        <v>42824</v>
      </c>
      <c r="I984" s="168" t="s">
        <v>7525</v>
      </c>
    </row>
    <row r="985" spans="1:9" x14ac:dyDescent="0.2">
      <c r="A985" s="15" t="s">
        <v>9923</v>
      </c>
      <c r="B985" s="16" t="s">
        <v>9921</v>
      </c>
      <c r="C985" s="16" t="s">
        <v>9943</v>
      </c>
      <c r="D985" s="16" t="s">
        <v>9925</v>
      </c>
      <c r="E985" s="16" t="s">
        <v>9933</v>
      </c>
      <c r="F985" s="17" t="s">
        <v>9937</v>
      </c>
      <c r="G985" s="32">
        <v>21.25</v>
      </c>
      <c r="H985" s="28">
        <v>42824</v>
      </c>
      <c r="I985" s="168" t="s">
        <v>7525</v>
      </c>
    </row>
    <row r="986" spans="1:9" x14ac:dyDescent="0.2">
      <c r="A986" s="15" t="s">
        <v>9923</v>
      </c>
      <c r="B986" s="16" t="s">
        <v>9921</v>
      </c>
      <c r="C986" s="16" t="s">
        <v>9943</v>
      </c>
      <c r="D986" s="16" t="s">
        <v>9925</v>
      </c>
      <c r="E986" s="16" t="s">
        <v>9933</v>
      </c>
      <c r="F986" s="17" t="s">
        <v>9938</v>
      </c>
      <c r="G986" s="32">
        <v>24.75</v>
      </c>
      <c r="H986" s="28">
        <v>42824</v>
      </c>
      <c r="I986" s="168" t="s">
        <v>7525</v>
      </c>
    </row>
    <row r="987" spans="1:9" x14ac:dyDescent="0.2">
      <c r="A987" s="15" t="s">
        <v>9923</v>
      </c>
      <c r="B987" s="16" t="s">
        <v>9921</v>
      </c>
      <c r="C987" s="16" t="s">
        <v>9943</v>
      </c>
      <c r="D987" s="16" t="s">
        <v>9925</v>
      </c>
      <c r="E987" s="16" t="s">
        <v>9939</v>
      </c>
      <c r="F987" s="17" t="s">
        <v>9940</v>
      </c>
      <c r="G987" s="32" t="s">
        <v>9927</v>
      </c>
      <c r="H987" s="28">
        <v>42824</v>
      </c>
      <c r="I987" s="168" t="s">
        <v>7525</v>
      </c>
    </row>
    <row r="988" spans="1:9" x14ac:dyDescent="0.2">
      <c r="A988" s="15" t="s">
        <v>9923</v>
      </c>
      <c r="B988" s="16" t="s">
        <v>9921</v>
      </c>
      <c r="C988" s="16" t="s">
        <v>9943</v>
      </c>
      <c r="D988" s="16" t="s">
        <v>9925</v>
      </c>
      <c r="E988" s="16" t="s">
        <v>9941</v>
      </c>
      <c r="F988" s="17" t="s">
        <v>9942</v>
      </c>
      <c r="G988" s="32">
        <v>21.25</v>
      </c>
      <c r="H988" s="28">
        <v>42824</v>
      </c>
      <c r="I988" s="168" t="s">
        <v>7525</v>
      </c>
    </row>
    <row r="989" spans="1:9" x14ac:dyDescent="0.2">
      <c r="A989" s="15" t="s">
        <v>9944</v>
      </c>
      <c r="B989" s="16" t="s">
        <v>9945</v>
      </c>
      <c r="C989" s="16" t="s">
        <v>9946</v>
      </c>
      <c r="D989" s="16" t="s">
        <v>9925</v>
      </c>
      <c r="E989" s="16" t="s">
        <v>965</v>
      </c>
      <c r="F989" s="17" t="s">
        <v>9926</v>
      </c>
      <c r="G989" s="32">
        <v>15.49</v>
      </c>
      <c r="H989" s="28">
        <v>42824</v>
      </c>
      <c r="I989" s="168" t="s">
        <v>7525</v>
      </c>
    </row>
    <row r="990" spans="1:9" x14ac:dyDescent="0.2">
      <c r="A990" s="15" t="s">
        <v>9944</v>
      </c>
      <c r="B990" s="16" t="s">
        <v>9945</v>
      </c>
      <c r="C990" s="16" t="s">
        <v>9946</v>
      </c>
      <c r="D990" s="16" t="s">
        <v>9925</v>
      </c>
      <c r="E990" s="16" t="s">
        <v>965</v>
      </c>
      <c r="F990" s="17" t="s">
        <v>9928</v>
      </c>
      <c r="G990" s="32">
        <v>19.989999999999998</v>
      </c>
      <c r="H990" s="28">
        <v>42824</v>
      </c>
      <c r="I990" s="168" t="s">
        <v>7525</v>
      </c>
    </row>
    <row r="991" spans="1:9" x14ac:dyDescent="0.2">
      <c r="A991" s="15" t="s">
        <v>9944</v>
      </c>
      <c r="B991" s="16" t="s">
        <v>9945</v>
      </c>
      <c r="C991" s="16" t="s">
        <v>9946</v>
      </c>
      <c r="D991" s="16" t="s">
        <v>9925</v>
      </c>
      <c r="E991" s="16" t="s">
        <v>965</v>
      </c>
      <c r="F991" s="17" t="s">
        <v>9929</v>
      </c>
      <c r="G991" s="32">
        <v>38.049999999999997</v>
      </c>
      <c r="H991" s="28">
        <v>42824</v>
      </c>
      <c r="I991" s="168" t="s">
        <v>7525</v>
      </c>
    </row>
    <row r="992" spans="1:9" x14ac:dyDescent="0.2">
      <c r="A992" s="15" t="s">
        <v>9944</v>
      </c>
      <c r="B992" s="16" t="s">
        <v>9945</v>
      </c>
      <c r="C992" s="16" t="s">
        <v>9946</v>
      </c>
      <c r="D992" s="16" t="s">
        <v>9925</v>
      </c>
      <c r="E992" s="16" t="s">
        <v>965</v>
      </c>
      <c r="F992" s="17" t="s">
        <v>9930</v>
      </c>
      <c r="G992" s="32">
        <v>29.59</v>
      </c>
      <c r="H992" s="28">
        <v>42824</v>
      </c>
      <c r="I992" s="168" t="s">
        <v>7525</v>
      </c>
    </row>
    <row r="993" spans="1:9" x14ac:dyDescent="0.2">
      <c r="A993" s="15" t="s">
        <v>9944</v>
      </c>
      <c r="B993" s="16" t="s">
        <v>9945</v>
      </c>
      <c r="C993" s="16" t="s">
        <v>9946</v>
      </c>
      <c r="D993" s="16" t="s">
        <v>9925</v>
      </c>
      <c r="E993" s="16" t="s">
        <v>9931</v>
      </c>
      <c r="F993" s="17" t="s">
        <v>9932</v>
      </c>
      <c r="G993" s="32">
        <v>29.59</v>
      </c>
      <c r="H993" s="28">
        <v>42824</v>
      </c>
      <c r="I993" s="168" t="s">
        <v>7525</v>
      </c>
    </row>
    <row r="994" spans="1:9" x14ac:dyDescent="0.2">
      <c r="A994" s="15" t="s">
        <v>9944</v>
      </c>
      <c r="B994" s="16" t="s">
        <v>9945</v>
      </c>
      <c r="C994" s="16" t="s">
        <v>9946</v>
      </c>
      <c r="D994" s="16" t="s">
        <v>9925</v>
      </c>
      <c r="E994" s="16" t="s">
        <v>9933</v>
      </c>
      <c r="F994" s="17" t="s">
        <v>9934</v>
      </c>
      <c r="G994" s="32">
        <v>14.29</v>
      </c>
      <c r="H994" s="28">
        <v>42824</v>
      </c>
      <c r="I994" s="168" t="s">
        <v>7525</v>
      </c>
    </row>
    <row r="995" spans="1:9" x14ac:dyDescent="0.2">
      <c r="A995" s="15" t="s">
        <v>9944</v>
      </c>
      <c r="B995" s="16" t="s">
        <v>9945</v>
      </c>
      <c r="C995" s="16" t="s">
        <v>9946</v>
      </c>
      <c r="D995" s="16" t="s">
        <v>9925</v>
      </c>
      <c r="E995" s="16" t="s">
        <v>9933</v>
      </c>
      <c r="F995" s="17" t="s">
        <v>9935</v>
      </c>
      <c r="G995" s="32">
        <v>21.25</v>
      </c>
      <c r="H995" s="28">
        <v>42824</v>
      </c>
      <c r="I995" s="168" t="s">
        <v>7525</v>
      </c>
    </row>
    <row r="996" spans="1:9" x14ac:dyDescent="0.2">
      <c r="A996" s="15" t="s">
        <v>9944</v>
      </c>
      <c r="B996" s="16" t="s">
        <v>9945</v>
      </c>
      <c r="C996" s="16" t="s">
        <v>9946</v>
      </c>
      <c r="D996" s="16" t="s">
        <v>9925</v>
      </c>
      <c r="E996" s="16" t="s">
        <v>9933</v>
      </c>
      <c r="F996" s="17" t="s">
        <v>9936</v>
      </c>
      <c r="G996" s="32">
        <v>21.25</v>
      </c>
      <c r="H996" s="28">
        <v>42824</v>
      </c>
      <c r="I996" s="168" t="s">
        <v>7525</v>
      </c>
    </row>
    <row r="997" spans="1:9" x14ac:dyDescent="0.2">
      <c r="A997" s="15" t="s">
        <v>9944</v>
      </c>
      <c r="B997" s="16" t="s">
        <v>9945</v>
      </c>
      <c r="C997" s="16" t="s">
        <v>9946</v>
      </c>
      <c r="D997" s="16" t="s">
        <v>9925</v>
      </c>
      <c r="E997" s="16" t="s">
        <v>9933</v>
      </c>
      <c r="F997" s="17" t="s">
        <v>9937</v>
      </c>
      <c r="G997" s="32">
        <v>24.73</v>
      </c>
      <c r="H997" s="28">
        <v>42824</v>
      </c>
      <c r="I997" s="168" t="s">
        <v>7525</v>
      </c>
    </row>
    <row r="998" spans="1:9" x14ac:dyDescent="0.2">
      <c r="A998" s="15" t="s">
        <v>9944</v>
      </c>
      <c r="B998" s="16" t="s">
        <v>9945</v>
      </c>
      <c r="C998" s="16" t="s">
        <v>9946</v>
      </c>
      <c r="D998" s="16" t="s">
        <v>9925</v>
      </c>
      <c r="E998" s="16" t="s">
        <v>9933</v>
      </c>
      <c r="F998" s="17" t="s">
        <v>9938</v>
      </c>
      <c r="G998" s="32">
        <v>18.850000000000001</v>
      </c>
      <c r="H998" s="28">
        <v>42824</v>
      </c>
      <c r="I998" s="168" t="s">
        <v>7525</v>
      </c>
    </row>
    <row r="999" spans="1:9" x14ac:dyDescent="0.2">
      <c r="A999" s="15" t="s">
        <v>9944</v>
      </c>
      <c r="B999" s="16" t="s">
        <v>9945</v>
      </c>
      <c r="C999" s="16" t="s">
        <v>9946</v>
      </c>
      <c r="D999" s="16" t="s">
        <v>9925</v>
      </c>
      <c r="E999" s="16" t="s">
        <v>9939</v>
      </c>
      <c r="F999" s="17" t="s">
        <v>9940</v>
      </c>
      <c r="G999" s="32">
        <v>13.9</v>
      </c>
      <c r="H999" s="28">
        <v>42824</v>
      </c>
      <c r="I999" s="168" t="s">
        <v>7525</v>
      </c>
    </row>
    <row r="1000" spans="1:9" x14ac:dyDescent="0.2">
      <c r="A1000" s="15" t="s">
        <v>9944</v>
      </c>
      <c r="B1000" s="16" t="s">
        <v>9945</v>
      </c>
      <c r="C1000" s="16" t="s">
        <v>9946</v>
      </c>
      <c r="D1000" s="16" t="s">
        <v>9925</v>
      </c>
      <c r="E1000" s="16" t="s">
        <v>9941</v>
      </c>
      <c r="F1000" s="17" t="s">
        <v>9942</v>
      </c>
      <c r="G1000" s="32" t="s">
        <v>9947</v>
      </c>
      <c r="H1000" s="28">
        <v>42824</v>
      </c>
      <c r="I1000" s="168" t="s">
        <v>7525</v>
      </c>
    </row>
    <row r="1001" spans="1:9" x14ac:dyDescent="0.2">
      <c r="A1001" s="15" t="s">
        <v>9944</v>
      </c>
      <c r="B1001" s="16" t="s">
        <v>9948</v>
      </c>
      <c r="C1001" s="16" t="s">
        <v>9949</v>
      </c>
      <c r="D1001" s="16" t="s">
        <v>9925</v>
      </c>
      <c r="E1001" s="16" t="s">
        <v>965</v>
      </c>
      <c r="F1001" s="17" t="s">
        <v>9926</v>
      </c>
      <c r="G1001" s="32">
        <v>27.15</v>
      </c>
      <c r="H1001" s="28">
        <v>42824</v>
      </c>
      <c r="I1001" s="168" t="s">
        <v>7525</v>
      </c>
    </row>
    <row r="1002" spans="1:9" x14ac:dyDescent="0.2">
      <c r="A1002" s="15" t="s">
        <v>9944</v>
      </c>
      <c r="B1002" s="16" t="s">
        <v>9948</v>
      </c>
      <c r="C1002" s="16" t="s">
        <v>9949</v>
      </c>
      <c r="D1002" s="16" t="s">
        <v>9925</v>
      </c>
      <c r="E1002" s="16" t="s">
        <v>965</v>
      </c>
      <c r="F1002" s="17" t="s">
        <v>9928</v>
      </c>
      <c r="G1002" s="32">
        <v>19.989999999999998</v>
      </c>
      <c r="H1002" s="28">
        <v>42824</v>
      </c>
      <c r="I1002" s="168" t="s">
        <v>7525</v>
      </c>
    </row>
    <row r="1003" spans="1:9" x14ac:dyDescent="0.2">
      <c r="A1003" s="15" t="s">
        <v>9944</v>
      </c>
      <c r="B1003" s="16" t="s">
        <v>9948</v>
      </c>
      <c r="C1003" s="16" t="s">
        <v>9949</v>
      </c>
      <c r="D1003" s="16" t="s">
        <v>9925</v>
      </c>
      <c r="E1003" s="16" t="s">
        <v>965</v>
      </c>
      <c r="F1003" s="17" t="s">
        <v>9929</v>
      </c>
      <c r="G1003" s="32">
        <v>38.049999999999997</v>
      </c>
      <c r="H1003" s="28">
        <v>42824</v>
      </c>
      <c r="I1003" s="168" t="s">
        <v>7525</v>
      </c>
    </row>
    <row r="1004" spans="1:9" x14ac:dyDescent="0.2">
      <c r="A1004" s="15" t="s">
        <v>9944</v>
      </c>
      <c r="B1004" s="16" t="s">
        <v>9948</v>
      </c>
      <c r="C1004" s="16" t="s">
        <v>9949</v>
      </c>
      <c r="D1004" s="16" t="s">
        <v>9925</v>
      </c>
      <c r="E1004" s="16" t="s">
        <v>965</v>
      </c>
      <c r="F1004" s="17" t="s">
        <v>9930</v>
      </c>
      <c r="G1004" s="32">
        <v>29.58</v>
      </c>
      <c r="H1004" s="28">
        <v>42824</v>
      </c>
      <c r="I1004" s="168" t="s">
        <v>7525</v>
      </c>
    </row>
    <row r="1005" spans="1:9" x14ac:dyDescent="0.2">
      <c r="A1005" s="15" t="s">
        <v>9944</v>
      </c>
      <c r="B1005" s="16" t="s">
        <v>9948</v>
      </c>
      <c r="C1005" s="16" t="s">
        <v>9949</v>
      </c>
      <c r="D1005" s="16" t="s">
        <v>9925</v>
      </c>
      <c r="E1005" s="16" t="s">
        <v>9931</v>
      </c>
      <c r="F1005" s="17" t="s">
        <v>9932</v>
      </c>
      <c r="G1005" s="32">
        <v>19.22</v>
      </c>
      <c r="H1005" s="28">
        <v>42824</v>
      </c>
      <c r="I1005" s="168" t="s">
        <v>7525</v>
      </c>
    </row>
    <row r="1006" spans="1:9" x14ac:dyDescent="0.2">
      <c r="A1006" s="15" t="s">
        <v>9944</v>
      </c>
      <c r="B1006" s="16" t="s">
        <v>9948</v>
      </c>
      <c r="C1006" s="16" t="s">
        <v>9949</v>
      </c>
      <c r="D1006" s="16" t="s">
        <v>9925</v>
      </c>
      <c r="E1006" s="16" t="s">
        <v>9933</v>
      </c>
      <c r="F1006" s="17" t="s">
        <v>9934</v>
      </c>
      <c r="G1006" s="32">
        <v>15.29</v>
      </c>
      <c r="H1006" s="28">
        <v>42824</v>
      </c>
      <c r="I1006" s="168" t="s">
        <v>7525</v>
      </c>
    </row>
    <row r="1007" spans="1:9" x14ac:dyDescent="0.2">
      <c r="A1007" s="15" t="s">
        <v>9944</v>
      </c>
      <c r="B1007" s="16" t="s">
        <v>9948</v>
      </c>
      <c r="C1007" s="16" t="s">
        <v>9949</v>
      </c>
      <c r="D1007" s="16" t="s">
        <v>9925</v>
      </c>
      <c r="E1007" s="16" t="s">
        <v>9933</v>
      </c>
      <c r="F1007" s="17" t="s">
        <v>9935</v>
      </c>
      <c r="G1007" s="32">
        <v>13.99</v>
      </c>
      <c r="H1007" s="28">
        <v>42824</v>
      </c>
      <c r="I1007" s="168" t="s">
        <v>7525</v>
      </c>
    </row>
    <row r="1008" spans="1:9" x14ac:dyDescent="0.2">
      <c r="A1008" s="15" t="s">
        <v>9944</v>
      </c>
      <c r="B1008" s="16" t="s">
        <v>9948</v>
      </c>
      <c r="C1008" s="16" t="s">
        <v>9949</v>
      </c>
      <c r="D1008" s="16" t="s">
        <v>9925</v>
      </c>
      <c r="E1008" s="16" t="s">
        <v>9933</v>
      </c>
      <c r="F1008" s="17" t="s">
        <v>9936</v>
      </c>
      <c r="G1008" s="32">
        <v>19.989999999999998</v>
      </c>
      <c r="H1008" s="28">
        <v>42824</v>
      </c>
      <c r="I1008" s="168" t="s">
        <v>7525</v>
      </c>
    </row>
    <row r="1009" spans="1:9" x14ac:dyDescent="0.2">
      <c r="A1009" s="15" t="s">
        <v>9944</v>
      </c>
      <c r="B1009" s="16" t="s">
        <v>9948</v>
      </c>
      <c r="C1009" s="16" t="s">
        <v>9949</v>
      </c>
      <c r="D1009" s="16" t="s">
        <v>9925</v>
      </c>
      <c r="E1009" s="16" t="s">
        <v>9933</v>
      </c>
      <c r="F1009" s="17" t="s">
        <v>9937</v>
      </c>
      <c r="G1009" s="32">
        <v>32.35</v>
      </c>
      <c r="H1009" s="28">
        <v>42824</v>
      </c>
      <c r="I1009" s="168" t="s">
        <v>7525</v>
      </c>
    </row>
    <row r="1010" spans="1:9" x14ac:dyDescent="0.2">
      <c r="A1010" s="15" t="s">
        <v>9944</v>
      </c>
      <c r="B1010" s="16" t="s">
        <v>9948</v>
      </c>
      <c r="C1010" s="16" t="s">
        <v>9949</v>
      </c>
      <c r="D1010" s="16" t="s">
        <v>9925</v>
      </c>
      <c r="E1010" s="16" t="s">
        <v>9933</v>
      </c>
      <c r="F1010" s="17" t="s">
        <v>9938</v>
      </c>
      <c r="G1010" s="32">
        <v>29</v>
      </c>
      <c r="H1010" s="28">
        <v>42824</v>
      </c>
      <c r="I1010" s="168" t="s">
        <v>7525</v>
      </c>
    </row>
    <row r="1011" spans="1:9" x14ac:dyDescent="0.2">
      <c r="A1011" s="15" t="s">
        <v>9944</v>
      </c>
      <c r="B1011" s="16" t="s">
        <v>9948</v>
      </c>
      <c r="C1011" s="16" t="s">
        <v>9949</v>
      </c>
      <c r="D1011" s="16" t="s">
        <v>9925</v>
      </c>
      <c r="E1011" s="16" t="s">
        <v>9939</v>
      </c>
      <c r="F1011" s="17" t="s">
        <v>9940</v>
      </c>
      <c r="G1011" s="32" t="s">
        <v>9906</v>
      </c>
      <c r="H1011" s="28">
        <v>42824</v>
      </c>
      <c r="I1011" s="168" t="s">
        <v>7525</v>
      </c>
    </row>
    <row r="1012" spans="1:9" x14ac:dyDescent="0.2">
      <c r="A1012" s="15" t="s">
        <v>9944</v>
      </c>
      <c r="B1012" s="16" t="s">
        <v>9948</v>
      </c>
      <c r="C1012" s="16" t="s">
        <v>9949</v>
      </c>
      <c r="D1012" s="16" t="s">
        <v>9925</v>
      </c>
      <c r="E1012" s="16" t="s">
        <v>9941</v>
      </c>
      <c r="F1012" s="17" t="s">
        <v>9942</v>
      </c>
      <c r="G1012" s="32" t="s">
        <v>9906</v>
      </c>
      <c r="H1012" s="28">
        <v>42824</v>
      </c>
      <c r="I1012" s="168" t="s">
        <v>7525</v>
      </c>
    </row>
    <row r="1013" spans="1:9" x14ac:dyDescent="0.2">
      <c r="A1013" s="15" t="s">
        <v>9950</v>
      </c>
      <c r="B1013" s="16" t="s">
        <v>9899</v>
      </c>
      <c r="C1013" s="16" t="s">
        <v>9951</v>
      </c>
      <c r="D1013" s="16" t="s">
        <v>9952</v>
      </c>
      <c r="E1013" s="16" t="s">
        <v>9953</v>
      </c>
      <c r="F1013" s="17" t="s">
        <v>9954</v>
      </c>
      <c r="G1013" s="32">
        <v>6.99</v>
      </c>
      <c r="H1013" s="28">
        <v>42824</v>
      </c>
      <c r="I1013" s="168" t="s">
        <v>7525</v>
      </c>
    </row>
    <row r="1014" spans="1:9" x14ac:dyDescent="0.2">
      <c r="A1014" s="15" t="s">
        <v>9950</v>
      </c>
      <c r="B1014" s="16" t="s">
        <v>9899</v>
      </c>
      <c r="C1014" s="16" t="s">
        <v>9951</v>
      </c>
      <c r="D1014" s="16" t="s">
        <v>9952</v>
      </c>
      <c r="E1014" s="16" t="s">
        <v>9953</v>
      </c>
      <c r="F1014" s="17" t="s">
        <v>9955</v>
      </c>
      <c r="G1014" s="32">
        <v>6.99</v>
      </c>
      <c r="H1014" s="28">
        <v>42824</v>
      </c>
      <c r="I1014" s="168" t="s">
        <v>7525</v>
      </c>
    </row>
    <row r="1015" spans="1:9" x14ac:dyDescent="0.2">
      <c r="A1015" s="15" t="s">
        <v>9950</v>
      </c>
      <c r="B1015" s="16" t="s">
        <v>9899</v>
      </c>
      <c r="C1015" s="16" t="s">
        <v>9951</v>
      </c>
      <c r="D1015" s="16" t="s">
        <v>9952</v>
      </c>
      <c r="E1015" s="16" t="s">
        <v>9953</v>
      </c>
      <c r="F1015" s="17" t="s">
        <v>9956</v>
      </c>
      <c r="G1015" s="32">
        <v>3.64</v>
      </c>
      <c r="H1015" s="28">
        <v>42824</v>
      </c>
      <c r="I1015" s="168" t="s">
        <v>7525</v>
      </c>
    </row>
    <row r="1016" spans="1:9" x14ac:dyDescent="0.2">
      <c r="A1016" s="15" t="s">
        <v>9950</v>
      </c>
      <c r="B1016" s="16" t="s">
        <v>9899</v>
      </c>
      <c r="C1016" s="16" t="s">
        <v>9951</v>
      </c>
      <c r="D1016" s="16" t="s">
        <v>9952</v>
      </c>
      <c r="E1016" s="16" t="s">
        <v>9953</v>
      </c>
      <c r="F1016" s="17" t="s">
        <v>9957</v>
      </c>
      <c r="G1016" s="32">
        <v>4.97</v>
      </c>
      <c r="H1016" s="28">
        <v>42824</v>
      </c>
      <c r="I1016" s="168" t="s">
        <v>7525</v>
      </c>
    </row>
    <row r="1017" spans="1:9" x14ac:dyDescent="0.2">
      <c r="A1017" s="15" t="s">
        <v>9950</v>
      </c>
      <c r="B1017" s="16" t="s">
        <v>9899</v>
      </c>
      <c r="C1017" s="16" t="s">
        <v>9951</v>
      </c>
      <c r="D1017" s="16" t="s">
        <v>9952</v>
      </c>
      <c r="E1017" s="16" t="s">
        <v>9953</v>
      </c>
      <c r="F1017" s="17" t="s">
        <v>9958</v>
      </c>
      <c r="G1017" s="32">
        <v>19.899999999999999</v>
      </c>
      <c r="H1017" s="28">
        <v>42824</v>
      </c>
      <c r="I1017" s="168" t="s">
        <v>7525</v>
      </c>
    </row>
    <row r="1018" spans="1:9" x14ac:dyDescent="0.2">
      <c r="A1018" s="15" t="s">
        <v>9950</v>
      </c>
      <c r="B1018" s="16" t="s">
        <v>9899</v>
      </c>
      <c r="C1018" s="16" t="s">
        <v>9951</v>
      </c>
      <c r="D1018" s="16" t="s">
        <v>9952</v>
      </c>
      <c r="E1018" s="16" t="s">
        <v>9953</v>
      </c>
      <c r="F1018" s="17" t="s">
        <v>9959</v>
      </c>
      <c r="G1018" s="32">
        <v>9.0399999999999991</v>
      </c>
      <c r="H1018" s="28">
        <v>42824</v>
      </c>
      <c r="I1018" s="168" t="s">
        <v>7525</v>
      </c>
    </row>
    <row r="1019" spans="1:9" x14ac:dyDescent="0.2">
      <c r="A1019" s="15" t="s">
        <v>9950</v>
      </c>
      <c r="B1019" s="16" t="s">
        <v>9899</v>
      </c>
      <c r="C1019" s="16" t="s">
        <v>9951</v>
      </c>
      <c r="D1019" s="16" t="s">
        <v>9952</v>
      </c>
      <c r="E1019" s="16" t="s">
        <v>9953</v>
      </c>
      <c r="F1019" s="17" t="s">
        <v>9960</v>
      </c>
      <c r="G1019" s="32">
        <v>23.35</v>
      </c>
      <c r="H1019" s="28">
        <v>42824</v>
      </c>
      <c r="I1019" s="168" t="s">
        <v>7525</v>
      </c>
    </row>
    <row r="1020" spans="1:9" x14ac:dyDescent="0.2">
      <c r="A1020" s="15" t="s">
        <v>9950</v>
      </c>
      <c r="B1020" s="16" t="s">
        <v>9899</v>
      </c>
      <c r="C1020" s="16" t="s">
        <v>9951</v>
      </c>
      <c r="D1020" s="16" t="s">
        <v>9952</v>
      </c>
      <c r="E1020" s="16" t="s">
        <v>9953</v>
      </c>
      <c r="F1020" s="17" t="s">
        <v>9961</v>
      </c>
      <c r="G1020" s="32">
        <v>13.99</v>
      </c>
      <c r="H1020" s="28">
        <v>42824</v>
      </c>
      <c r="I1020" s="168" t="s">
        <v>7525</v>
      </c>
    </row>
    <row r="1021" spans="1:9" x14ac:dyDescent="0.2">
      <c r="A1021" s="15" t="s">
        <v>9950</v>
      </c>
      <c r="B1021" s="16" t="s">
        <v>9899</v>
      </c>
      <c r="C1021" s="16" t="s">
        <v>9951</v>
      </c>
      <c r="D1021" s="16" t="s">
        <v>9952</v>
      </c>
      <c r="E1021" s="16" t="s">
        <v>9962</v>
      </c>
      <c r="F1021" s="17" t="s">
        <v>9963</v>
      </c>
      <c r="G1021" s="32">
        <v>7.9</v>
      </c>
      <c r="H1021" s="28">
        <v>42824</v>
      </c>
      <c r="I1021" s="168" t="s">
        <v>7525</v>
      </c>
    </row>
    <row r="1022" spans="1:9" x14ac:dyDescent="0.2">
      <c r="A1022" s="15" t="s">
        <v>9950</v>
      </c>
      <c r="B1022" s="16" t="s">
        <v>9899</v>
      </c>
      <c r="C1022" s="16" t="s">
        <v>9951</v>
      </c>
      <c r="D1022" s="16" t="s">
        <v>9952</v>
      </c>
      <c r="E1022" s="16" t="s">
        <v>9964</v>
      </c>
      <c r="F1022" s="17" t="s">
        <v>9965</v>
      </c>
      <c r="G1022" s="32">
        <v>19.899999999999999</v>
      </c>
      <c r="H1022" s="28">
        <v>42824</v>
      </c>
      <c r="I1022" s="168" t="s">
        <v>7525</v>
      </c>
    </row>
    <row r="1023" spans="1:9" x14ac:dyDescent="0.2">
      <c r="A1023" s="15" t="s">
        <v>9950</v>
      </c>
      <c r="B1023" s="16" t="s">
        <v>9899</v>
      </c>
      <c r="C1023" s="16" t="s">
        <v>9951</v>
      </c>
      <c r="D1023" s="16" t="s">
        <v>9952</v>
      </c>
      <c r="E1023" s="16" t="s">
        <v>9964</v>
      </c>
      <c r="F1023" s="17" t="s">
        <v>9966</v>
      </c>
      <c r="G1023" s="32">
        <v>22.3</v>
      </c>
      <c r="H1023" s="28">
        <v>42824</v>
      </c>
      <c r="I1023" s="168" t="s">
        <v>7525</v>
      </c>
    </row>
    <row r="1024" spans="1:9" x14ac:dyDescent="0.2">
      <c r="A1024" s="15" t="s">
        <v>9950</v>
      </c>
      <c r="B1024" s="16" t="s">
        <v>9899</v>
      </c>
      <c r="C1024" s="16" t="s">
        <v>9951</v>
      </c>
      <c r="D1024" s="16" t="s">
        <v>9952</v>
      </c>
      <c r="E1024" s="16" t="s">
        <v>9967</v>
      </c>
      <c r="F1024" s="17" t="s">
        <v>9968</v>
      </c>
      <c r="G1024" s="32">
        <v>9.1999999999999993</v>
      </c>
      <c r="H1024" s="28">
        <v>42824</v>
      </c>
      <c r="I1024" s="168" t="s">
        <v>7525</v>
      </c>
    </row>
    <row r="1025" spans="1:9" x14ac:dyDescent="0.2">
      <c r="A1025" s="15" t="s">
        <v>9950</v>
      </c>
      <c r="B1025" s="16" t="s">
        <v>9899</v>
      </c>
      <c r="C1025" s="16" t="s">
        <v>9951</v>
      </c>
      <c r="D1025" s="16" t="s">
        <v>9952</v>
      </c>
      <c r="E1025" s="16" t="s">
        <v>9969</v>
      </c>
      <c r="F1025" s="17" t="s">
        <v>9970</v>
      </c>
      <c r="G1025" s="32">
        <v>10.5</v>
      </c>
      <c r="H1025" s="28">
        <v>42824</v>
      </c>
      <c r="I1025" s="168" t="s">
        <v>7525</v>
      </c>
    </row>
    <row r="1026" spans="1:9" x14ac:dyDescent="0.2">
      <c r="A1026" s="15" t="s">
        <v>9950</v>
      </c>
      <c r="B1026" s="16" t="s">
        <v>9899</v>
      </c>
      <c r="C1026" s="16" t="s">
        <v>9951</v>
      </c>
      <c r="D1026" s="16" t="s">
        <v>9952</v>
      </c>
      <c r="E1026" s="16" t="s">
        <v>9969</v>
      </c>
      <c r="F1026" s="17" t="s">
        <v>9971</v>
      </c>
      <c r="G1026" s="32">
        <v>10.5</v>
      </c>
      <c r="H1026" s="28">
        <v>42824</v>
      </c>
      <c r="I1026" s="168" t="s">
        <v>7525</v>
      </c>
    </row>
    <row r="1027" spans="1:9" x14ac:dyDescent="0.2">
      <c r="A1027" s="15" t="s">
        <v>9950</v>
      </c>
      <c r="B1027" s="16" t="s">
        <v>9899</v>
      </c>
      <c r="C1027" s="16" t="s">
        <v>9951</v>
      </c>
      <c r="D1027" s="16" t="s">
        <v>9952</v>
      </c>
      <c r="E1027" s="16" t="s">
        <v>9969</v>
      </c>
      <c r="F1027" s="17" t="s">
        <v>9972</v>
      </c>
      <c r="G1027" s="32">
        <v>4.3</v>
      </c>
      <c r="H1027" s="28">
        <v>42824</v>
      </c>
      <c r="I1027" s="168" t="s">
        <v>7525</v>
      </c>
    </row>
    <row r="1028" spans="1:9" x14ac:dyDescent="0.2">
      <c r="A1028" s="15" t="s">
        <v>9950</v>
      </c>
      <c r="B1028" s="16" t="s">
        <v>9899</v>
      </c>
      <c r="C1028" s="16" t="s">
        <v>9951</v>
      </c>
      <c r="D1028" s="16" t="s">
        <v>9952</v>
      </c>
      <c r="E1028" s="16" t="s">
        <v>9969</v>
      </c>
      <c r="F1028" s="17" t="s">
        <v>9973</v>
      </c>
      <c r="G1028" s="32">
        <v>5.81</v>
      </c>
      <c r="H1028" s="28">
        <v>42824</v>
      </c>
      <c r="I1028" s="168" t="s">
        <v>7525</v>
      </c>
    </row>
    <row r="1029" spans="1:9" x14ac:dyDescent="0.2">
      <c r="A1029" s="15" t="s">
        <v>9950</v>
      </c>
      <c r="B1029" s="16" t="s">
        <v>9899</v>
      </c>
      <c r="C1029" s="16" t="s">
        <v>9951</v>
      </c>
      <c r="D1029" s="16" t="s">
        <v>9952</v>
      </c>
      <c r="E1029" s="16" t="s">
        <v>9969</v>
      </c>
      <c r="F1029" s="17" t="s">
        <v>9974</v>
      </c>
      <c r="G1029" s="32">
        <v>12.88</v>
      </c>
      <c r="H1029" s="28">
        <v>42824</v>
      </c>
      <c r="I1029" s="168" t="s">
        <v>7525</v>
      </c>
    </row>
    <row r="1030" spans="1:9" x14ac:dyDescent="0.2">
      <c r="A1030" s="15" t="s">
        <v>9950</v>
      </c>
      <c r="B1030" s="16" t="s">
        <v>9899</v>
      </c>
      <c r="C1030" s="16" t="s">
        <v>9951</v>
      </c>
      <c r="D1030" s="16" t="s">
        <v>9952</v>
      </c>
      <c r="E1030" s="16" t="s">
        <v>9969</v>
      </c>
      <c r="F1030" s="17" t="s">
        <v>9975</v>
      </c>
      <c r="G1030" s="32">
        <v>15.64</v>
      </c>
      <c r="H1030" s="28">
        <v>42824</v>
      </c>
      <c r="I1030" s="168" t="s">
        <v>7525</v>
      </c>
    </row>
    <row r="1031" spans="1:9" x14ac:dyDescent="0.2">
      <c r="A1031" s="15" t="s">
        <v>9950</v>
      </c>
      <c r="B1031" s="16" t="s">
        <v>9899</v>
      </c>
      <c r="C1031" s="16" t="s">
        <v>9951</v>
      </c>
      <c r="D1031" s="16" t="s">
        <v>9952</v>
      </c>
      <c r="E1031" s="16" t="s">
        <v>9969</v>
      </c>
      <c r="F1031" s="17" t="s">
        <v>9976</v>
      </c>
      <c r="G1031" s="32">
        <v>14.97</v>
      </c>
      <c r="H1031" s="28">
        <v>42824</v>
      </c>
      <c r="I1031" s="168" t="s">
        <v>7525</v>
      </c>
    </row>
    <row r="1032" spans="1:9" x14ac:dyDescent="0.2">
      <c r="A1032" s="15" t="s">
        <v>9950</v>
      </c>
      <c r="B1032" s="16" t="s">
        <v>9899</v>
      </c>
      <c r="C1032" s="16" t="s">
        <v>9951</v>
      </c>
      <c r="D1032" s="16" t="s">
        <v>9977</v>
      </c>
      <c r="E1032" s="16" t="s">
        <v>9902</v>
      </c>
      <c r="F1032" s="17" t="s">
        <v>9978</v>
      </c>
      <c r="G1032" s="32" t="s">
        <v>9979</v>
      </c>
      <c r="H1032" s="28">
        <v>42824</v>
      </c>
      <c r="I1032" s="168" t="s">
        <v>7525</v>
      </c>
    </row>
    <row r="1033" spans="1:9" x14ac:dyDescent="0.2">
      <c r="A1033" s="15" t="s">
        <v>9950</v>
      </c>
      <c r="B1033" s="16" t="s">
        <v>9899</v>
      </c>
      <c r="C1033" s="16" t="s">
        <v>9951</v>
      </c>
      <c r="D1033" s="16" t="s">
        <v>9977</v>
      </c>
      <c r="E1033" s="16" t="s">
        <v>9902</v>
      </c>
      <c r="F1033" s="17" t="s">
        <v>9980</v>
      </c>
      <c r="G1033" s="32">
        <v>6.62</v>
      </c>
      <c r="H1033" s="28">
        <v>42824</v>
      </c>
      <c r="I1033" s="168" t="s">
        <v>7525</v>
      </c>
    </row>
    <row r="1034" spans="1:9" x14ac:dyDescent="0.2">
      <c r="A1034" s="15" t="s">
        <v>9950</v>
      </c>
      <c r="B1034" s="16" t="s">
        <v>9899</v>
      </c>
      <c r="C1034" s="16" t="s">
        <v>9951</v>
      </c>
      <c r="D1034" s="16" t="s">
        <v>9977</v>
      </c>
      <c r="E1034" s="16" t="s">
        <v>9902</v>
      </c>
      <c r="F1034" s="17" t="s">
        <v>9981</v>
      </c>
      <c r="G1034" s="32">
        <v>22.4</v>
      </c>
      <c r="H1034" s="28">
        <v>42824</v>
      </c>
      <c r="I1034" s="168" t="s">
        <v>7525</v>
      </c>
    </row>
    <row r="1035" spans="1:9" x14ac:dyDescent="0.2">
      <c r="A1035" s="15" t="s">
        <v>9950</v>
      </c>
      <c r="B1035" s="16" t="s">
        <v>9899</v>
      </c>
      <c r="C1035" s="16" t="s">
        <v>9951</v>
      </c>
      <c r="D1035" s="16" t="s">
        <v>9977</v>
      </c>
      <c r="E1035" s="16" t="s">
        <v>9911</v>
      </c>
      <c r="F1035" s="17" t="s">
        <v>9982</v>
      </c>
      <c r="G1035" s="32">
        <v>13</v>
      </c>
      <c r="H1035" s="28">
        <v>42824</v>
      </c>
      <c r="I1035" s="168" t="s">
        <v>7525</v>
      </c>
    </row>
    <row r="1036" spans="1:9" x14ac:dyDescent="0.2">
      <c r="A1036" s="15" t="s">
        <v>9950</v>
      </c>
      <c r="B1036" s="16" t="s">
        <v>9899</v>
      </c>
      <c r="C1036" s="16" t="s">
        <v>9951</v>
      </c>
      <c r="D1036" s="16" t="s">
        <v>9977</v>
      </c>
      <c r="E1036" s="16" t="s">
        <v>9911</v>
      </c>
      <c r="F1036" s="17" t="s">
        <v>9983</v>
      </c>
      <c r="G1036" s="32" t="s">
        <v>9927</v>
      </c>
      <c r="H1036" s="28">
        <v>42824</v>
      </c>
      <c r="I1036" s="168" t="s">
        <v>7525</v>
      </c>
    </row>
    <row r="1037" spans="1:9" x14ac:dyDescent="0.2">
      <c r="A1037" s="15" t="s">
        <v>9950</v>
      </c>
      <c r="B1037" s="16" t="s">
        <v>9899</v>
      </c>
      <c r="C1037" s="16" t="s">
        <v>9951</v>
      </c>
      <c r="D1037" s="16" t="s">
        <v>9977</v>
      </c>
      <c r="E1037" s="16" t="s">
        <v>9911</v>
      </c>
      <c r="F1037" s="17" t="s">
        <v>9984</v>
      </c>
      <c r="G1037" s="32">
        <v>12.9</v>
      </c>
      <c r="H1037" s="28">
        <v>42824</v>
      </c>
      <c r="I1037" s="168" t="s">
        <v>7525</v>
      </c>
    </row>
    <row r="1038" spans="1:9" x14ac:dyDescent="0.2">
      <c r="A1038" s="15" t="s">
        <v>9950</v>
      </c>
      <c r="B1038" s="16" t="s">
        <v>9899</v>
      </c>
      <c r="C1038" s="16" t="s">
        <v>9951</v>
      </c>
      <c r="D1038" s="16" t="s">
        <v>9977</v>
      </c>
      <c r="E1038" s="16" t="s">
        <v>9985</v>
      </c>
      <c r="F1038" s="17" t="s">
        <v>9986</v>
      </c>
      <c r="G1038" s="32">
        <v>16.95</v>
      </c>
      <c r="H1038" s="28">
        <v>42824</v>
      </c>
      <c r="I1038" s="168" t="s">
        <v>7525</v>
      </c>
    </row>
    <row r="1039" spans="1:9" x14ac:dyDescent="0.2">
      <c r="A1039" s="15" t="s">
        <v>9950</v>
      </c>
      <c r="B1039" s="16" t="s">
        <v>9899</v>
      </c>
      <c r="C1039" s="16" t="s">
        <v>9951</v>
      </c>
      <c r="D1039" s="16" t="s">
        <v>9977</v>
      </c>
      <c r="E1039" s="16" t="s">
        <v>9987</v>
      </c>
      <c r="F1039" s="17" t="s">
        <v>9988</v>
      </c>
      <c r="G1039" s="32" t="s">
        <v>9927</v>
      </c>
      <c r="H1039" s="28">
        <v>42824</v>
      </c>
      <c r="I1039" s="168" t="s">
        <v>7525</v>
      </c>
    </row>
    <row r="1040" spans="1:9" x14ac:dyDescent="0.2">
      <c r="A1040" s="15" t="s">
        <v>9950</v>
      </c>
      <c r="B1040" s="16" t="s">
        <v>9948</v>
      </c>
      <c r="C1040" s="16" t="s">
        <v>9989</v>
      </c>
      <c r="D1040" s="16" t="s">
        <v>9952</v>
      </c>
      <c r="E1040" s="16" t="s">
        <v>9953</v>
      </c>
      <c r="F1040" s="17" t="s">
        <v>9954</v>
      </c>
      <c r="G1040" s="32">
        <v>6.99</v>
      </c>
      <c r="H1040" s="28">
        <v>42824</v>
      </c>
      <c r="I1040" s="168" t="s">
        <v>7525</v>
      </c>
    </row>
    <row r="1041" spans="1:9" x14ac:dyDescent="0.2">
      <c r="A1041" s="15" t="s">
        <v>9950</v>
      </c>
      <c r="B1041" s="16" t="s">
        <v>9948</v>
      </c>
      <c r="C1041" s="16" t="s">
        <v>9989</v>
      </c>
      <c r="D1041" s="16" t="s">
        <v>9952</v>
      </c>
      <c r="E1041" s="16" t="s">
        <v>9953</v>
      </c>
      <c r="F1041" s="17" t="s">
        <v>9955</v>
      </c>
      <c r="G1041" s="32">
        <v>6.99</v>
      </c>
      <c r="H1041" s="28">
        <v>42824</v>
      </c>
      <c r="I1041" s="168" t="s">
        <v>7525</v>
      </c>
    </row>
    <row r="1042" spans="1:9" x14ac:dyDescent="0.2">
      <c r="A1042" s="15" t="s">
        <v>9950</v>
      </c>
      <c r="B1042" s="16" t="s">
        <v>9948</v>
      </c>
      <c r="C1042" s="16" t="s">
        <v>9989</v>
      </c>
      <c r="D1042" s="16" t="s">
        <v>9952</v>
      </c>
      <c r="E1042" s="16" t="s">
        <v>9953</v>
      </c>
      <c r="F1042" s="17" t="s">
        <v>9956</v>
      </c>
      <c r="G1042" s="32">
        <v>5.6</v>
      </c>
      <c r="H1042" s="28">
        <v>42824</v>
      </c>
      <c r="I1042" s="168" t="s">
        <v>7525</v>
      </c>
    </row>
    <row r="1043" spans="1:9" x14ac:dyDescent="0.2">
      <c r="A1043" s="15" t="s">
        <v>9950</v>
      </c>
      <c r="B1043" s="16" t="s">
        <v>9948</v>
      </c>
      <c r="C1043" s="16" t="s">
        <v>9989</v>
      </c>
      <c r="D1043" s="16" t="s">
        <v>9952</v>
      </c>
      <c r="E1043" s="16" t="s">
        <v>9953</v>
      </c>
      <c r="F1043" s="17" t="s">
        <v>9957</v>
      </c>
      <c r="G1043" s="32">
        <v>7.65</v>
      </c>
      <c r="H1043" s="28">
        <v>42824</v>
      </c>
      <c r="I1043" s="168" t="s">
        <v>7525</v>
      </c>
    </row>
    <row r="1044" spans="1:9" x14ac:dyDescent="0.2">
      <c r="A1044" s="15" t="s">
        <v>9950</v>
      </c>
      <c r="B1044" s="16" t="s">
        <v>9948</v>
      </c>
      <c r="C1044" s="16" t="s">
        <v>9989</v>
      </c>
      <c r="D1044" s="16" t="s">
        <v>9952</v>
      </c>
      <c r="E1044" s="16" t="s">
        <v>9953</v>
      </c>
      <c r="F1044" s="17" t="s">
        <v>9958</v>
      </c>
      <c r="G1044" s="32">
        <v>19.899999999999999</v>
      </c>
      <c r="H1044" s="28">
        <v>42824</v>
      </c>
      <c r="I1044" s="168" t="s">
        <v>7525</v>
      </c>
    </row>
    <row r="1045" spans="1:9" x14ac:dyDescent="0.2">
      <c r="A1045" s="15" t="s">
        <v>9950</v>
      </c>
      <c r="B1045" s="16" t="s">
        <v>9948</v>
      </c>
      <c r="C1045" s="16" t="s">
        <v>9989</v>
      </c>
      <c r="D1045" s="16" t="s">
        <v>9952</v>
      </c>
      <c r="E1045" s="16" t="s">
        <v>9953</v>
      </c>
      <c r="F1045" s="17" t="s">
        <v>9959</v>
      </c>
      <c r="G1045" s="32">
        <v>13.9</v>
      </c>
      <c r="H1045" s="28">
        <v>42824</v>
      </c>
      <c r="I1045" s="168" t="s">
        <v>7525</v>
      </c>
    </row>
    <row r="1046" spans="1:9" x14ac:dyDescent="0.2">
      <c r="A1046" s="15" t="s">
        <v>9950</v>
      </c>
      <c r="B1046" s="16" t="s">
        <v>9948</v>
      </c>
      <c r="C1046" s="16" t="s">
        <v>9989</v>
      </c>
      <c r="D1046" s="16" t="s">
        <v>9952</v>
      </c>
      <c r="E1046" s="16" t="s">
        <v>9953</v>
      </c>
      <c r="F1046" s="17" t="s">
        <v>9960</v>
      </c>
      <c r="G1046" s="32">
        <v>23.35</v>
      </c>
      <c r="H1046" s="28">
        <v>42824</v>
      </c>
      <c r="I1046" s="168" t="s">
        <v>7525</v>
      </c>
    </row>
    <row r="1047" spans="1:9" x14ac:dyDescent="0.2">
      <c r="A1047" s="15" t="s">
        <v>9950</v>
      </c>
      <c r="B1047" s="16" t="s">
        <v>9948</v>
      </c>
      <c r="C1047" s="16" t="s">
        <v>9989</v>
      </c>
      <c r="D1047" s="16" t="s">
        <v>9952</v>
      </c>
      <c r="E1047" s="16" t="s">
        <v>9953</v>
      </c>
      <c r="F1047" s="17" t="s">
        <v>9961</v>
      </c>
      <c r="G1047" s="32">
        <v>21.3</v>
      </c>
      <c r="H1047" s="28">
        <v>42824</v>
      </c>
      <c r="I1047" s="168" t="s">
        <v>7525</v>
      </c>
    </row>
    <row r="1048" spans="1:9" x14ac:dyDescent="0.2">
      <c r="A1048" s="15" t="s">
        <v>9950</v>
      </c>
      <c r="B1048" s="16" t="s">
        <v>9948</v>
      </c>
      <c r="C1048" s="16" t="s">
        <v>9989</v>
      </c>
      <c r="D1048" s="16" t="s">
        <v>9952</v>
      </c>
      <c r="E1048" s="16" t="s">
        <v>9962</v>
      </c>
      <c r="F1048" s="17" t="s">
        <v>9963</v>
      </c>
      <c r="G1048" s="32">
        <v>5.5</v>
      </c>
      <c r="H1048" s="28">
        <v>42824</v>
      </c>
      <c r="I1048" s="168" t="s">
        <v>7525</v>
      </c>
    </row>
    <row r="1049" spans="1:9" x14ac:dyDescent="0.2">
      <c r="A1049" s="15" t="s">
        <v>9950</v>
      </c>
      <c r="B1049" s="16" t="s">
        <v>9948</v>
      </c>
      <c r="C1049" s="16" t="s">
        <v>9989</v>
      </c>
      <c r="D1049" s="16" t="s">
        <v>9952</v>
      </c>
      <c r="E1049" s="16" t="s">
        <v>9964</v>
      </c>
      <c r="F1049" s="17" t="s">
        <v>9965</v>
      </c>
      <c r="G1049" s="32" t="s">
        <v>9927</v>
      </c>
      <c r="H1049" s="28">
        <v>42824</v>
      </c>
      <c r="I1049" s="168" t="s">
        <v>7525</v>
      </c>
    </row>
    <row r="1050" spans="1:9" x14ac:dyDescent="0.2">
      <c r="A1050" s="15" t="s">
        <v>9950</v>
      </c>
      <c r="B1050" s="16" t="s">
        <v>9948</v>
      </c>
      <c r="C1050" s="16" t="s">
        <v>9989</v>
      </c>
      <c r="D1050" s="16" t="s">
        <v>9952</v>
      </c>
      <c r="E1050" s="16" t="s">
        <v>9964</v>
      </c>
      <c r="F1050" s="17" t="s">
        <v>9966</v>
      </c>
      <c r="G1050" s="32">
        <v>21.1</v>
      </c>
      <c r="H1050" s="28">
        <v>42824</v>
      </c>
      <c r="I1050" s="168" t="s">
        <v>7525</v>
      </c>
    </row>
    <row r="1051" spans="1:9" x14ac:dyDescent="0.2">
      <c r="A1051" s="15" t="s">
        <v>9950</v>
      </c>
      <c r="B1051" s="16" t="s">
        <v>9948</v>
      </c>
      <c r="C1051" s="16" t="s">
        <v>9989</v>
      </c>
      <c r="D1051" s="16" t="s">
        <v>9952</v>
      </c>
      <c r="E1051" s="16" t="s">
        <v>9967</v>
      </c>
      <c r="F1051" s="17" t="s">
        <v>9968</v>
      </c>
      <c r="G1051" s="32">
        <v>9.1999999999999993</v>
      </c>
      <c r="H1051" s="28">
        <v>42824</v>
      </c>
      <c r="I1051" s="168" t="s">
        <v>7525</v>
      </c>
    </row>
    <row r="1052" spans="1:9" x14ac:dyDescent="0.2">
      <c r="A1052" s="15" t="s">
        <v>9950</v>
      </c>
      <c r="B1052" s="16" t="s">
        <v>9948</v>
      </c>
      <c r="C1052" s="16" t="s">
        <v>9989</v>
      </c>
      <c r="D1052" s="16" t="s">
        <v>9952</v>
      </c>
      <c r="E1052" s="16" t="s">
        <v>9969</v>
      </c>
      <c r="F1052" s="17" t="s">
        <v>9970</v>
      </c>
      <c r="G1052" s="32">
        <v>7</v>
      </c>
      <c r="H1052" s="28">
        <v>42824</v>
      </c>
      <c r="I1052" s="168" t="s">
        <v>7525</v>
      </c>
    </row>
    <row r="1053" spans="1:9" x14ac:dyDescent="0.2">
      <c r="A1053" s="15" t="s">
        <v>9950</v>
      </c>
      <c r="B1053" s="16" t="s">
        <v>9948</v>
      </c>
      <c r="C1053" s="16" t="s">
        <v>9989</v>
      </c>
      <c r="D1053" s="16" t="s">
        <v>9952</v>
      </c>
      <c r="E1053" s="16" t="s">
        <v>9969</v>
      </c>
      <c r="F1053" s="17" t="s">
        <v>9971</v>
      </c>
      <c r="G1053" s="32">
        <v>9.25</v>
      </c>
      <c r="H1053" s="28">
        <v>42824</v>
      </c>
      <c r="I1053" s="168" t="s">
        <v>7525</v>
      </c>
    </row>
    <row r="1054" spans="1:9" x14ac:dyDescent="0.2">
      <c r="A1054" s="15" t="s">
        <v>9950</v>
      </c>
      <c r="B1054" s="16" t="s">
        <v>9948</v>
      </c>
      <c r="C1054" s="16" t="s">
        <v>9989</v>
      </c>
      <c r="D1054" s="16" t="s">
        <v>9952</v>
      </c>
      <c r="E1054" s="16" t="s">
        <v>9969</v>
      </c>
      <c r="F1054" s="17" t="s">
        <v>9972</v>
      </c>
      <c r="G1054" s="32">
        <v>2.8</v>
      </c>
      <c r="H1054" s="28">
        <v>42824</v>
      </c>
      <c r="I1054" s="168" t="s">
        <v>7525</v>
      </c>
    </row>
    <row r="1055" spans="1:9" x14ac:dyDescent="0.2">
      <c r="A1055" s="15" t="s">
        <v>9950</v>
      </c>
      <c r="B1055" s="16" t="s">
        <v>9948</v>
      </c>
      <c r="C1055" s="16" t="s">
        <v>9989</v>
      </c>
      <c r="D1055" s="16" t="s">
        <v>9952</v>
      </c>
      <c r="E1055" s="16" t="s">
        <v>9969</v>
      </c>
      <c r="F1055" s="17" t="s">
        <v>9973</v>
      </c>
      <c r="G1055" s="32">
        <v>8.4</v>
      </c>
      <c r="H1055" s="28">
        <v>42824</v>
      </c>
      <c r="I1055" s="168" t="s">
        <v>7525</v>
      </c>
    </row>
    <row r="1056" spans="1:9" x14ac:dyDescent="0.2">
      <c r="A1056" s="15" t="s">
        <v>9950</v>
      </c>
      <c r="B1056" s="16" t="s">
        <v>9948</v>
      </c>
      <c r="C1056" s="16" t="s">
        <v>9989</v>
      </c>
      <c r="D1056" s="16" t="s">
        <v>9952</v>
      </c>
      <c r="E1056" s="16" t="s">
        <v>9969</v>
      </c>
      <c r="F1056" s="17" t="s">
        <v>9974</v>
      </c>
      <c r="G1056" s="32">
        <v>11.95</v>
      </c>
      <c r="H1056" s="28">
        <v>42824</v>
      </c>
      <c r="I1056" s="168" t="s">
        <v>7525</v>
      </c>
    </row>
    <row r="1057" spans="1:9" x14ac:dyDescent="0.2">
      <c r="A1057" s="15" t="s">
        <v>9950</v>
      </c>
      <c r="B1057" s="16" t="s">
        <v>9948</v>
      </c>
      <c r="C1057" s="16" t="s">
        <v>9989</v>
      </c>
      <c r="D1057" s="16" t="s">
        <v>9952</v>
      </c>
      <c r="E1057" s="16" t="s">
        <v>9969</v>
      </c>
      <c r="F1057" s="17" t="s">
        <v>9975</v>
      </c>
      <c r="G1057" s="32">
        <v>14.8</v>
      </c>
      <c r="H1057" s="28">
        <v>42824</v>
      </c>
      <c r="I1057" s="168" t="s">
        <v>7525</v>
      </c>
    </row>
    <row r="1058" spans="1:9" x14ac:dyDescent="0.2">
      <c r="A1058" s="15" t="s">
        <v>9950</v>
      </c>
      <c r="B1058" s="16" t="s">
        <v>9948</v>
      </c>
      <c r="C1058" s="16" t="s">
        <v>9989</v>
      </c>
      <c r="D1058" s="16" t="s">
        <v>9952</v>
      </c>
      <c r="E1058" s="16" t="s">
        <v>9969</v>
      </c>
      <c r="F1058" s="17" t="s">
        <v>9976</v>
      </c>
      <c r="G1058" s="32">
        <v>14.2</v>
      </c>
      <c r="H1058" s="28">
        <v>42824</v>
      </c>
      <c r="I1058" s="168" t="s">
        <v>7525</v>
      </c>
    </row>
    <row r="1059" spans="1:9" x14ac:dyDescent="0.2">
      <c r="A1059" s="15" t="s">
        <v>9950</v>
      </c>
      <c r="B1059" s="16" t="s">
        <v>9948</v>
      </c>
      <c r="C1059" s="16" t="s">
        <v>9989</v>
      </c>
      <c r="D1059" s="16" t="s">
        <v>9977</v>
      </c>
      <c r="E1059" s="16" t="s">
        <v>9902</v>
      </c>
      <c r="F1059" s="17" t="s">
        <v>9978</v>
      </c>
      <c r="G1059" s="32" t="s">
        <v>9979</v>
      </c>
      <c r="H1059" s="28">
        <v>42824</v>
      </c>
      <c r="I1059" s="168" t="s">
        <v>7525</v>
      </c>
    </row>
    <row r="1060" spans="1:9" x14ac:dyDescent="0.2">
      <c r="A1060" s="15" t="s">
        <v>9950</v>
      </c>
      <c r="B1060" s="16" t="s">
        <v>9948</v>
      </c>
      <c r="C1060" s="16" t="s">
        <v>9989</v>
      </c>
      <c r="D1060" s="16" t="s">
        <v>9977</v>
      </c>
      <c r="E1060" s="16" t="s">
        <v>9902</v>
      </c>
      <c r="F1060" s="17" t="s">
        <v>9980</v>
      </c>
      <c r="G1060" s="32">
        <v>10</v>
      </c>
      <c r="H1060" s="28">
        <v>42824</v>
      </c>
      <c r="I1060" s="168" t="s">
        <v>7525</v>
      </c>
    </row>
    <row r="1061" spans="1:9" x14ac:dyDescent="0.2">
      <c r="A1061" s="15" t="s">
        <v>9950</v>
      </c>
      <c r="B1061" s="16" t="s">
        <v>9948</v>
      </c>
      <c r="C1061" s="16" t="s">
        <v>9989</v>
      </c>
      <c r="D1061" s="16" t="s">
        <v>9977</v>
      </c>
      <c r="E1061" s="16" t="s">
        <v>9902</v>
      </c>
      <c r="F1061" s="17" t="s">
        <v>9981</v>
      </c>
      <c r="G1061" s="32">
        <v>33.299999999999997</v>
      </c>
      <c r="H1061" s="28">
        <v>42824</v>
      </c>
      <c r="I1061" s="168" t="s">
        <v>7525</v>
      </c>
    </row>
    <row r="1062" spans="1:9" x14ac:dyDescent="0.2">
      <c r="A1062" s="15" t="s">
        <v>9950</v>
      </c>
      <c r="B1062" s="16" t="s">
        <v>9948</v>
      </c>
      <c r="C1062" s="16" t="s">
        <v>9989</v>
      </c>
      <c r="D1062" s="16" t="s">
        <v>9977</v>
      </c>
      <c r="E1062" s="16" t="s">
        <v>9911</v>
      </c>
      <c r="F1062" s="17" t="s">
        <v>9982</v>
      </c>
      <c r="G1062" s="32" t="s">
        <v>9927</v>
      </c>
      <c r="H1062" s="28">
        <v>42824</v>
      </c>
      <c r="I1062" s="168" t="s">
        <v>7525</v>
      </c>
    </row>
    <row r="1063" spans="1:9" x14ac:dyDescent="0.2">
      <c r="A1063" s="15" t="s">
        <v>9950</v>
      </c>
      <c r="B1063" s="16" t="s">
        <v>9948</v>
      </c>
      <c r="C1063" s="16" t="s">
        <v>9989</v>
      </c>
      <c r="D1063" s="16" t="s">
        <v>9977</v>
      </c>
      <c r="E1063" s="16" t="s">
        <v>9911</v>
      </c>
      <c r="F1063" s="17" t="s">
        <v>9983</v>
      </c>
      <c r="G1063" s="32" t="s">
        <v>9927</v>
      </c>
      <c r="H1063" s="28">
        <v>42824</v>
      </c>
      <c r="I1063" s="168" t="s">
        <v>7525</v>
      </c>
    </row>
    <row r="1064" spans="1:9" x14ac:dyDescent="0.2">
      <c r="A1064" s="15" t="s">
        <v>9950</v>
      </c>
      <c r="B1064" s="16" t="s">
        <v>9948</v>
      </c>
      <c r="C1064" s="16" t="s">
        <v>9989</v>
      </c>
      <c r="D1064" s="16" t="s">
        <v>9977</v>
      </c>
      <c r="E1064" s="16" t="s">
        <v>9911</v>
      </c>
      <c r="F1064" s="17" t="s">
        <v>9984</v>
      </c>
      <c r="G1064" s="32" t="s">
        <v>9927</v>
      </c>
      <c r="H1064" s="28">
        <v>42824</v>
      </c>
      <c r="I1064" s="168" t="s">
        <v>7525</v>
      </c>
    </row>
    <row r="1065" spans="1:9" x14ac:dyDescent="0.2">
      <c r="A1065" s="15" t="s">
        <v>9950</v>
      </c>
      <c r="B1065" s="16" t="s">
        <v>9948</v>
      </c>
      <c r="C1065" s="16" t="s">
        <v>9989</v>
      </c>
      <c r="D1065" s="16" t="s">
        <v>9977</v>
      </c>
      <c r="E1065" s="16" t="s">
        <v>9985</v>
      </c>
      <c r="F1065" s="17" t="s">
        <v>9986</v>
      </c>
      <c r="G1065" s="32">
        <v>10.5</v>
      </c>
      <c r="H1065" s="28">
        <v>42824</v>
      </c>
      <c r="I1065" s="168" t="s">
        <v>7525</v>
      </c>
    </row>
    <row r="1066" spans="1:9" x14ac:dyDescent="0.2">
      <c r="A1066" s="15" t="s">
        <v>9950</v>
      </c>
      <c r="B1066" s="16" t="s">
        <v>9948</v>
      </c>
      <c r="C1066" s="16" t="s">
        <v>9989</v>
      </c>
      <c r="D1066" s="16" t="s">
        <v>9977</v>
      </c>
      <c r="E1066" s="16" t="s">
        <v>9987</v>
      </c>
      <c r="F1066" s="17" t="s">
        <v>9988</v>
      </c>
      <c r="G1066" s="32">
        <v>14.95</v>
      </c>
      <c r="H1066" s="28">
        <v>42824</v>
      </c>
      <c r="I1066" s="168" t="s">
        <v>7525</v>
      </c>
    </row>
    <row r="1067" spans="1:9" x14ac:dyDescent="0.2">
      <c r="A1067" s="15" t="s">
        <v>9990</v>
      </c>
      <c r="B1067" s="16" t="s">
        <v>9945</v>
      </c>
      <c r="C1067" s="16" t="s">
        <v>9991</v>
      </c>
      <c r="D1067" s="16" t="s">
        <v>9952</v>
      </c>
      <c r="E1067" s="16" t="s">
        <v>9953</v>
      </c>
      <c r="F1067" s="17" t="s">
        <v>9954</v>
      </c>
      <c r="G1067" s="32">
        <v>6.99</v>
      </c>
      <c r="H1067" s="28">
        <v>42824</v>
      </c>
      <c r="I1067" s="168" t="s">
        <v>7525</v>
      </c>
    </row>
    <row r="1068" spans="1:9" x14ac:dyDescent="0.2">
      <c r="A1068" s="15" t="s">
        <v>9990</v>
      </c>
      <c r="B1068" s="16" t="s">
        <v>9945</v>
      </c>
      <c r="C1068" s="16" t="s">
        <v>9991</v>
      </c>
      <c r="D1068" s="16" t="s">
        <v>9952</v>
      </c>
      <c r="E1068" s="16" t="s">
        <v>9953</v>
      </c>
      <c r="F1068" s="17" t="s">
        <v>9955</v>
      </c>
      <c r="G1068" s="32">
        <v>6.99</v>
      </c>
      <c r="H1068" s="28">
        <v>42824</v>
      </c>
      <c r="I1068" s="168" t="s">
        <v>7525</v>
      </c>
    </row>
    <row r="1069" spans="1:9" x14ac:dyDescent="0.2">
      <c r="A1069" s="15" t="s">
        <v>9990</v>
      </c>
      <c r="B1069" s="16" t="s">
        <v>9945</v>
      </c>
      <c r="C1069" s="16" t="s">
        <v>9991</v>
      </c>
      <c r="D1069" s="16" t="s">
        <v>9952</v>
      </c>
      <c r="E1069" s="16" t="s">
        <v>9953</v>
      </c>
      <c r="F1069" s="17" t="s">
        <v>9956</v>
      </c>
      <c r="G1069" s="32">
        <v>3.64</v>
      </c>
      <c r="H1069" s="28">
        <v>42824</v>
      </c>
      <c r="I1069" s="168" t="s">
        <v>7525</v>
      </c>
    </row>
    <row r="1070" spans="1:9" x14ac:dyDescent="0.2">
      <c r="A1070" s="15" t="s">
        <v>9990</v>
      </c>
      <c r="B1070" s="16" t="s">
        <v>9945</v>
      </c>
      <c r="C1070" s="16" t="s">
        <v>9991</v>
      </c>
      <c r="D1070" s="16" t="s">
        <v>9952</v>
      </c>
      <c r="E1070" s="16" t="s">
        <v>9953</v>
      </c>
      <c r="F1070" s="17" t="s">
        <v>9957</v>
      </c>
      <c r="G1070" s="32">
        <v>4.97</v>
      </c>
      <c r="H1070" s="28">
        <v>42824</v>
      </c>
      <c r="I1070" s="168" t="s">
        <v>7525</v>
      </c>
    </row>
    <row r="1071" spans="1:9" x14ac:dyDescent="0.2">
      <c r="A1071" s="15" t="s">
        <v>9990</v>
      </c>
      <c r="B1071" s="16" t="s">
        <v>9945</v>
      </c>
      <c r="C1071" s="16" t="s">
        <v>9991</v>
      </c>
      <c r="D1071" s="16" t="s">
        <v>9952</v>
      </c>
      <c r="E1071" s="16" t="s">
        <v>9953</v>
      </c>
      <c r="F1071" s="17" t="s">
        <v>9958</v>
      </c>
      <c r="G1071" s="32">
        <v>12.94</v>
      </c>
      <c r="H1071" s="28">
        <v>42824</v>
      </c>
      <c r="I1071" s="168" t="s">
        <v>7525</v>
      </c>
    </row>
    <row r="1072" spans="1:9" x14ac:dyDescent="0.2">
      <c r="A1072" s="15" t="s">
        <v>9990</v>
      </c>
      <c r="B1072" s="16" t="s">
        <v>9945</v>
      </c>
      <c r="C1072" s="16" t="s">
        <v>9991</v>
      </c>
      <c r="D1072" s="16" t="s">
        <v>9952</v>
      </c>
      <c r="E1072" s="16" t="s">
        <v>9953</v>
      </c>
      <c r="F1072" s="17" t="s">
        <v>9959</v>
      </c>
      <c r="G1072" s="32">
        <v>9.0399999999999991</v>
      </c>
      <c r="H1072" s="28">
        <v>42824</v>
      </c>
      <c r="I1072" s="168" t="s">
        <v>7525</v>
      </c>
    </row>
    <row r="1073" spans="1:9" x14ac:dyDescent="0.2">
      <c r="A1073" s="15" t="s">
        <v>9990</v>
      </c>
      <c r="B1073" s="16" t="s">
        <v>9945</v>
      </c>
      <c r="C1073" s="16" t="s">
        <v>9991</v>
      </c>
      <c r="D1073" s="16" t="s">
        <v>9952</v>
      </c>
      <c r="E1073" s="16" t="s">
        <v>9953</v>
      </c>
      <c r="F1073" s="17" t="s">
        <v>9960</v>
      </c>
      <c r="G1073" s="32">
        <v>15.18</v>
      </c>
      <c r="H1073" s="28">
        <v>42824</v>
      </c>
      <c r="I1073" s="168" t="s">
        <v>7525</v>
      </c>
    </row>
    <row r="1074" spans="1:9" x14ac:dyDescent="0.2">
      <c r="A1074" s="15" t="s">
        <v>9990</v>
      </c>
      <c r="B1074" s="16" t="s">
        <v>9945</v>
      </c>
      <c r="C1074" s="16" t="s">
        <v>9991</v>
      </c>
      <c r="D1074" s="16" t="s">
        <v>9952</v>
      </c>
      <c r="E1074" s="16" t="s">
        <v>9953</v>
      </c>
      <c r="F1074" s="17" t="s">
        <v>9961</v>
      </c>
      <c r="G1074" s="32">
        <v>13.99</v>
      </c>
      <c r="H1074" s="28">
        <v>42824</v>
      </c>
      <c r="I1074" s="168" t="s">
        <v>7525</v>
      </c>
    </row>
    <row r="1075" spans="1:9" x14ac:dyDescent="0.2">
      <c r="A1075" s="15" t="s">
        <v>9990</v>
      </c>
      <c r="B1075" s="16" t="s">
        <v>9945</v>
      </c>
      <c r="C1075" s="16" t="s">
        <v>9991</v>
      </c>
      <c r="D1075" s="16" t="s">
        <v>9952</v>
      </c>
      <c r="E1075" s="16" t="s">
        <v>9962</v>
      </c>
      <c r="F1075" s="17" t="s">
        <v>9963</v>
      </c>
      <c r="G1075" s="32">
        <v>7.9</v>
      </c>
      <c r="H1075" s="28">
        <v>42824</v>
      </c>
      <c r="I1075" s="168" t="s">
        <v>7525</v>
      </c>
    </row>
    <row r="1076" spans="1:9" x14ac:dyDescent="0.2">
      <c r="A1076" s="15" t="s">
        <v>9990</v>
      </c>
      <c r="B1076" s="16" t="s">
        <v>9945</v>
      </c>
      <c r="C1076" s="16" t="s">
        <v>9991</v>
      </c>
      <c r="D1076" s="16" t="s">
        <v>9952</v>
      </c>
      <c r="E1076" s="16" t="s">
        <v>9964</v>
      </c>
      <c r="F1076" s="17" t="s">
        <v>9965</v>
      </c>
      <c r="G1076" s="32">
        <v>19.899999999999999</v>
      </c>
      <c r="H1076" s="28">
        <v>42824</v>
      </c>
      <c r="I1076" s="168" t="s">
        <v>7525</v>
      </c>
    </row>
    <row r="1077" spans="1:9" x14ac:dyDescent="0.2">
      <c r="A1077" s="15" t="s">
        <v>9990</v>
      </c>
      <c r="B1077" s="16" t="s">
        <v>9945</v>
      </c>
      <c r="C1077" s="16" t="s">
        <v>9991</v>
      </c>
      <c r="D1077" s="16" t="s">
        <v>9952</v>
      </c>
      <c r="E1077" s="16" t="s">
        <v>9964</v>
      </c>
      <c r="F1077" s="17" t="s">
        <v>9966</v>
      </c>
      <c r="G1077" s="32">
        <v>21.55</v>
      </c>
      <c r="H1077" s="28">
        <v>42824</v>
      </c>
      <c r="I1077" s="168" t="s">
        <v>7525</v>
      </c>
    </row>
    <row r="1078" spans="1:9" x14ac:dyDescent="0.2">
      <c r="A1078" s="15" t="s">
        <v>9990</v>
      </c>
      <c r="B1078" s="16" t="s">
        <v>9945</v>
      </c>
      <c r="C1078" s="16" t="s">
        <v>9991</v>
      </c>
      <c r="D1078" s="16" t="s">
        <v>9952</v>
      </c>
      <c r="E1078" s="16" t="s">
        <v>9967</v>
      </c>
      <c r="F1078" s="17" t="s">
        <v>9968</v>
      </c>
      <c r="G1078" s="32">
        <v>9.1999999999999993</v>
      </c>
      <c r="H1078" s="28">
        <v>42824</v>
      </c>
      <c r="I1078" s="168" t="s">
        <v>7525</v>
      </c>
    </row>
    <row r="1079" spans="1:9" x14ac:dyDescent="0.2">
      <c r="A1079" s="15" t="s">
        <v>9990</v>
      </c>
      <c r="B1079" s="16" t="s">
        <v>9945</v>
      </c>
      <c r="C1079" s="16" t="s">
        <v>9991</v>
      </c>
      <c r="D1079" s="16" t="s">
        <v>9952</v>
      </c>
      <c r="E1079" s="16" t="s">
        <v>9969</v>
      </c>
      <c r="F1079" s="17" t="s">
        <v>9970</v>
      </c>
      <c r="G1079" s="32">
        <v>10.5</v>
      </c>
      <c r="H1079" s="28">
        <v>42824</v>
      </c>
      <c r="I1079" s="168" t="s">
        <v>7525</v>
      </c>
    </row>
    <row r="1080" spans="1:9" x14ac:dyDescent="0.2">
      <c r="A1080" s="15" t="s">
        <v>9990</v>
      </c>
      <c r="B1080" s="16" t="s">
        <v>9945</v>
      </c>
      <c r="C1080" s="16" t="s">
        <v>9991</v>
      </c>
      <c r="D1080" s="16" t="s">
        <v>9952</v>
      </c>
      <c r="E1080" s="16" t="s">
        <v>9969</v>
      </c>
      <c r="F1080" s="17" t="s">
        <v>9971</v>
      </c>
      <c r="G1080" s="32">
        <v>10.5</v>
      </c>
      <c r="H1080" s="28">
        <v>42824</v>
      </c>
      <c r="I1080" s="168" t="s">
        <v>7525</v>
      </c>
    </row>
    <row r="1081" spans="1:9" x14ac:dyDescent="0.2">
      <c r="A1081" s="15" t="s">
        <v>9990</v>
      </c>
      <c r="B1081" s="16" t="s">
        <v>9945</v>
      </c>
      <c r="C1081" s="16" t="s">
        <v>9991</v>
      </c>
      <c r="D1081" s="16" t="s">
        <v>9952</v>
      </c>
      <c r="E1081" s="16" t="s">
        <v>9969</v>
      </c>
      <c r="F1081" s="17" t="s">
        <v>9972</v>
      </c>
      <c r="G1081" s="32">
        <v>4.3</v>
      </c>
      <c r="H1081" s="28">
        <v>42824</v>
      </c>
      <c r="I1081" s="168" t="s">
        <v>7525</v>
      </c>
    </row>
    <row r="1082" spans="1:9" x14ac:dyDescent="0.2">
      <c r="A1082" s="15" t="s">
        <v>9990</v>
      </c>
      <c r="B1082" s="16" t="s">
        <v>9945</v>
      </c>
      <c r="C1082" s="16" t="s">
        <v>9991</v>
      </c>
      <c r="D1082" s="16" t="s">
        <v>9952</v>
      </c>
      <c r="E1082" s="16" t="s">
        <v>9969</v>
      </c>
      <c r="F1082" s="17" t="s">
        <v>9973</v>
      </c>
      <c r="G1082" s="32">
        <v>7.9</v>
      </c>
      <c r="H1082" s="28">
        <v>42824</v>
      </c>
      <c r="I1082" s="168" t="s">
        <v>7525</v>
      </c>
    </row>
    <row r="1083" spans="1:9" x14ac:dyDescent="0.2">
      <c r="A1083" s="15" t="s">
        <v>9990</v>
      </c>
      <c r="B1083" s="16" t="s">
        <v>9945</v>
      </c>
      <c r="C1083" s="16" t="s">
        <v>9991</v>
      </c>
      <c r="D1083" s="16" t="s">
        <v>9952</v>
      </c>
      <c r="E1083" s="16" t="s">
        <v>9969</v>
      </c>
      <c r="F1083" s="17" t="s">
        <v>9974</v>
      </c>
      <c r="G1083" s="32">
        <v>18.399999999999999</v>
      </c>
      <c r="H1083" s="28">
        <v>42824</v>
      </c>
      <c r="I1083" s="168" t="s">
        <v>7525</v>
      </c>
    </row>
    <row r="1084" spans="1:9" x14ac:dyDescent="0.2">
      <c r="A1084" s="15" t="s">
        <v>9990</v>
      </c>
      <c r="B1084" s="16" t="s">
        <v>9945</v>
      </c>
      <c r="C1084" s="16" t="s">
        <v>9991</v>
      </c>
      <c r="D1084" s="16" t="s">
        <v>9952</v>
      </c>
      <c r="E1084" s="16" t="s">
        <v>9969</v>
      </c>
      <c r="F1084" s="17" t="s">
        <v>9975</v>
      </c>
      <c r="G1084" s="32">
        <v>22.2</v>
      </c>
      <c r="H1084" s="28">
        <v>42824</v>
      </c>
      <c r="I1084" s="168" t="s">
        <v>7525</v>
      </c>
    </row>
    <row r="1085" spans="1:9" x14ac:dyDescent="0.2">
      <c r="A1085" s="15" t="s">
        <v>9990</v>
      </c>
      <c r="B1085" s="16" t="s">
        <v>9945</v>
      </c>
      <c r="C1085" s="16" t="s">
        <v>9991</v>
      </c>
      <c r="D1085" s="16" t="s">
        <v>9952</v>
      </c>
      <c r="E1085" s="16" t="s">
        <v>9969</v>
      </c>
      <c r="F1085" s="17" t="s">
        <v>9976</v>
      </c>
      <c r="G1085" s="32">
        <v>21.39</v>
      </c>
      <c r="H1085" s="28">
        <v>42824</v>
      </c>
      <c r="I1085" s="168" t="s">
        <v>7525</v>
      </c>
    </row>
    <row r="1086" spans="1:9" x14ac:dyDescent="0.2">
      <c r="A1086" s="15" t="s">
        <v>9990</v>
      </c>
      <c r="B1086" s="16" t="s">
        <v>9921</v>
      </c>
      <c r="C1086" s="16" t="s">
        <v>9992</v>
      </c>
      <c r="D1086" s="16" t="s">
        <v>9952</v>
      </c>
      <c r="E1086" s="16" t="s">
        <v>9953</v>
      </c>
      <c r="F1086" s="17" t="s">
        <v>9954</v>
      </c>
      <c r="G1086" s="32">
        <v>6.99</v>
      </c>
      <c r="H1086" s="28">
        <v>42824</v>
      </c>
      <c r="I1086" s="168" t="s">
        <v>7525</v>
      </c>
    </row>
    <row r="1087" spans="1:9" x14ac:dyDescent="0.2">
      <c r="A1087" s="15" t="s">
        <v>9990</v>
      </c>
      <c r="B1087" s="16" t="s">
        <v>9921</v>
      </c>
      <c r="C1087" s="16" t="s">
        <v>9992</v>
      </c>
      <c r="D1087" s="16" t="s">
        <v>9952</v>
      </c>
      <c r="E1087" s="16" t="s">
        <v>9953</v>
      </c>
      <c r="F1087" s="17" t="s">
        <v>9955</v>
      </c>
      <c r="G1087" s="32">
        <v>6.99</v>
      </c>
      <c r="H1087" s="28">
        <v>42824</v>
      </c>
      <c r="I1087" s="168" t="s">
        <v>7525</v>
      </c>
    </row>
    <row r="1088" spans="1:9" x14ac:dyDescent="0.2">
      <c r="A1088" s="15" t="s">
        <v>9990</v>
      </c>
      <c r="B1088" s="16" t="s">
        <v>9921</v>
      </c>
      <c r="C1088" s="16" t="s">
        <v>9992</v>
      </c>
      <c r="D1088" s="16" t="s">
        <v>9952</v>
      </c>
      <c r="E1088" s="16" t="s">
        <v>9953</v>
      </c>
      <c r="F1088" s="17" t="s">
        <v>9956</v>
      </c>
      <c r="G1088" s="32">
        <v>3.65</v>
      </c>
      <c r="H1088" s="28">
        <v>42824</v>
      </c>
      <c r="I1088" s="168" t="s">
        <v>7525</v>
      </c>
    </row>
    <row r="1089" spans="1:9" x14ac:dyDescent="0.2">
      <c r="A1089" s="15" t="s">
        <v>9990</v>
      </c>
      <c r="B1089" s="16" t="s">
        <v>9921</v>
      </c>
      <c r="C1089" s="16" t="s">
        <v>9992</v>
      </c>
      <c r="D1089" s="16" t="s">
        <v>9952</v>
      </c>
      <c r="E1089" s="16" t="s">
        <v>9953</v>
      </c>
      <c r="F1089" s="17" t="s">
        <v>9957</v>
      </c>
      <c r="G1089" s="32">
        <v>4.99</v>
      </c>
      <c r="H1089" s="28">
        <v>42824</v>
      </c>
      <c r="I1089" s="168" t="s">
        <v>7525</v>
      </c>
    </row>
    <row r="1090" spans="1:9" x14ac:dyDescent="0.2">
      <c r="A1090" s="15" t="s">
        <v>9990</v>
      </c>
      <c r="B1090" s="16" t="s">
        <v>9921</v>
      </c>
      <c r="C1090" s="16" t="s">
        <v>9992</v>
      </c>
      <c r="D1090" s="16" t="s">
        <v>9952</v>
      </c>
      <c r="E1090" s="16" t="s">
        <v>9953</v>
      </c>
      <c r="F1090" s="17" t="s">
        <v>9958</v>
      </c>
      <c r="G1090" s="32">
        <v>12.99</v>
      </c>
      <c r="H1090" s="28">
        <v>42824</v>
      </c>
      <c r="I1090" s="168" t="s">
        <v>7525</v>
      </c>
    </row>
    <row r="1091" spans="1:9" x14ac:dyDescent="0.2">
      <c r="A1091" s="15" t="s">
        <v>9990</v>
      </c>
      <c r="B1091" s="16" t="s">
        <v>9921</v>
      </c>
      <c r="C1091" s="16" t="s">
        <v>9992</v>
      </c>
      <c r="D1091" s="16" t="s">
        <v>9952</v>
      </c>
      <c r="E1091" s="16" t="s">
        <v>9953</v>
      </c>
      <c r="F1091" s="17" t="s">
        <v>9959</v>
      </c>
      <c r="G1091" s="32">
        <v>9.0500000000000007</v>
      </c>
      <c r="H1091" s="28">
        <v>42824</v>
      </c>
      <c r="I1091" s="168" t="s">
        <v>7525</v>
      </c>
    </row>
    <row r="1092" spans="1:9" x14ac:dyDescent="0.2">
      <c r="A1092" s="15" t="s">
        <v>9990</v>
      </c>
      <c r="B1092" s="16" t="s">
        <v>9921</v>
      </c>
      <c r="C1092" s="16" t="s">
        <v>9992</v>
      </c>
      <c r="D1092" s="16" t="s">
        <v>9952</v>
      </c>
      <c r="E1092" s="16" t="s">
        <v>9953</v>
      </c>
      <c r="F1092" s="17" t="s">
        <v>9960</v>
      </c>
      <c r="G1092" s="32">
        <v>15.19</v>
      </c>
      <c r="H1092" s="28">
        <v>42824</v>
      </c>
      <c r="I1092" s="168" t="s">
        <v>7525</v>
      </c>
    </row>
    <row r="1093" spans="1:9" x14ac:dyDescent="0.2">
      <c r="A1093" s="15" t="s">
        <v>9990</v>
      </c>
      <c r="B1093" s="16" t="s">
        <v>9921</v>
      </c>
      <c r="C1093" s="16" t="s">
        <v>9992</v>
      </c>
      <c r="D1093" s="16" t="s">
        <v>9952</v>
      </c>
      <c r="E1093" s="16" t="s">
        <v>9953</v>
      </c>
      <c r="F1093" s="17" t="s">
        <v>9961</v>
      </c>
      <c r="G1093" s="32">
        <v>13.99</v>
      </c>
      <c r="H1093" s="28">
        <v>42824</v>
      </c>
      <c r="I1093" s="168" t="s">
        <v>7525</v>
      </c>
    </row>
    <row r="1094" spans="1:9" x14ac:dyDescent="0.2">
      <c r="A1094" s="15" t="s">
        <v>9990</v>
      </c>
      <c r="B1094" s="16" t="s">
        <v>9921</v>
      </c>
      <c r="C1094" s="16" t="s">
        <v>9992</v>
      </c>
      <c r="D1094" s="16" t="s">
        <v>9952</v>
      </c>
      <c r="E1094" s="16" t="s">
        <v>9962</v>
      </c>
      <c r="F1094" s="17" t="s">
        <v>9963</v>
      </c>
      <c r="G1094" s="32">
        <v>7.9</v>
      </c>
      <c r="H1094" s="28">
        <v>42824</v>
      </c>
      <c r="I1094" s="168" t="s">
        <v>7525</v>
      </c>
    </row>
    <row r="1095" spans="1:9" x14ac:dyDescent="0.2">
      <c r="A1095" s="15" t="s">
        <v>9990</v>
      </c>
      <c r="B1095" s="16" t="s">
        <v>9921</v>
      </c>
      <c r="C1095" s="16" t="s">
        <v>9992</v>
      </c>
      <c r="D1095" s="16" t="s">
        <v>9952</v>
      </c>
      <c r="E1095" s="16" t="s">
        <v>9964</v>
      </c>
      <c r="F1095" s="17" t="s">
        <v>9965</v>
      </c>
      <c r="G1095" s="32">
        <v>19.899999999999999</v>
      </c>
      <c r="H1095" s="28">
        <v>42824</v>
      </c>
      <c r="I1095" s="168" t="s">
        <v>7525</v>
      </c>
    </row>
    <row r="1096" spans="1:9" x14ac:dyDescent="0.2">
      <c r="A1096" s="15" t="s">
        <v>9990</v>
      </c>
      <c r="B1096" s="16" t="s">
        <v>9921</v>
      </c>
      <c r="C1096" s="16" t="s">
        <v>9992</v>
      </c>
      <c r="D1096" s="16" t="s">
        <v>9952</v>
      </c>
      <c r="E1096" s="16" t="s">
        <v>9964</v>
      </c>
      <c r="F1096" s="17" t="s">
        <v>9966</v>
      </c>
      <c r="G1096" s="32">
        <v>16.8</v>
      </c>
      <c r="H1096" s="28">
        <v>42824</v>
      </c>
      <c r="I1096" s="168" t="s">
        <v>7525</v>
      </c>
    </row>
    <row r="1097" spans="1:9" x14ac:dyDescent="0.2">
      <c r="A1097" s="15" t="s">
        <v>9990</v>
      </c>
      <c r="B1097" s="16" t="s">
        <v>9921</v>
      </c>
      <c r="C1097" s="16" t="s">
        <v>9992</v>
      </c>
      <c r="D1097" s="16" t="s">
        <v>9952</v>
      </c>
      <c r="E1097" s="16" t="s">
        <v>9967</v>
      </c>
      <c r="F1097" s="17" t="s">
        <v>9968</v>
      </c>
      <c r="G1097" s="32">
        <v>9.19</v>
      </c>
      <c r="H1097" s="28">
        <v>42824</v>
      </c>
      <c r="I1097" s="168" t="s">
        <v>7525</v>
      </c>
    </row>
    <row r="1098" spans="1:9" x14ac:dyDescent="0.2">
      <c r="A1098" s="15" t="s">
        <v>9990</v>
      </c>
      <c r="B1098" s="16" t="s">
        <v>9921</v>
      </c>
      <c r="C1098" s="16" t="s">
        <v>9992</v>
      </c>
      <c r="D1098" s="16" t="s">
        <v>9952</v>
      </c>
      <c r="E1098" s="16" t="s">
        <v>9969</v>
      </c>
      <c r="F1098" s="17" t="s">
        <v>9970</v>
      </c>
      <c r="G1098" s="32">
        <v>10.5</v>
      </c>
      <c r="H1098" s="28">
        <v>42824</v>
      </c>
      <c r="I1098" s="168" t="s">
        <v>7525</v>
      </c>
    </row>
    <row r="1099" spans="1:9" x14ac:dyDescent="0.2">
      <c r="A1099" s="15" t="s">
        <v>9990</v>
      </c>
      <c r="B1099" s="16" t="s">
        <v>9921</v>
      </c>
      <c r="C1099" s="16" t="s">
        <v>9992</v>
      </c>
      <c r="D1099" s="16" t="s">
        <v>9952</v>
      </c>
      <c r="E1099" s="16" t="s">
        <v>9969</v>
      </c>
      <c r="F1099" s="17" t="s">
        <v>9971</v>
      </c>
      <c r="G1099" s="32">
        <v>10.5</v>
      </c>
      <c r="H1099" s="28">
        <v>42824</v>
      </c>
      <c r="I1099" s="168" t="s">
        <v>7525</v>
      </c>
    </row>
    <row r="1100" spans="1:9" x14ac:dyDescent="0.2">
      <c r="A1100" s="15" t="s">
        <v>9990</v>
      </c>
      <c r="B1100" s="16" t="s">
        <v>9921</v>
      </c>
      <c r="C1100" s="16" t="s">
        <v>9992</v>
      </c>
      <c r="D1100" s="16" t="s">
        <v>9952</v>
      </c>
      <c r="E1100" s="16" t="s">
        <v>9969</v>
      </c>
      <c r="F1100" s="17" t="s">
        <v>9972</v>
      </c>
      <c r="G1100" s="32">
        <v>4.2</v>
      </c>
      <c r="H1100" s="28">
        <v>42824</v>
      </c>
      <c r="I1100" s="168" t="s">
        <v>7525</v>
      </c>
    </row>
    <row r="1101" spans="1:9" x14ac:dyDescent="0.2">
      <c r="A1101" s="15" t="s">
        <v>9990</v>
      </c>
      <c r="B1101" s="16" t="s">
        <v>9921</v>
      </c>
      <c r="C1101" s="16" t="s">
        <v>9992</v>
      </c>
      <c r="D1101" s="16" t="s">
        <v>9952</v>
      </c>
      <c r="E1101" s="16" t="s">
        <v>9969</v>
      </c>
      <c r="F1101" s="17" t="s">
        <v>9973</v>
      </c>
      <c r="G1101" s="32">
        <v>7.99</v>
      </c>
      <c r="H1101" s="28">
        <v>42824</v>
      </c>
      <c r="I1101" s="168" t="s">
        <v>7525</v>
      </c>
    </row>
    <row r="1102" spans="1:9" x14ac:dyDescent="0.2">
      <c r="A1102" s="15" t="s">
        <v>9990</v>
      </c>
      <c r="B1102" s="16" t="s">
        <v>9921</v>
      </c>
      <c r="C1102" s="16" t="s">
        <v>9992</v>
      </c>
      <c r="D1102" s="16" t="s">
        <v>9952</v>
      </c>
      <c r="E1102" s="16" t="s">
        <v>9969</v>
      </c>
      <c r="F1102" s="17" t="s">
        <v>9974</v>
      </c>
      <c r="G1102" s="32">
        <v>13.8</v>
      </c>
      <c r="H1102" s="28">
        <v>42824</v>
      </c>
      <c r="I1102" s="168" t="s">
        <v>7525</v>
      </c>
    </row>
    <row r="1103" spans="1:9" x14ac:dyDescent="0.2">
      <c r="A1103" s="15" t="s">
        <v>9990</v>
      </c>
      <c r="B1103" s="16" t="s">
        <v>9921</v>
      </c>
      <c r="C1103" s="16" t="s">
        <v>9992</v>
      </c>
      <c r="D1103" s="16" t="s">
        <v>9952</v>
      </c>
      <c r="E1103" s="16" t="s">
        <v>9969</v>
      </c>
      <c r="F1103" s="17" t="s">
        <v>9975</v>
      </c>
      <c r="G1103" s="32">
        <v>22.1</v>
      </c>
      <c r="H1103" s="28">
        <v>42824</v>
      </c>
      <c r="I1103" s="168" t="s">
        <v>7525</v>
      </c>
    </row>
    <row r="1104" spans="1:9" x14ac:dyDescent="0.2">
      <c r="A1104" s="15" t="s">
        <v>9990</v>
      </c>
      <c r="B1104" s="16" t="s">
        <v>9921</v>
      </c>
      <c r="C1104" s="16" t="s">
        <v>9992</v>
      </c>
      <c r="D1104" s="16" t="s">
        <v>9952</v>
      </c>
      <c r="E1104" s="16" t="s">
        <v>9969</v>
      </c>
      <c r="F1104" s="17" t="s">
        <v>9976</v>
      </c>
      <c r="G1104" s="32">
        <v>21.3</v>
      </c>
      <c r="H1104" s="28">
        <v>42824</v>
      </c>
      <c r="I1104" s="168" t="s">
        <v>7525</v>
      </c>
    </row>
    <row r="1105" spans="1:9" x14ac:dyDescent="0.2">
      <c r="A1105" s="15" t="s">
        <v>9993</v>
      </c>
      <c r="B1105" s="16" t="s">
        <v>9945</v>
      </c>
      <c r="C1105" s="16" t="s">
        <v>9994</v>
      </c>
      <c r="D1105" s="16" t="s">
        <v>9901</v>
      </c>
      <c r="E1105" s="16" t="s">
        <v>9902</v>
      </c>
      <c r="F1105" s="17" t="s">
        <v>9903</v>
      </c>
      <c r="G1105" s="32">
        <v>44.99</v>
      </c>
      <c r="H1105" s="28">
        <v>42824</v>
      </c>
      <c r="I1105" s="168" t="s">
        <v>7525</v>
      </c>
    </row>
    <row r="1106" spans="1:9" x14ac:dyDescent="0.2">
      <c r="A1106" s="15" t="s">
        <v>9993</v>
      </c>
      <c r="B1106" s="16" t="s">
        <v>9945</v>
      </c>
      <c r="C1106" s="16" t="s">
        <v>9994</v>
      </c>
      <c r="D1106" s="16" t="s">
        <v>9901</v>
      </c>
      <c r="E1106" s="16" t="s">
        <v>9902</v>
      </c>
      <c r="F1106" s="17" t="s">
        <v>9905</v>
      </c>
      <c r="G1106" s="32">
        <v>37.49</v>
      </c>
      <c r="H1106" s="28">
        <v>42824</v>
      </c>
      <c r="I1106" s="168" t="s">
        <v>7525</v>
      </c>
    </row>
    <row r="1107" spans="1:9" x14ac:dyDescent="0.2">
      <c r="A1107" s="15" t="s">
        <v>9993</v>
      </c>
      <c r="B1107" s="16" t="s">
        <v>9945</v>
      </c>
      <c r="C1107" s="16" t="s">
        <v>9994</v>
      </c>
      <c r="D1107" s="16" t="s">
        <v>9901</v>
      </c>
      <c r="E1107" s="16" t="s">
        <v>9902</v>
      </c>
      <c r="F1107" s="17" t="s">
        <v>9907</v>
      </c>
      <c r="G1107" s="32">
        <v>44.99</v>
      </c>
      <c r="H1107" s="28">
        <v>42824</v>
      </c>
      <c r="I1107" s="168" t="s">
        <v>7525</v>
      </c>
    </row>
    <row r="1108" spans="1:9" x14ac:dyDescent="0.2">
      <c r="A1108" s="15" t="s">
        <v>9993</v>
      </c>
      <c r="B1108" s="16" t="s">
        <v>9945</v>
      </c>
      <c r="C1108" s="16" t="s">
        <v>9994</v>
      </c>
      <c r="D1108" s="16" t="s">
        <v>9901</v>
      </c>
      <c r="E1108" s="16" t="s">
        <v>9902</v>
      </c>
      <c r="F1108" s="17" t="s">
        <v>9908</v>
      </c>
      <c r="G1108" s="32">
        <v>37.49</v>
      </c>
      <c r="H1108" s="28">
        <v>42824</v>
      </c>
      <c r="I1108" s="168" t="s">
        <v>7525</v>
      </c>
    </row>
    <row r="1109" spans="1:9" x14ac:dyDescent="0.2">
      <c r="A1109" s="15" t="s">
        <v>9993</v>
      </c>
      <c r="B1109" s="16" t="s">
        <v>9945</v>
      </c>
      <c r="C1109" s="16" t="s">
        <v>9994</v>
      </c>
      <c r="D1109" s="16" t="s">
        <v>9909</v>
      </c>
      <c r="E1109" s="16" t="s">
        <v>9902</v>
      </c>
      <c r="F1109" s="17" t="s">
        <v>9910</v>
      </c>
      <c r="G1109" s="32">
        <v>10.3</v>
      </c>
      <c r="H1109" s="28">
        <v>42824</v>
      </c>
      <c r="I1109" s="168" t="s">
        <v>7525</v>
      </c>
    </row>
    <row r="1110" spans="1:9" x14ac:dyDescent="0.2">
      <c r="A1110" s="15" t="s">
        <v>9993</v>
      </c>
      <c r="B1110" s="16" t="s">
        <v>9945</v>
      </c>
      <c r="C1110" s="16" t="s">
        <v>9994</v>
      </c>
      <c r="D1110" s="16" t="s">
        <v>9901</v>
      </c>
      <c r="E1110" s="16" t="s">
        <v>9911</v>
      </c>
      <c r="F1110" s="17" t="s">
        <v>9912</v>
      </c>
      <c r="G1110" s="32">
        <v>39.200000000000003</v>
      </c>
      <c r="H1110" s="28">
        <v>42824</v>
      </c>
      <c r="I1110" s="168" t="s">
        <v>7525</v>
      </c>
    </row>
    <row r="1111" spans="1:9" x14ac:dyDescent="0.2">
      <c r="A1111" s="15" t="s">
        <v>9993</v>
      </c>
      <c r="B1111" s="16" t="s">
        <v>9945</v>
      </c>
      <c r="C1111" s="16" t="s">
        <v>9994</v>
      </c>
      <c r="D1111" s="16" t="s">
        <v>9901</v>
      </c>
      <c r="E1111" s="16" t="s">
        <v>9911</v>
      </c>
      <c r="F1111" s="17" t="s">
        <v>9913</v>
      </c>
      <c r="G1111" s="32">
        <v>30.24</v>
      </c>
      <c r="H1111" s="28">
        <v>42824</v>
      </c>
      <c r="I1111" s="168" t="s">
        <v>7525</v>
      </c>
    </row>
    <row r="1112" spans="1:9" x14ac:dyDescent="0.2">
      <c r="A1112" s="15" t="s">
        <v>9993</v>
      </c>
      <c r="B1112" s="16" t="s">
        <v>9945</v>
      </c>
      <c r="C1112" s="16" t="s">
        <v>9994</v>
      </c>
      <c r="D1112" s="16" t="s">
        <v>9901</v>
      </c>
      <c r="E1112" s="16" t="s">
        <v>9911</v>
      </c>
      <c r="F1112" s="17" t="s">
        <v>9914</v>
      </c>
      <c r="G1112" s="32">
        <v>33.299999999999997</v>
      </c>
      <c r="H1112" s="28">
        <v>42824</v>
      </c>
      <c r="I1112" s="168" t="s">
        <v>7525</v>
      </c>
    </row>
    <row r="1113" spans="1:9" x14ac:dyDescent="0.2">
      <c r="A1113" s="15" t="s">
        <v>9993</v>
      </c>
      <c r="B1113" s="16" t="s">
        <v>9945</v>
      </c>
      <c r="C1113" s="16" t="s">
        <v>9994</v>
      </c>
      <c r="D1113" s="16" t="s">
        <v>9909</v>
      </c>
      <c r="E1113" s="16" t="s">
        <v>9911</v>
      </c>
      <c r="F1113" s="17" t="s">
        <v>9915</v>
      </c>
      <c r="G1113" s="32">
        <v>10.1</v>
      </c>
      <c r="H1113" s="28">
        <v>42824</v>
      </c>
      <c r="I1113" s="168" t="s">
        <v>7525</v>
      </c>
    </row>
    <row r="1114" spans="1:9" x14ac:dyDescent="0.2">
      <c r="A1114" s="15" t="s">
        <v>9993</v>
      </c>
      <c r="B1114" s="16" t="s">
        <v>9945</v>
      </c>
      <c r="C1114" s="16" t="s">
        <v>9994</v>
      </c>
      <c r="D1114" s="16" t="s">
        <v>9901</v>
      </c>
      <c r="E1114" s="16" t="s">
        <v>9916</v>
      </c>
      <c r="F1114" s="17" t="s">
        <v>9917</v>
      </c>
      <c r="G1114" s="32">
        <v>46.49</v>
      </c>
      <c r="H1114" s="28">
        <v>42824</v>
      </c>
      <c r="I1114" s="168" t="s">
        <v>7525</v>
      </c>
    </row>
    <row r="1115" spans="1:9" x14ac:dyDescent="0.2">
      <c r="A1115" s="15" t="s">
        <v>9993</v>
      </c>
      <c r="B1115" s="16" t="s">
        <v>9945</v>
      </c>
      <c r="C1115" s="16" t="s">
        <v>9994</v>
      </c>
      <c r="D1115" s="16" t="s">
        <v>9901</v>
      </c>
      <c r="E1115" s="16" t="s">
        <v>9916</v>
      </c>
      <c r="F1115" s="17" t="s">
        <v>9918</v>
      </c>
      <c r="G1115" s="32">
        <v>44.9</v>
      </c>
      <c r="H1115" s="28">
        <v>42824</v>
      </c>
      <c r="I1115" s="168" t="s">
        <v>7525</v>
      </c>
    </row>
    <row r="1116" spans="1:9" x14ac:dyDescent="0.2">
      <c r="A1116" s="15" t="s">
        <v>9993</v>
      </c>
      <c r="B1116" s="16" t="s">
        <v>9945</v>
      </c>
      <c r="C1116" s="16" t="s">
        <v>9994</v>
      </c>
      <c r="D1116" s="16" t="s">
        <v>9909</v>
      </c>
      <c r="E1116" s="16" t="s">
        <v>9916</v>
      </c>
      <c r="F1116" s="17" t="s">
        <v>9919</v>
      </c>
      <c r="G1116" s="32">
        <v>9.3000000000000007</v>
      </c>
      <c r="H1116" s="28">
        <v>42824</v>
      </c>
      <c r="I1116" s="168" t="s">
        <v>7525</v>
      </c>
    </row>
    <row r="1117" spans="1:9" x14ac:dyDescent="0.2">
      <c r="A1117" s="15" t="s">
        <v>9993</v>
      </c>
      <c r="B1117" s="16" t="s">
        <v>9945</v>
      </c>
      <c r="C1117" s="16" t="s">
        <v>9994</v>
      </c>
      <c r="D1117" s="16" t="s">
        <v>9909</v>
      </c>
      <c r="E1117" s="16" t="s">
        <v>9916</v>
      </c>
      <c r="F1117" s="17" t="s">
        <v>9920</v>
      </c>
      <c r="G1117" s="32">
        <v>22.5</v>
      </c>
      <c r="H1117" s="28">
        <v>42824</v>
      </c>
      <c r="I1117" s="168" t="s">
        <v>7525</v>
      </c>
    </row>
    <row r="1118" spans="1:9" x14ac:dyDescent="0.2">
      <c r="A1118" s="15" t="s">
        <v>9993</v>
      </c>
      <c r="B1118" s="16" t="s">
        <v>9948</v>
      </c>
      <c r="C1118" s="16" t="s">
        <v>9995</v>
      </c>
      <c r="D1118" s="16" t="s">
        <v>9901</v>
      </c>
      <c r="E1118" s="16" t="s">
        <v>9902</v>
      </c>
      <c r="F1118" s="17" t="s">
        <v>9903</v>
      </c>
      <c r="G1118" s="32">
        <v>40.590000000000003</v>
      </c>
      <c r="H1118" s="28">
        <v>42824</v>
      </c>
      <c r="I1118" s="168" t="s">
        <v>7525</v>
      </c>
    </row>
    <row r="1119" spans="1:9" x14ac:dyDescent="0.2">
      <c r="A1119" s="15" t="s">
        <v>9993</v>
      </c>
      <c r="B1119" s="16" t="s">
        <v>9948</v>
      </c>
      <c r="C1119" s="16" t="s">
        <v>9995</v>
      </c>
      <c r="D1119" s="16" t="s">
        <v>9901</v>
      </c>
      <c r="E1119" s="16" t="s">
        <v>9902</v>
      </c>
      <c r="F1119" s="17" t="s">
        <v>9905</v>
      </c>
      <c r="G1119" s="32">
        <v>56.8</v>
      </c>
      <c r="H1119" s="28">
        <v>42824</v>
      </c>
      <c r="I1119" s="168" t="s">
        <v>7525</v>
      </c>
    </row>
    <row r="1120" spans="1:9" x14ac:dyDescent="0.2">
      <c r="A1120" s="15" t="s">
        <v>9993</v>
      </c>
      <c r="B1120" s="16" t="s">
        <v>9948</v>
      </c>
      <c r="C1120" s="16" t="s">
        <v>9995</v>
      </c>
      <c r="D1120" s="16" t="s">
        <v>9901</v>
      </c>
      <c r="E1120" s="16" t="s">
        <v>9902</v>
      </c>
      <c r="F1120" s="17" t="s">
        <v>9907</v>
      </c>
      <c r="G1120" s="32">
        <v>40.590000000000003</v>
      </c>
      <c r="H1120" s="28">
        <v>42824</v>
      </c>
      <c r="I1120" s="168" t="s">
        <v>7525</v>
      </c>
    </row>
    <row r="1121" spans="1:9" x14ac:dyDescent="0.2">
      <c r="A1121" s="15" t="s">
        <v>9993</v>
      </c>
      <c r="B1121" s="16" t="s">
        <v>9948</v>
      </c>
      <c r="C1121" s="16" t="s">
        <v>9995</v>
      </c>
      <c r="D1121" s="16" t="s">
        <v>9901</v>
      </c>
      <c r="E1121" s="16" t="s">
        <v>9902</v>
      </c>
      <c r="F1121" s="17" t="s">
        <v>9908</v>
      </c>
      <c r="G1121" s="32" t="s">
        <v>9906</v>
      </c>
      <c r="H1121" s="28">
        <v>42824</v>
      </c>
      <c r="I1121" s="168" t="s">
        <v>7525</v>
      </c>
    </row>
    <row r="1122" spans="1:9" x14ac:dyDescent="0.2">
      <c r="A1122" s="15" t="s">
        <v>9993</v>
      </c>
      <c r="B1122" s="16" t="s">
        <v>9948</v>
      </c>
      <c r="C1122" s="16" t="s">
        <v>9995</v>
      </c>
      <c r="D1122" s="16" t="s">
        <v>9909</v>
      </c>
      <c r="E1122" s="16" t="s">
        <v>9902</v>
      </c>
      <c r="F1122" s="17" t="s">
        <v>9910</v>
      </c>
      <c r="G1122" s="32">
        <v>10.5</v>
      </c>
      <c r="H1122" s="28">
        <v>42824</v>
      </c>
      <c r="I1122" s="168" t="s">
        <v>7525</v>
      </c>
    </row>
    <row r="1123" spans="1:9" x14ac:dyDescent="0.2">
      <c r="A1123" s="15" t="s">
        <v>9993</v>
      </c>
      <c r="B1123" s="16" t="s">
        <v>9948</v>
      </c>
      <c r="C1123" s="16" t="s">
        <v>9995</v>
      </c>
      <c r="D1123" s="16" t="s">
        <v>9901</v>
      </c>
      <c r="E1123" s="16" t="s">
        <v>9911</v>
      </c>
      <c r="F1123" s="17" t="s">
        <v>9912</v>
      </c>
      <c r="G1123" s="32">
        <v>65.33</v>
      </c>
      <c r="H1123" s="28">
        <v>42824</v>
      </c>
      <c r="I1123" s="168" t="s">
        <v>7525</v>
      </c>
    </row>
    <row r="1124" spans="1:9" x14ac:dyDescent="0.2">
      <c r="A1124" s="15" t="s">
        <v>9993</v>
      </c>
      <c r="B1124" s="16" t="s">
        <v>9948</v>
      </c>
      <c r="C1124" s="16" t="s">
        <v>9995</v>
      </c>
      <c r="D1124" s="16" t="s">
        <v>9901</v>
      </c>
      <c r="E1124" s="16" t="s">
        <v>9911</v>
      </c>
      <c r="F1124" s="17" t="s">
        <v>9913</v>
      </c>
      <c r="G1124" s="32">
        <v>50.4</v>
      </c>
      <c r="H1124" s="28">
        <v>42824</v>
      </c>
      <c r="I1124" s="168" t="s">
        <v>7525</v>
      </c>
    </row>
    <row r="1125" spans="1:9" x14ac:dyDescent="0.2">
      <c r="A1125" s="15" t="s">
        <v>9993</v>
      </c>
      <c r="B1125" s="16" t="s">
        <v>9948</v>
      </c>
      <c r="C1125" s="16" t="s">
        <v>9995</v>
      </c>
      <c r="D1125" s="16" t="s">
        <v>9901</v>
      </c>
      <c r="E1125" s="16" t="s">
        <v>9911</v>
      </c>
      <c r="F1125" s="17" t="s">
        <v>9914</v>
      </c>
      <c r="G1125" s="32">
        <v>55.5</v>
      </c>
      <c r="H1125" s="28">
        <v>42824</v>
      </c>
      <c r="I1125" s="168" t="s">
        <v>7525</v>
      </c>
    </row>
    <row r="1126" spans="1:9" x14ac:dyDescent="0.2">
      <c r="A1126" s="15" t="s">
        <v>9993</v>
      </c>
      <c r="B1126" s="16" t="s">
        <v>9948</v>
      </c>
      <c r="C1126" s="16" t="s">
        <v>9995</v>
      </c>
      <c r="D1126" s="16" t="s">
        <v>9909</v>
      </c>
      <c r="E1126" s="16" t="s">
        <v>9911</v>
      </c>
      <c r="F1126" s="17" t="s">
        <v>9915</v>
      </c>
      <c r="G1126" s="32">
        <v>10.1</v>
      </c>
      <c r="H1126" s="28">
        <v>42824</v>
      </c>
      <c r="I1126" s="168" t="s">
        <v>7525</v>
      </c>
    </row>
    <row r="1127" spans="1:9" x14ac:dyDescent="0.2">
      <c r="A1127" s="15" t="s">
        <v>9993</v>
      </c>
      <c r="B1127" s="16" t="s">
        <v>9948</v>
      </c>
      <c r="C1127" s="16" t="s">
        <v>9995</v>
      </c>
      <c r="D1127" s="16" t="s">
        <v>9901</v>
      </c>
      <c r="E1127" s="16" t="s">
        <v>9916</v>
      </c>
      <c r="F1127" s="17" t="s">
        <v>9917</v>
      </c>
      <c r="G1127" s="32">
        <v>64.8</v>
      </c>
      <c r="H1127" s="28">
        <v>42824</v>
      </c>
      <c r="I1127" s="168" t="s">
        <v>7525</v>
      </c>
    </row>
    <row r="1128" spans="1:9" x14ac:dyDescent="0.2">
      <c r="A1128" s="15" t="s">
        <v>9993</v>
      </c>
      <c r="B1128" s="16" t="s">
        <v>9948</v>
      </c>
      <c r="C1128" s="16" t="s">
        <v>9995</v>
      </c>
      <c r="D1128" s="16" t="s">
        <v>9901</v>
      </c>
      <c r="E1128" s="16" t="s">
        <v>9916</v>
      </c>
      <c r="F1128" s="17" t="s">
        <v>9918</v>
      </c>
      <c r="G1128" s="32">
        <v>70.8</v>
      </c>
      <c r="H1128" s="28">
        <v>42824</v>
      </c>
      <c r="I1128" s="168" t="s">
        <v>7525</v>
      </c>
    </row>
    <row r="1129" spans="1:9" x14ac:dyDescent="0.2">
      <c r="A1129" s="15" t="s">
        <v>9993</v>
      </c>
      <c r="B1129" s="16" t="s">
        <v>9948</v>
      </c>
      <c r="C1129" s="16" t="s">
        <v>9995</v>
      </c>
      <c r="D1129" s="16" t="s">
        <v>9909</v>
      </c>
      <c r="E1129" s="16" t="s">
        <v>9916</v>
      </c>
      <c r="F1129" s="17" t="s">
        <v>9919</v>
      </c>
      <c r="G1129" s="32">
        <v>9.3000000000000007</v>
      </c>
      <c r="H1129" s="28">
        <v>42824</v>
      </c>
      <c r="I1129" s="168" t="s">
        <v>7525</v>
      </c>
    </row>
    <row r="1130" spans="1:9" x14ac:dyDescent="0.2">
      <c r="A1130" s="15" t="s">
        <v>9993</v>
      </c>
      <c r="B1130" s="16" t="s">
        <v>9948</v>
      </c>
      <c r="C1130" s="16" t="s">
        <v>9995</v>
      </c>
      <c r="D1130" s="16" t="s">
        <v>9909</v>
      </c>
      <c r="E1130" s="16" t="s">
        <v>9916</v>
      </c>
      <c r="F1130" s="17" t="s">
        <v>9920</v>
      </c>
      <c r="G1130" s="32">
        <v>22.05</v>
      </c>
      <c r="H1130" s="28">
        <v>42824</v>
      </c>
      <c r="I1130" s="168" t="s">
        <v>7525</v>
      </c>
    </row>
    <row r="1131" spans="1:9" x14ac:dyDescent="0.2">
      <c r="A1131" s="15" t="s">
        <v>9996</v>
      </c>
      <c r="B1131" s="16" t="s">
        <v>9945</v>
      </c>
      <c r="C1131" s="16" t="s">
        <v>9997</v>
      </c>
      <c r="D1131" s="16" t="s">
        <v>9998</v>
      </c>
      <c r="E1131" s="16" t="s">
        <v>9999</v>
      </c>
      <c r="F1131" s="17" t="s">
        <v>10000</v>
      </c>
      <c r="G1131" s="32">
        <v>28.49</v>
      </c>
      <c r="H1131" s="28">
        <v>42824</v>
      </c>
      <c r="I1131" s="168" t="s">
        <v>7525</v>
      </c>
    </row>
    <row r="1132" spans="1:9" x14ac:dyDescent="0.2">
      <c r="A1132" s="15" t="s">
        <v>9996</v>
      </c>
      <c r="B1132" s="16" t="s">
        <v>9945</v>
      </c>
      <c r="C1132" s="16" t="s">
        <v>9997</v>
      </c>
      <c r="D1132" s="16" t="s">
        <v>9998</v>
      </c>
      <c r="E1132" s="16" t="s">
        <v>9999</v>
      </c>
      <c r="F1132" s="17" t="s">
        <v>10001</v>
      </c>
      <c r="G1132" s="32">
        <v>25.6</v>
      </c>
      <c r="H1132" s="28">
        <v>42824</v>
      </c>
      <c r="I1132" s="168" t="s">
        <v>7525</v>
      </c>
    </row>
    <row r="1133" spans="1:9" x14ac:dyDescent="0.2">
      <c r="A1133" s="15" t="s">
        <v>9996</v>
      </c>
      <c r="B1133" s="16" t="s">
        <v>9945</v>
      </c>
      <c r="C1133" s="16" t="s">
        <v>9997</v>
      </c>
      <c r="D1133" s="16" t="s">
        <v>9998</v>
      </c>
      <c r="E1133" s="16" t="s">
        <v>9999</v>
      </c>
      <c r="F1133" s="17" t="s">
        <v>10002</v>
      </c>
      <c r="G1133" s="32">
        <v>62.99</v>
      </c>
      <c r="H1133" s="28">
        <v>42824</v>
      </c>
      <c r="I1133" s="168" t="s">
        <v>7525</v>
      </c>
    </row>
    <row r="1134" spans="1:9" x14ac:dyDescent="0.2">
      <c r="A1134" s="15" t="s">
        <v>9996</v>
      </c>
      <c r="B1134" s="16" t="s">
        <v>9945</v>
      </c>
      <c r="C1134" s="16" t="s">
        <v>9997</v>
      </c>
      <c r="D1134" s="16" t="s">
        <v>9998</v>
      </c>
      <c r="E1134" s="16" t="s">
        <v>9999</v>
      </c>
      <c r="F1134" s="17" t="s">
        <v>10003</v>
      </c>
      <c r="G1134" s="32">
        <v>56.5</v>
      </c>
      <c r="H1134" s="28">
        <v>42824</v>
      </c>
      <c r="I1134" s="168" t="s">
        <v>7525</v>
      </c>
    </row>
    <row r="1135" spans="1:9" x14ac:dyDescent="0.2">
      <c r="A1135" s="15" t="s">
        <v>9996</v>
      </c>
      <c r="B1135" s="16" t="s">
        <v>9945</v>
      </c>
      <c r="C1135" s="16" t="s">
        <v>9997</v>
      </c>
      <c r="D1135" s="16" t="s">
        <v>9998</v>
      </c>
      <c r="E1135" s="16" t="s">
        <v>9999</v>
      </c>
      <c r="F1135" s="17" t="s">
        <v>10004</v>
      </c>
      <c r="G1135" s="32">
        <v>42.85</v>
      </c>
      <c r="H1135" s="28">
        <v>42824</v>
      </c>
      <c r="I1135" s="168" t="s">
        <v>7525</v>
      </c>
    </row>
    <row r="1136" spans="1:9" x14ac:dyDescent="0.2">
      <c r="A1136" s="15" t="s">
        <v>9996</v>
      </c>
      <c r="B1136" s="16" t="s">
        <v>9945</v>
      </c>
      <c r="C1136" s="16" t="s">
        <v>9997</v>
      </c>
      <c r="D1136" s="16" t="s">
        <v>9998</v>
      </c>
      <c r="E1136" s="16" t="s">
        <v>9999</v>
      </c>
      <c r="F1136" s="17" t="s">
        <v>10005</v>
      </c>
      <c r="G1136" s="32">
        <v>38.35</v>
      </c>
      <c r="H1136" s="28">
        <v>42824</v>
      </c>
      <c r="I1136" s="168" t="s">
        <v>7525</v>
      </c>
    </row>
    <row r="1137" spans="1:9" x14ac:dyDescent="0.2">
      <c r="A1137" s="15" t="s">
        <v>9996</v>
      </c>
      <c r="B1137" s="16" t="s">
        <v>9945</v>
      </c>
      <c r="C1137" s="16" t="s">
        <v>9997</v>
      </c>
      <c r="D1137" s="16" t="s">
        <v>9998</v>
      </c>
      <c r="E1137" s="16" t="s">
        <v>9999</v>
      </c>
      <c r="F1137" s="17" t="s">
        <v>10006</v>
      </c>
      <c r="G1137" s="32">
        <v>4.67</v>
      </c>
      <c r="H1137" s="28">
        <v>42824</v>
      </c>
      <c r="I1137" s="168" t="s">
        <v>7525</v>
      </c>
    </row>
    <row r="1138" spans="1:9" x14ac:dyDescent="0.2">
      <c r="A1138" s="15" t="s">
        <v>9996</v>
      </c>
      <c r="B1138" s="16" t="s">
        <v>9945</v>
      </c>
      <c r="C1138" s="16" t="s">
        <v>9997</v>
      </c>
      <c r="D1138" s="16" t="s">
        <v>9998</v>
      </c>
      <c r="E1138" s="16" t="s">
        <v>9999</v>
      </c>
      <c r="F1138" s="17" t="s">
        <v>10007</v>
      </c>
      <c r="G1138" s="32">
        <v>7.4</v>
      </c>
      <c r="H1138" s="28">
        <v>42824</v>
      </c>
      <c r="I1138" s="168" t="s">
        <v>7525</v>
      </c>
    </row>
    <row r="1139" spans="1:9" x14ac:dyDescent="0.2">
      <c r="A1139" s="15" t="s">
        <v>9996</v>
      </c>
      <c r="B1139" s="16" t="s">
        <v>9945</v>
      </c>
      <c r="C1139" s="16" t="s">
        <v>9997</v>
      </c>
      <c r="D1139" s="16" t="s">
        <v>9998</v>
      </c>
      <c r="E1139" s="16" t="s">
        <v>9999</v>
      </c>
      <c r="F1139" s="17" t="s">
        <v>10008</v>
      </c>
      <c r="G1139" s="32">
        <v>5.73</v>
      </c>
      <c r="H1139" s="28">
        <v>42824</v>
      </c>
      <c r="I1139" s="168" t="s">
        <v>7525</v>
      </c>
    </row>
    <row r="1140" spans="1:9" x14ac:dyDescent="0.2">
      <c r="A1140" s="15" t="s">
        <v>9996</v>
      </c>
      <c r="B1140" s="16" t="s">
        <v>9945</v>
      </c>
      <c r="C1140" s="16" t="s">
        <v>9997</v>
      </c>
      <c r="D1140" s="16" t="s">
        <v>9998</v>
      </c>
      <c r="E1140" s="16" t="s">
        <v>9999</v>
      </c>
      <c r="F1140" s="17" t="s">
        <v>10009</v>
      </c>
      <c r="G1140" s="32">
        <v>13.5</v>
      </c>
      <c r="H1140" s="28">
        <v>42824</v>
      </c>
      <c r="I1140" s="168" t="s">
        <v>7525</v>
      </c>
    </row>
    <row r="1141" spans="1:9" x14ac:dyDescent="0.2">
      <c r="A1141" s="15" t="s">
        <v>9996</v>
      </c>
      <c r="B1141" s="16" t="s">
        <v>9945</v>
      </c>
      <c r="C1141" s="16" t="s">
        <v>9997</v>
      </c>
      <c r="D1141" s="16" t="s">
        <v>9998</v>
      </c>
      <c r="E1141" s="16" t="s">
        <v>9999</v>
      </c>
      <c r="F1141" s="17" t="s">
        <v>10010</v>
      </c>
      <c r="G1141" s="32">
        <v>5.69</v>
      </c>
      <c r="H1141" s="28">
        <v>42824</v>
      </c>
      <c r="I1141" s="168" t="s">
        <v>7525</v>
      </c>
    </row>
    <row r="1142" spans="1:9" x14ac:dyDescent="0.2">
      <c r="A1142" s="15" t="s">
        <v>9996</v>
      </c>
      <c r="B1142" s="16" t="s">
        <v>9945</v>
      </c>
      <c r="C1142" s="16" t="s">
        <v>9997</v>
      </c>
      <c r="D1142" s="16" t="s">
        <v>9998</v>
      </c>
      <c r="E1142" s="16" t="s">
        <v>10011</v>
      </c>
      <c r="F1142" s="17" t="s">
        <v>10012</v>
      </c>
      <c r="G1142" s="32">
        <v>34.4</v>
      </c>
      <c r="H1142" s="28">
        <v>42824</v>
      </c>
      <c r="I1142" s="168" t="s">
        <v>7525</v>
      </c>
    </row>
    <row r="1143" spans="1:9" x14ac:dyDescent="0.2">
      <c r="A1143" s="15" t="s">
        <v>9996</v>
      </c>
      <c r="B1143" s="16" t="s">
        <v>9945</v>
      </c>
      <c r="C1143" s="16" t="s">
        <v>9997</v>
      </c>
      <c r="D1143" s="16" t="s">
        <v>9998</v>
      </c>
      <c r="E1143" s="16" t="s">
        <v>10011</v>
      </c>
      <c r="F1143" s="17" t="s">
        <v>10013</v>
      </c>
      <c r="G1143" s="32">
        <v>30.7</v>
      </c>
      <c r="H1143" s="28">
        <v>42824</v>
      </c>
      <c r="I1143" s="168" t="s">
        <v>7525</v>
      </c>
    </row>
    <row r="1144" spans="1:9" x14ac:dyDescent="0.2">
      <c r="A1144" s="15" t="s">
        <v>9996</v>
      </c>
      <c r="B1144" s="16" t="s">
        <v>9945</v>
      </c>
      <c r="C1144" s="16" t="s">
        <v>9997</v>
      </c>
      <c r="D1144" s="16" t="s">
        <v>9998</v>
      </c>
      <c r="E1144" s="16" t="s">
        <v>10011</v>
      </c>
      <c r="F1144" s="17" t="s">
        <v>10014</v>
      </c>
      <c r="G1144" s="32">
        <v>68.8</v>
      </c>
      <c r="H1144" s="28">
        <v>42824</v>
      </c>
      <c r="I1144" s="168" t="s">
        <v>7525</v>
      </c>
    </row>
    <row r="1145" spans="1:9" x14ac:dyDescent="0.2">
      <c r="A1145" s="15" t="s">
        <v>9996</v>
      </c>
      <c r="B1145" s="16" t="s">
        <v>9945</v>
      </c>
      <c r="C1145" s="16" t="s">
        <v>9997</v>
      </c>
      <c r="D1145" s="16" t="s">
        <v>9998</v>
      </c>
      <c r="E1145" s="16" t="s">
        <v>10011</v>
      </c>
      <c r="F1145" s="17" t="s">
        <v>10015</v>
      </c>
      <c r="G1145" s="32">
        <v>65.2</v>
      </c>
      <c r="H1145" s="28">
        <v>42824</v>
      </c>
      <c r="I1145" s="168" t="s">
        <v>7525</v>
      </c>
    </row>
    <row r="1146" spans="1:9" x14ac:dyDescent="0.2">
      <c r="A1146" s="15" t="s">
        <v>9996</v>
      </c>
      <c r="B1146" s="16" t="s">
        <v>9945</v>
      </c>
      <c r="C1146" s="16" t="s">
        <v>9997</v>
      </c>
      <c r="D1146" s="16" t="s">
        <v>9998</v>
      </c>
      <c r="E1146" s="16" t="s">
        <v>10011</v>
      </c>
      <c r="F1146" s="17" t="s">
        <v>10016</v>
      </c>
      <c r="G1146" s="32">
        <v>7.9</v>
      </c>
      <c r="H1146" s="28">
        <v>42824</v>
      </c>
      <c r="I1146" s="168" t="s">
        <v>7525</v>
      </c>
    </row>
    <row r="1147" spans="1:9" x14ac:dyDescent="0.2">
      <c r="A1147" s="15" t="s">
        <v>9996</v>
      </c>
      <c r="B1147" s="16" t="s">
        <v>9945</v>
      </c>
      <c r="C1147" s="16" t="s">
        <v>9997</v>
      </c>
      <c r="D1147" s="16" t="s">
        <v>9998</v>
      </c>
      <c r="E1147" s="16" t="s">
        <v>10011</v>
      </c>
      <c r="F1147" s="17" t="s">
        <v>10017</v>
      </c>
      <c r="G1147" s="32" t="s">
        <v>9906</v>
      </c>
      <c r="H1147" s="28">
        <v>42824</v>
      </c>
      <c r="I1147" s="168" t="s">
        <v>7525</v>
      </c>
    </row>
    <row r="1148" spans="1:9" x14ac:dyDescent="0.2">
      <c r="A1148" s="15" t="s">
        <v>9996</v>
      </c>
      <c r="B1148" s="16" t="s">
        <v>9945</v>
      </c>
      <c r="C1148" s="16" t="s">
        <v>9997</v>
      </c>
      <c r="D1148" s="16" t="s">
        <v>9998</v>
      </c>
      <c r="E1148" s="16" t="s">
        <v>10018</v>
      </c>
      <c r="F1148" s="17" t="s">
        <v>10019</v>
      </c>
      <c r="G1148" s="32">
        <v>45.7</v>
      </c>
      <c r="H1148" s="28">
        <v>42824</v>
      </c>
      <c r="I1148" s="168" t="s">
        <v>7525</v>
      </c>
    </row>
    <row r="1149" spans="1:9" x14ac:dyDescent="0.2">
      <c r="A1149" s="15" t="s">
        <v>9996</v>
      </c>
      <c r="B1149" s="16" t="s">
        <v>9945</v>
      </c>
      <c r="C1149" s="16" t="s">
        <v>9997</v>
      </c>
      <c r="D1149" s="16" t="s">
        <v>9998</v>
      </c>
      <c r="E1149" s="16" t="s">
        <v>10018</v>
      </c>
      <c r="F1149" s="17" t="s">
        <v>10020</v>
      </c>
      <c r="G1149" s="32">
        <v>52.1</v>
      </c>
      <c r="H1149" s="28">
        <v>42824</v>
      </c>
      <c r="I1149" s="168" t="s">
        <v>7525</v>
      </c>
    </row>
    <row r="1150" spans="1:9" x14ac:dyDescent="0.2">
      <c r="A1150" s="15" t="s">
        <v>9996</v>
      </c>
      <c r="B1150" s="16" t="s">
        <v>9945</v>
      </c>
      <c r="C1150" s="16" t="s">
        <v>9997</v>
      </c>
      <c r="D1150" s="16" t="s">
        <v>9998</v>
      </c>
      <c r="E1150" s="16" t="s">
        <v>10018</v>
      </c>
      <c r="F1150" s="17" t="s">
        <v>10021</v>
      </c>
      <c r="G1150" s="32">
        <v>106.7</v>
      </c>
      <c r="H1150" s="28">
        <v>42824</v>
      </c>
      <c r="I1150" s="168" t="s">
        <v>7525</v>
      </c>
    </row>
    <row r="1151" spans="1:9" x14ac:dyDescent="0.2">
      <c r="A1151" s="15" t="s">
        <v>9996</v>
      </c>
      <c r="B1151" s="16" t="s">
        <v>9945</v>
      </c>
      <c r="C1151" s="16" t="s">
        <v>9997</v>
      </c>
      <c r="D1151" s="16" t="s">
        <v>9998</v>
      </c>
      <c r="E1151" s="16" t="s">
        <v>10018</v>
      </c>
      <c r="F1151" s="17" t="s">
        <v>10022</v>
      </c>
      <c r="G1151" s="32">
        <v>94.8</v>
      </c>
      <c r="H1151" s="28">
        <v>42824</v>
      </c>
      <c r="I1151" s="168" t="s">
        <v>7525</v>
      </c>
    </row>
    <row r="1152" spans="1:9" x14ac:dyDescent="0.2">
      <c r="A1152" s="15" t="s">
        <v>9996</v>
      </c>
      <c r="B1152" s="16" t="s">
        <v>9945</v>
      </c>
      <c r="C1152" s="16" t="s">
        <v>9997</v>
      </c>
      <c r="D1152" s="16" t="s">
        <v>9998</v>
      </c>
      <c r="E1152" s="16" t="s">
        <v>10018</v>
      </c>
      <c r="F1152" s="17" t="s">
        <v>10023</v>
      </c>
      <c r="G1152" s="32">
        <v>47.2</v>
      </c>
      <c r="H1152" s="28">
        <v>42824</v>
      </c>
      <c r="I1152" s="168" t="s">
        <v>7525</v>
      </c>
    </row>
    <row r="1153" spans="1:9" x14ac:dyDescent="0.2">
      <c r="A1153" s="15" t="s">
        <v>9996</v>
      </c>
      <c r="B1153" s="16" t="s">
        <v>9945</v>
      </c>
      <c r="C1153" s="16" t="s">
        <v>9997</v>
      </c>
      <c r="D1153" s="16" t="s">
        <v>9998</v>
      </c>
      <c r="E1153" s="16" t="s">
        <v>10018</v>
      </c>
      <c r="F1153" s="17" t="s">
        <v>10024</v>
      </c>
      <c r="G1153" s="32" t="s">
        <v>9906</v>
      </c>
      <c r="H1153" s="28">
        <v>42824</v>
      </c>
      <c r="I1153" s="168" t="s">
        <v>7525</v>
      </c>
    </row>
    <row r="1154" spans="1:9" x14ac:dyDescent="0.2">
      <c r="A1154" s="15" t="s">
        <v>9996</v>
      </c>
      <c r="B1154" s="16" t="s">
        <v>9945</v>
      </c>
      <c r="C1154" s="16" t="s">
        <v>9997</v>
      </c>
      <c r="D1154" s="16" t="s">
        <v>9998</v>
      </c>
      <c r="E1154" s="16" t="s">
        <v>10018</v>
      </c>
      <c r="F1154" s="17" t="s">
        <v>10025</v>
      </c>
      <c r="G1154" s="32">
        <v>10.199999999999999</v>
      </c>
      <c r="H1154" s="28">
        <v>42824</v>
      </c>
      <c r="I1154" s="168" t="s">
        <v>7525</v>
      </c>
    </row>
    <row r="1155" spans="1:9" x14ac:dyDescent="0.2">
      <c r="A1155" s="15" t="s">
        <v>9996</v>
      </c>
      <c r="B1155" s="16" t="s">
        <v>9945</v>
      </c>
      <c r="C1155" s="16" t="s">
        <v>9997</v>
      </c>
      <c r="D1155" s="16" t="s">
        <v>9998</v>
      </c>
      <c r="E1155" s="16" t="s">
        <v>10018</v>
      </c>
      <c r="F1155" s="17" t="s">
        <v>10026</v>
      </c>
      <c r="G1155" s="32">
        <v>5.7</v>
      </c>
      <c r="H1155" s="28">
        <v>42824</v>
      </c>
      <c r="I1155" s="168" t="s">
        <v>7525</v>
      </c>
    </row>
    <row r="1156" spans="1:9" x14ac:dyDescent="0.2">
      <c r="A1156" s="15" t="s">
        <v>9996</v>
      </c>
      <c r="B1156" s="16" t="s">
        <v>9945</v>
      </c>
      <c r="C1156" s="16" t="s">
        <v>9997</v>
      </c>
      <c r="D1156" s="16" t="s">
        <v>9998</v>
      </c>
      <c r="E1156" s="16" t="s">
        <v>10018</v>
      </c>
      <c r="F1156" s="17" t="s">
        <v>10027</v>
      </c>
      <c r="G1156" s="32">
        <v>15.4</v>
      </c>
      <c r="H1156" s="28">
        <v>42824</v>
      </c>
      <c r="I1156" s="168" t="s">
        <v>7525</v>
      </c>
    </row>
    <row r="1157" spans="1:9" x14ac:dyDescent="0.2">
      <c r="A1157" s="15" t="s">
        <v>9996</v>
      </c>
      <c r="B1157" s="16" t="s">
        <v>9899</v>
      </c>
      <c r="C1157" s="16" t="s">
        <v>10028</v>
      </c>
      <c r="D1157" s="16" t="s">
        <v>9998</v>
      </c>
      <c r="E1157" s="16" t="s">
        <v>9999</v>
      </c>
      <c r="F1157" s="17" t="s">
        <v>10000</v>
      </c>
      <c r="G1157" s="32">
        <v>28.49</v>
      </c>
      <c r="H1157" s="28">
        <v>42824</v>
      </c>
      <c r="I1157" s="168" t="s">
        <v>7525</v>
      </c>
    </row>
    <row r="1158" spans="1:9" x14ac:dyDescent="0.2">
      <c r="A1158" s="15" t="s">
        <v>9996</v>
      </c>
      <c r="B1158" s="16" t="s">
        <v>9899</v>
      </c>
      <c r="C1158" s="16" t="s">
        <v>10028</v>
      </c>
      <c r="D1158" s="16" t="s">
        <v>9998</v>
      </c>
      <c r="E1158" s="16" t="s">
        <v>9999</v>
      </c>
      <c r="F1158" s="17" t="s">
        <v>10001</v>
      </c>
      <c r="G1158" s="32">
        <v>25.69</v>
      </c>
      <c r="H1158" s="28">
        <v>42824</v>
      </c>
      <c r="I1158" s="168" t="s">
        <v>7525</v>
      </c>
    </row>
    <row r="1159" spans="1:9" x14ac:dyDescent="0.2">
      <c r="A1159" s="15" t="s">
        <v>9996</v>
      </c>
      <c r="B1159" s="16" t="s">
        <v>9899</v>
      </c>
      <c r="C1159" s="16" t="s">
        <v>10028</v>
      </c>
      <c r="D1159" s="16" t="s">
        <v>9998</v>
      </c>
      <c r="E1159" s="16" t="s">
        <v>9999</v>
      </c>
      <c r="F1159" s="17" t="s">
        <v>10002</v>
      </c>
      <c r="G1159" s="32">
        <v>62.99</v>
      </c>
      <c r="H1159" s="28">
        <v>42824</v>
      </c>
      <c r="I1159" s="168" t="s">
        <v>7525</v>
      </c>
    </row>
    <row r="1160" spans="1:9" x14ac:dyDescent="0.2">
      <c r="A1160" s="15" t="s">
        <v>9996</v>
      </c>
      <c r="B1160" s="16" t="s">
        <v>9899</v>
      </c>
      <c r="C1160" s="16" t="s">
        <v>10028</v>
      </c>
      <c r="D1160" s="16" t="s">
        <v>9998</v>
      </c>
      <c r="E1160" s="16" t="s">
        <v>9999</v>
      </c>
      <c r="F1160" s="17" t="s">
        <v>10003</v>
      </c>
      <c r="G1160" s="32">
        <v>56.5</v>
      </c>
      <c r="H1160" s="28">
        <v>42824</v>
      </c>
      <c r="I1160" s="168" t="s">
        <v>7525</v>
      </c>
    </row>
    <row r="1161" spans="1:9" x14ac:dyDescent="0.2">
      <c r="A1161" s="15" t="s">
        <v>9996</v>
      </c>
      <c r="B1161" s="16" t="s">
        <v>9899</v>
      </c>
      <c r="C1161" s="16" t="s">
        <v>10028</v>
      </c>
      <c r="D1161" s="16" t="s">
        <v>9998</v>
      </c>
      <c r="E1161" s="16" t="s">
        <v>9999</v>
      </c>
      <c r="F1161" s="17" t="s">
        <v>10004</v>
      </c>
      <c r="G1161" s="32">
        <v>42.85</v>
      </c>
      <c r="H1161" s="28">
        <v>42824</v>
      </c>
      <c r="I1161" s="168" t="s">
        <v>7525</v>
      </c>
    </row>
    <row r="1162" spans="1:9" x14ac:dyDescent="0.2">
      <c r="A1162" s="15" t="s">
        <v>9996</v>
      </c>
      <c r="B1162" s="16" t="s">
        <v>9899</v>
      </c>
      <c r="C1162" s="16" t="s">
        <v>10028</v>
      </c>
      <c r="D1162" s="16" t="s">
        <v>9998</v>
      </c>
      <c r="E1162" s="16" t="s">
        <v>9999</v>
      </c>
      <c r="F1162" s="17" t="s">
        <v>10005</v>
      </c>
      <c r="G1162" s="32">
        <v>38.35</v>
      </c>
      <c r="H1162" s="28">
        <v>42824</v>
      </c>
      <c r="I1162" s="168" t="s">
        <v>7525</v>
      </c>
    </row>
    <row r="1163" spans="1:9" x14ac:dyDescent="0.2">
      <c r="A1163" s="15" t="s">
        <v>9996</v>
      </c>
      <c r="B1163" s="16" t="s">
        <v>9899</v>
      </c>
      <c r="C1163" s="16" t="s">
        <v>10028</v>
      </c>
      <c r="D1163" s="16" t="s">
        <v>9998</v>
      </c>
      <c r="E1163" s="16" t="s">
        <v>9999</v>
      </c>
      <c r="F1163" s="17" t="s">
        <v>10006</v>
      </c>
      <c r="G1163" s="32">
        <v>4.6900000000000004</v>
      </c>
      <c r="H1163" s="28">
        <v>42824</v>
      </c>
      <c r="I1163" s="168" t="s">
        <v>7525</v>
      </c>
    </row>
    <row r="1164" spans="1:9" x14ac:dyDescent="0.2">
      <c r="A1164" s="15" t="s">
        <v>9996</v>
      </c>
      <c r="B1164" s="16" t="s">
        <v>9899</v>
      </c>
      <c r="C1164" s="16" t="s">
        <v>10028</v>
      </c>
      <c r="D1164" s="16" t="s">
        <v>9998</v>
      </c>
      <c r="E1164" s="16" t="s">
        <v>9999</v>
      </c>
      <c r="F1164" s="17" t="s">
        <v>10007</v>
      </c>
      <c r="G1164" s="32">
        <v>7.4</v>
      </c>
      <c r="H1164" s="28">
        <v>42824</v>
      </c>
      <c r="I1164" s="168" t="s">
        <v>7525</v>
      </c>
    </row>
    <row r="1165" spans="1:9" x14ac:dyDescent="0.2">
      <c r="A1165" s="15" t="s">
        <v>9996</v>
      </c>
      <c r="B1165" s="16" t="s">
        <v>9899</v>
      </c>
      <c r="C1165" s="16" t="s">
        <v>10028</v>
      </c>
      <c r="D1165" s="16" t="s">
        <v>9998</v>
      </c>
      <c r="E1165" s="16" t="s">
        <v>9999</v>
      </c>
      <c r="F1165" s="17" t="s">
        <v>10008</v>
      </c>
      <c r="G1165" s="32">
        <v>5.76</v>
      </c>
      <c r="H1165" s="28">
        <v>42824</v>
      </c>
      <c r="I1165" s="168" t="s">
        <v>7525</v>
      </c>
    </row>
    <row r="1166" spans="1:9" x14ac:dyDescent="0.2">
      <c r="A1166" s="15" t="s">
        <v>9996</v>
      </c>
      <c r="B1166" s="16" t="s">
        <v>9899</v>
      </c>
      <c r="C1166" s="16" t="s">
        <v>10028</v>
      </c>
      <c r="D1166" s="16" t="s">
        <v>9998</v>
      </c>
      <c r="E1166" s="16" t="s">
        <v>9999</v>
      </c>
      <c r="F1166" s="17" t="s">
        <v>10009</v>
      </c>
      <c r="G1166" s="32">
        <v>13.8</v>
      </c>
      <c r="H1166" s="28">
        <v>42824</v>
      </c>
      <c r="I1166" s="168" t="s">
        <v>7525</v>
      </c>
    </row>
    <row r="1167" spans="1:9" x14ac:dyDescent="0.2">
      <c r="A1167" s="15" t="s">
        <v>9996</v>
      </c>
      <c r="B1167" s="16" t="s">
        <v>9899</v>
      </c>
      <c r="C1167" s="16" t="s">
        <v>10028</v>
      </c>
      <c r="D1167" s="16" t="s">
        <v>9998</v>
      </c>
      <c r="E1167" s="16" t="s">
        <v>9999</v>
      </c>
      <c r="F1167" s="17" t="s">
        <v>10010</v>
      </c>
      <c r="G1167" s="32">
        <v>5.68</v>
      </c>
      <c r="H1167" s="28">
        <v>42824</v>
      </c>
      <c r="I1167" s="168" t="s">
        <v>7525</v>
      </c>
    </row>
    <row r="1168" spans="1:9" x14ac:dyDescent="0.2">
      <c r="A1168" s="15" t="s">
        <v>9996</v>
      </c>
      <c r="B1168" s="16" t="s">
        <v>9899</v>
      </c>
      <c r="C1168" s="16" t="s">
        <v>10028</v>
      </c>
      <c r="D1168" s="16" t="s">
        <v>9998</v>
      </c>
      <c r="E1168" s="16" t="s">
        <v>10011</v>
      </c>
      <c r="F1168" s="17" t="s">
        <v>10012</v>
      </c>
      <c r="G1168" s="32">
        <v>34.4</v>
      </c>
      <c r="H1168" s="28">
        <v>42824</v>
      </c>
      <c r="I1168" s="168" t="s">
        <v>7525</v>
      </c>
    </row>
    <row r="1169" spans="1:9" x14ac:dyDescent="0.2">
      <c r="A1169" s="15" t="s">
        <v>9996</v>
      </c>
      <c r="B1169" s="16" t="s">
        <v>9899</v>
      </c>
      <c r="C1169" s="16" t="s">
        <v>10028</v>
      </c>
      <c r="D1169" s="16" t="s">
        <v>9998</v>
      </c>
      <c r="E1169" s="16" t="s">
        <v>10011</v>
      </c>
      <c r="F1169" s="17" t="s">
        <v>10013</v>
      </c>
      <c r="G1169" s="32">
        <v>30.7</v>
      </c>
      <c r="H1169" s="28">
        <v>42824</v>
      </c>
      <c r="I1169" s="168" t="s">
        <v>7525</v>
      </c>
    </row>
    <row r="1170" spans="1:9" x14ac:dyDescent="0.2">
      <c r="A1170" s="15" t="s">
        <v>9996</v>
      </c>
      <c r="B1170" s="16" t="s">
        <v>9899</v>
      </c>
      <c r="C1170" s="16" t="s">
        <v>10028</v>
      </c>
      <c r="D1170" s="16" t="s">
        <v>9998</v>
      </c>
      <c r="E1170" s="16" t="s">
        <v>10011</v>
      </c>
      <c r="F1170" s="17" t="s">
        <v>10014</v>
      </c>
      <c r="G1170" s="32">
        <v>68.8</v>
      </c>
      <c r="H1170" s="28">
        <v>42824</v>
      </c>
      <c r="I1170" s="168" t="s">
        <v>7525</v>
      </c>
    </row>
    <row r="1171" spans="1:9" x14ac:dyDescent="0.2">
      <c r="A1171" s="15" t="s">
        <v>9996</v>
      </c>
      <c r="B1171" s="16" t="s">
        <v>9899</v>
      </c>
      <c r="C1171" s="16" t="s">
        <v>10028</v>
      </c>
      <c r="D1171" s="16" t="s">
        <v>9998</v>
      </c>
      <c r="E1171" s="16" t="s">
        <v>10011</v>
      </c>
      <c r="F1171" s="17" t="s">
        <v>10015</v>
      </c>
      <c r="G1171" s="32">
        <v>65.2</v>
      </c>
      <c r="H1171" s="28">
        <v>42824</v>
      </c>
      <c r="I1171" s="168" t="s">
        <v>7525</v>
      </c>
    </row>
    <row r="1172" spans="1:9" x14ac:dyDescent="0.2">
      <c r="A1172" s="15" t="s">
        <v>9996</v>
      </c>
      <c r="B1172" s="16" t="s">
        <v>9899</v>
      </c>
      <c r="C1172" s="16" t="s">
        <v>10028</v>
      </c>
      <c r="D1172" s="16" t="s">
        <v>9998</v>
      </c>
      <c r="E1172" s="16" t="s">
        <v>10011</v>
      </c>
      <c r="F1172" s="17" t="s">
        <v>10016</v>
      </c>
      <c r="G1172" s="32">
        <v>8.5</v>
      </c>
      <c r="H1172" s="28">
        <v>42824</v>
      </c>
      <c r="I1172" s="168" t="s">
        <v>7525</v>
      </c>
    </row>
    <row r="1173" spans="1:9" x14ac:dyDescent="0.2">
      <c r="A1173" s="15" t="s">
        <v>9996</v>
      </c>
      <c r="B1173" s="16" t="s">
        <v>9899</v>
      </c>
      <c r="C1173" s="16" t="s">
        <v>10028</v>
      </c>
      <c r="D1173" s="16" t="s">
        <v>9998</v>
      </c>
      <c r="E1173" s="16" t="s">
        <v>10011</v>
      </c>
      <c r="F1173" s="17" t="s">
        <v>10017</v>
      </c>
      <c r="G1173" s="32" t="s">
        <v>9906</v>
      </c>
      <c r="H1173" s="28">
        <v>42824</v>
      </c>
      <c r="I1173" s="168" t="s">
        <v>7525</v>
      </c>
    </row>
    <row r="1174" spans="1:9" x14ac:dyDescent="0.2">
      <c r="A1174" s="15" t="s">
        <v>9996</v>
      </c>
      <c r="B1174" s="16" t="s">
        <v>9899</v>
      </c>
      <c r="C1174" s="16" t="s">
        <v>10028</v>
      </c>
      <c r="D1174" s="16" t="s">
        <v>9998</v>
      </c>
      <c r="E1174" s="16" t="s">
        <v>10018</v>
      </c>
      <c r="F1174" s="17" t="s">
        <v>10019</v>
      </c>
      <c r="G1174" s="32">
        <v>52.1</v>
      </c>
      <c r="H1174" s="28">
        <v>42824</v>
      </c>
      <c r="I1174" s="168" t="s">
        <v>7525</v>
      </c>
    </row>
    <row r="1175" spans="1:9" x14ac:dyDescent="0.2">
      <c r="A1175" s="15" t="s">
        <v>9996</v>
      </c>
      <c r="B1175" s="16" t="s">
        <v>9899</v>
      </c>
      <c r="C1175" s="16" t="s">
        <v>10028</v>
      </c>
      <c r="D1175" s="16" t="s">
        <v>9998</v>
      </c>
      <c r="E1175" s="16" t="s">
        <v>10018</v>
      </c>
      <c r="F1175" s="17" t="s">
        <v>10020</v>
      </c>
      <c r="G1175" s="32">
        <v>45.7</v>
      </c>
      <c r="H1175" s="28">
        <v>42824</v>
      </c>
      <c r="I1175" s="168" t="s">
        <v>7525</v>
      </c>
    </row>
    <row r="1176" spans="1:9" x14ac:dyDescent="0.2">
      <c r="A1176" s="15" t="s">
        <v>9996</v>
      </c>
      <c r="B1176" s="16" t="s">
        <v>9899</v>
      </c>
      <c r="C1176" s="16" t="s">
        <v>10028</v>
      </c>
      <c r="D1176" s="16" t="s">
        <v>9998</v>
      </c>
      <c r="E1176" s="16" t="s">
        <v>10018</v>
      </c>
      <c r="F1176" s="17" t="s">
        <v>10021</v>
      </c>
      <c r="G1176" s="32">
        <v>106.7</v>
      </c>
      <c r="H1176" s="28">
        <v>42824</v>
      </c>
      <c r="I1176" s="168" t="s">
        <v>7525</v>
      </c>
    </row>
    <row r="1177" spans="1:9" x14ac:dyDescent="0.2">
      <c r="A1177" s="15" t="s">
        <v>9996</v>
      </c>
      <c r="B1177" s="16" t="s">
        <v>9899</v>
      </c>
      <c r="C1177" s="16" t="s">
        <v>10028</v>
      </c>
      <c r="D1177" s="16" t="s">
        <v>9998</v>
      </c>
      <c r="E1177" s="16" t="s">
        <v>10018</v>
      </c>
      <c r="F1177" s="17" t="s">
        <v>10022</v>
      </c>
      <c r="G1177" s="32">
        <v>94.8</v>
      </c>
      <c r="H1177" s="28">
        <v>42824</v>
      </c>
      <c r="I1177" s="168" t="s">
        <v>7525</v>
      </c>
    </row>
    <row r="1178" spans="1:9" x14ac:dyDescent="0.2">
      <c r="A1178" s="15" t="s">
        <v>9996</v>
      </c>
      <c r="B1178" s="16" t="s">
        <v>9899</v>
      </c>
      <c r="C1178" s="16" t="s">
        <v>10028</v>
      </c>
      <c r="D1178" s="16" t="s">
        <v>9998</v>
      </c>
      <c r="E1178" s="16" t="s">
        <v>10018</v>
      </c>
      <c r="F1178" s="17" t="s">
        <v>10023</v>
      </c>
      <c r="G1178" s="32">
        <v>47.2</v>
      </c>
      <c r="H1178" s="28">
        <v>42824</v>
      </c>
      <c r="I1178" s="168" t="s">
        <v>7525</v>
      </c>
    </row>
    <row r="1179" spans="1:9" x14ac:dyDescent="0.2">
      <c r="A1179" s="15" t="s">
        <v>9996</v>
      </c>
      <c r="B1179" s="16" t="s">
        <v>9899</v>
      </c>
      <c r="C1179" s="16" t="s">
        <v>10028</v>
      </c>
      <c r="D1179" s="16" t="s">
        <v>9998</v>
      </c>
      <c r="E1179" s="16" t="s">
        <v>10018</v>
      </c>
      <c r="F1179" s="17" t="s">
        <v>10024</v>
      </c>
      <c r="G1179" s="32" t="s">
        <v>9906</v>
      </c>
      <c r="H1179" s="28">
        <v>42824</v>
      </c>
      <c r="I1179" s="168" t="s">
        <v>7525</v>
      </c>
    </row>
    <row r="1180" spans="1:9" x14ac:dyDescent="0.2">
      <c r="A1180" s="15" t="s">
        <v>9996</v>
      </c>
      <c r="B1180" s="16" t="s">
        <v>9899</v>
      </c>
      <c r="C1180" s="16" t="s">
        <v>10028</v>
      </c>
      <c r="D1180" s="16" t="s">
        <v>9998</v>
      </c>
      <c r="E1180" s="16" t="s">
        <v>10018</v>
      </c>
      <c r="F1180" s="17" t="s">
        <v>10025</v>
      </c>
      <c r="G1180" s="32">
        <v>10.199999999999999</v>
      </c>
      <c r="H1180" s="28">
        <v>42824</v>
      </c>
      <c r="I1180" s="168" t="s">
        <v>7525</v>
      </c>
    </row>
    <row r="1181" spans="1:9" x14ac:dyDescent="0.2">
      <c r="A1181" s="15" t="s">
        <v>9996</v>
      </c>
      <c r="B1181" s="16" t="s">
        <v>9899</v>
      </c>
      <c r="C1181" s="16" t="s">
        <v>10028</v>
      </c>
      <c r="D1181" s="16" t="s">
        <v>9998</v>
      </c>
      <c r="E1181" s="16" t="s">
        <v>10018</v>
      </c>
      <c r="F1181" s="17" t="s">
        <v>10026</v>
      </c>
      <c r="G1181" s="32">
        <v>5.7</v>
      </c>
      <c r="H1181" s="28">
        <v>42824</v>
      </c>
      <c r="I1181" s="168" t="s">
        <v>7525</v>
      </c>
    </row>
    <row r="1182" spans="1:9" x14ac:dyDescent="0.2">
      <c r="A1182" s="15" t="s">
        <v>9996</v>
      </c>
      <c r="B1182" s="16" t="s">
        <v>9899</v>
      </c>
      <c r="C1182" s="16" t="s">
        <v>10028</v>
      </c>
      <c r="D1182" s="16" t="s">
        <v>9998</v>
      </c>
      <c r="E1182" s="16" t="s">
        <v>10018</v>
      </c>
      <c r="F1182" s="17" t="s">
        <v>10027</v>
      </c>
      <c r="G1182" s="32">
        <v>15.4</v>
      </c>
      <c r="H1182" s="28">
        <v>42824</v>
      </c>
      <c r="I1182" s="168" t="s">
        <v>7525</v>
      </c>
    </row>
    <row r="1183" spans="1:9" x14ac:dyDescent="0.2">
      <c r="A1183" s="15" t="s">
        <v>10029</v>
      </c>
      <c r="B1183" s="16" t="s">
        <v>9948</v>
      </c>
      <c r="C1183" s="16" t="s">
        <v>10030</v>
      </c>
      <c r="D1183" s="16" t="s">
        <v>9998</v>
      </c>
      <c r="E1183" s="16" t="s">
        <v>9999</v>
      </c>
      <c r="F1183" s="17" t="s">
        <v>10000</v>
      </c>
      <c r="G1183" s="32">
        <v>43.9</v>
      </c>
      <c r="H1183" s="28">
        <v>42824</v>
      </c>
      <c r="I1183" s="168" t="s">
        <v>7525</v>
      </c>
    </row>
    <row r="1184" spans="1:9" x14ac:dyDescent="0.2">
      <c r="A1184" s="15" t="s">
        <v>10029</v>
      </c>
      <c r="B1184" s="16" t="s">
        <v>9948</v>
      </c>
      <c r="C1184" s="16" t="s">
        <v>10030</v>
      </c>
      <c r="D1184" s="16" t="s">
        <v>9998</v>
      </c>
      <c r="E1184" s="16" t="s">
        <v>9999</v>
      </c>
      <c r="F1184" s="17" t="s">
        <v>10001</v>
      </c>
      <c r="G1184" s="32">
        <v>39.6</v>
      </c>
      <c r="H1184" s="28">
        <v>42824</v>
      </c>
      <c r="I1184" s="168" t="s">
        <v>7525</v>
      </c>
    </row>
    <row r="1185" spans="1:9" x14ac:dyDescent="0.2">
      <c r="A1185" s="15" t="s">
        <v>10029</v>
      </c>
      <c r="B1185" s="16" t="s">
        <v>9948</v>
      </c>
      <c r="C1185" s="16" t="s">
        <v>10030</v>
      </c>
      <c r="D1185" s="16" t="s">
        <v>9998</v>
      </c>
      <c r="E1185" s="16" t="s">
        <v>9999</v>
      </c>
      <c r="F1185" s="17" t="s">
        <v>10002</v>
      </c>
      <c r="G1185" s="32">
        <v>96.4</v>
      </c>
      <c r="H1185" s="28">
        <v>42824</v>
      </c>
      <c r="I1185" s="168" t="s">
        <v>7525</v>
      </c>
    </row>
    <row r="1186" spans="1:9" x14ac:dyDescent="0.2">
      <c r="A1186" s="15" t="s">
        <v>10029</v>
      </c>
      <c r="B1186" s="16" t="s">
        <v>9948</v>
      </c>
      <c r="C1186" s="16" t="s">
        <v>10030</v>
      </c>
      <c r="D1186" s="16" t="s">
        <v>9998</v>
      </c>
      <c r="E1186" s="16" t="s">
        <v>9999</v>
      </c>
      <c r="F1186" s="17" t="s">
        <v>10003</v>
      </c>
      <c r="G1186" s="32">
        <v>86.2</v>
      </c>
      <c r="H1186" s="28">
        <v>42824</v>
      </c>
      <c r="I1186" s="168" t="s">
        <v>7525</v>
      </c>
    </row>
    <row r="1187" spans="1:9" x14ac:dyDescent="0.2">
      <c r="A1187" s="15" t="s">
        <v>10029</v>
      </c>
      <c r="B1187" s="16" t="s">
        <v>9948</v>
      </c>
      <c r="C1187" s="16" t="s">
        <v>10030</v>
      </c>
      <c r="D1187" s="16" t="s">
        <v>9998</v>
      </c>
      <c r="E1187" s="16" t="s">
        <v>9999</v>
      </c>
      <c r="F1187" s="17" t="s">
        <v>10004</v>
      </c>
      <c r="G1187" s="32">
        <v>45</v>
      </c>
      <c r="H1187" s="28">
        <v>42824</v>
      </c>
      <c r="I1187" s="168" t="s">
        <v>7525</v>
      </c>
    </row>
    <row r="1188" spans="1:9" x14ac:dyDescent="0.2">
      <c r="A1188" s="15" t="s">
        <v>10029</v>
      </c>
      <c r="B1188" s="16" t="s">
        <v>9948</v>
      </c>
      <c r="C1188" s="16" t="s">
        <v>10030</v>
      </c>
      <c r="D1188" s="16" t="s">
        <v>9998</v>
      </c>
      <c r="E1188" s="16" t="s">
        <v>9999</v>
      </c>
      <c r="F1188" s="17" t="s">
        <v>10005</v>
      </c>
      <c r="G1188" s="32">
        <v>40.299999999999997</v>
      </c>
      <c r="H1188" s="28">
        <v>42824</v>
      </c>
      <c r="I1188" s="168" t="s">
        <v>7525</v>
      </c>
    </row>
    <row r="1189" spans="1:9" x14ac:dyDescent="0.2">
      <c r="A1189" s="15" t="s">
        <v>10029</v>
      </c>
      <c r="B1189" s="16" t="s">
        <v>9948</v>
      </c>
      <c r="C1189" s="16" t="s">
        <v>10030</v>
      </c>
      <c r="D1189" s="16" t="s">
        <v>9998</v>
      </c>
      <c r="E1189" s="16" t="s">
        <v>9999</v>
      </c>
      <c r="F1189" s="17" t="s">
        <v>10006</v>
      </c>
      <c r="G1189" s="32">
        <v>7</v>
      </c>
      <c r="H1189" s="28">
        <v>42824</v>
      </c>
      <c r="I1189" s="168" t="s">
        <v>7525</v>
      </c>
    </row>
    <row r="1190" spans="1:9" x14ac:dyDescent="0.2">
      <c r="A1190" s="15" t="s">
        <v>10029</v>
      </c>
      <c r="B1190" s="16" t="s">
        <v>9948</v>
      </c>
      <c r="C1190" s="16" t="s">
        <v>10030</v>
      </c>
      <c r="D1190" s="16" t="s">
        <v>9998</v>
      </c>
      <c r="E1190" s="16" t="s">
        <v>9999</v>
      </c>
      <c r="F1190" s="17" t="s">
        <v>10007</v>
      </c>
      <c r="G1190" s="32">
        <v>7.4</v>
      </c>
      <c r="H1190" s="28">
        <v>42824</v>
      </c>
      <c r="I1190" s="168" t="s">
        <v>7525</v>
      </c>
    </row>
    <row r="1191" spans="1:9" x14ac:dyDescent="0.2">
      <c r="A1191" s="15" t="s">
        <v>10029</v>
      </c>
      <c r="B1191" s="16" t="s">
        <v>9948</v>
      </c>
      <c r="C1191" s="16" t="s">
        <v>10030</v>
      </c>
      <c r="D1191" s="16" t="s">
        <v>9998</v>
      </c>
      <c r="E1191" s="16" t="s">
        <v>9999</v>
      </c>
      <c r="F1191" s="17" t="s">
        <v>10008</v>
      </c>
      <c r="G1191" s="32">
        <v>8.6</v>
      </c>
      <c r="H1191" s="28">
        <v>42824</v>
      </c>
      <c r="I1191" s="168" t="s">
        <v>7525</v>
      </c>
    </row>
    <row r="1192" spans="1:9" x14ac:dyDescent="0.2">
      <c r="A1192" s="15" t="s">
        <v>10029</v>
      </c>
      <c r="B1192" s="16" t="s">
        <v>9948</v>
      </c>
      <c r="C1192" s="16" t="s">
        <v>10030</v>
      </c>
      <c r="D1192" s="16" t="s">
        <v>9998</v>
      </c>
      <c r="E1192" s="16" t="s">
        <v>9999</v>
      </c>
      <c r="F1192" s="17" t="s">
        <v>10009</v>
      </c>
      <c r="G1192" s="32">
        <v>13.5</v>
      </c>
      <c r="H1192" s="28">
        <v>42824</v>
      </c>
      <c r="I1192" s="168" t="s">
        <v>7525</v>
      </c>
    </row>
    <row r="1193" spans="1:9" x14ac:dyDescent="0.2">
      <c r="A1193" s="15" t="s">
        <v>10029</v>
      </c>
      <c r="B1193" s="16" t="s">
        <v>9948</v>
      </c>
      <c r="C1193" s="16" t="s">
        <v>10030</v>
      </c>
      <c r="D1193" s="16" t="s">
        <v>9998</v>
      </c>
      <c r="E1193" s="16" t="s">
        <v>9999</v>
      </c>
      <c r="F1193" s="17" t="s">
        <v>10010</v>
      </c>
      <c r="G1193" s="32">
        <v>8.75</v>
      </c>
      <c r="H1193" s="28">
        <v>42824</v>
      </c>
      <c r="I1193" s="168" t="s">
        <v>7525</v>
      </c>
    </row>
    <row r="1194" spans="1:9" x14ac:dyDescent="0.2">
      <c r="A1194" s="15" t="s">
        <v>10029</v>
      </c>
      <c r="B1194" s="16" t="s">
        <v>9948</v>
      </c>
      <c r="C1194" s="16" t="s">
        <v>10030</v>
      </c>
      <c r="D1194" s="16" t="s">
        <v>9998</v>
      </c>
      <c r="E1194" s="16" t="s">
        <v>10011</v>
      </c>
      <c r="F1194" s="17" t="s">
        <v>10012</v>
      </c>
      <c r="G1194" s="32">
        <v>34.4</v>
      </c>
      <c r="H1194" s="28">
        <v>42824</v>
      </c>
      <c r="I1194" s="168" t="s">
        <v>7525</v>
      </c>
    </row>
    <row r="1195" spans="1:9" x14ac:dyDescent="0.2">
      <c r="A1195" s="15" t="s">
        <v>10029</v>
      </c>
      <c r="B1195" s="16" t="s">
        <v>9948</v>
      </c>
      <c r="C1195" s="16" t="s">
        <v>10030</v>
      </c>
      <c r="D1195" s="16" t="s">
        <v>9998</v>
      </c>
      <c r="E1195" s="16" t="s">
        <v>10011</v>
      </c>
      <c r="F1195" s="17" t="s">
        <v>10013</v>
      </c>
      <c r="G1195" s="32">
        <v>20.59</v>
      </c>
      <c r="H1195" s="28">
        <v>42824</v>
      </c>
      <c r="I1195" s="168" t="s">
        <v>7525</v>
      </c>
    </row>
    <row r="1196" spans="1:9" x14ac:dyDescent="0.2">
      <c r="A1196" s="15" t="s">
        <v>10029</v>
      </c>
      <c r="B1196" s="16" t="s">
        <v>9948</v>
      </c>
      <c r="C1196" s="16" t="s">
        <v>10030</v>
      </c>
      <c r="D1196" s="16" t="s">
        <v>9998</v>
      </c>
      <c r="E1196" s="16" t="s">
        <v>10011</v>
      </c>
      <c r="F1196" s="17" t="s">
        <v>10014</v>
      </c>
      <c r="G1196" s="32">
        <v>68.8</v>
      </c>
      <c r="H1196" s="28">
        <v>42824</v>
      </c>
      <c r="I1196" s="168" t="s">
        <v>7525</v>
      </c>
    </row>
    <row r="1197" spans="1:9" x14ac:dyDescent="0.2">
      <c r="A1197" s="15" t="s">
        <v>10029</v>
      </c>
      <c r="B1197" s="16" t="s">
        <v>9948</v>
      </c>
      <c r="C1197" s="16" t="s">
        <v>10030</v>
      </c>
      <c r="D1197" s="16" t="s">
        <v>9998</v>
      </c>
      <c r="E1197" s="16" t="s">
        <v>10011</v>
      </c>
      <c r="F1197" s="17" t="s">
        <v>10015</v>
      </c>
      <c r="G1197" s="32">
        <v>65.2</v>
      </c>
      <c r="H1197" s="28">
        <v>42824</v>
      </c>
      <c r="I1197" s="168" t="s">
        <v>7525</v>
      </c>
    </row>
    <row r="1198" spans="1:9" x14ac:dyDescent="0.2">
      <c r="A1198" s="15" t="s">
        <v>10029</v>
      </c>
      <c r="B1198" s="16" t="s">
        <v>9948</v>
      </c>
      <c r="C1198" s="16" t="s">
        <v>10030</v>
      </c>
      <c r="D1198" s="16" t="s">
        <v>9998</v>
      </c>
      <c r="E1198" s="16" t="s">
        <v>10011</v>
      </c>
      <c r="F1198" s="17" t="s">
        <v>10016</v>
      </c>
      <c r="G1198" s="32">
        <v>7.9</v>
      </c>
      <c r="H1198" s="28">
        <v>42824</v>
      </c>
      <c r="I1198" s="168" t="s">
        <v>7525</v>
      </c>
    </row>
    <row r="1199" spans="1:9" x14ac:dyDescent="0.2">
      <c r="A1199" s="15" t="s">
        <v>10029</v>
      </c>
      <c r="B1199" s="16" t="s">
        <v>9948</v>
      </c>
      <c r="C1199" s="16" t="s">
        <v>10030</v>
      </c>
      <c r="D1199" s="16" t="s">
        <v>9998</v>
      </c>
      <c r="E1199" s="16" t="s">
        <v>10011</v>
      </c>
      <c r="F1199" s="17" t="s">
        <v>10017</v>
      </c>
      <c r="G1199" s="32" t="s">
        <v>9927</v>
      </c>
      <c r="H1199" s="28">
        <v>42824</v>
      </c>
      <c r="I1199" s="168" t="s">
        <v>7525</v>
      </c>
    </row>
    <row r="1200" spans="1:9" x14ac:dyDescent="0.2">
      <c r="A1200" s="15" t="s">
        <v>10029</v>
      </c>
      <c r="B1200" s="16" t="s">
        <v>9948</v>
      </c>
      <c r="C1200" s="16" t="s">
        <v>10030</v>
      </c>
      <c r="D1200" s="16" t="s">
        <v>9998</v>
      </c>
      <c r="E1200" s="16" t="s">
        <v>10018</v>
      </c>
      <c r="F1200" s="17" t="s">
        <v>10019</v>
      </c>
      <c r="G1200" s="32" t="s">
        <v>9927</v>
      </c>
      <c r="H1200" s="28">
        <v>42824</v>
      </c>
      <c r="I1200" s="168" t="s">
        <v>7525</v>
      </c>
    </row>
    <row r="1201" spans="1:9" x14ac:dyDescent="0.2">
      <c r="A1201" s="15" t="s">
        <v>10029</v>
      </c>
      <c r="B1201" s="16" t="s">
        <v>9948</v>
      </c>
      <c r="C1201" s="16" t="s">
        <v>10030</v>
      </c>
      <c r="D1201" s="16" t="s">
        <v>9998</v>
      </c>
      <c r="E1201" s="16" t="s">
        <v>10018</v>
      </c>
      <c r="F1201" s="17" t="s">
        <v>10020</v>
      </c>
      <c r="G1201" s="32" t="s">
        <v>9927</v>
      </c>
      <c r="H1201" s="28">
        <v>42824</v>
      </c>
      <c r="I1201" s="168" t="s">
        <v>7525</v>
      </c>
    </row>
    <row r="1202" spans="1:9" x14ac:dyDescent="0.2">
      <c r="A1202" s="15" t="s">
        <v>10029</v>
      </c>
      <c r="B1202" s="16" t="s">
        <v>9948</v>
      </c>
      <c r="C1202" s="16" t="s">
        <v>10030</v>
      </c>
      <c r="D1202" s="16" t="s">
        <v>9998</v>
      </c>
      <c r="E1202" s="16" t="s">
        <v>10018</v>
      </c>
      <c r="F1202" s="17" t="s">
        <v>10021</v>
      </c>
      <c r="G1202" s="32" t="s">
        <v>9927</v>
      </c>
      <c r="H1202" s="28">
        <v>42824</v>
      </c>
      <c r="I1202" s="168" t="s">
        <v>7525</v>
      </c>
    </row>
    <row r="1203" spans="1:9" x14ac:dyDescent="0.2">
      <c r="A1203" s="15" t="s">
        <v>10029</v>
      </c>
      <c r="B1203" s="16" t="s">
        <v>9948</v>
      </c>
      <c r="C1203" s="16" t="s">
        <v>10030</v>
      </c>
      <c r="D1203" s="16" t="s">
        <v>9998</v>
      </c>
      <c r="E1203" s="16" t="s">
        <v>10018</v>
      </c>
      <c r="F1203" s="17" t="s">
        <v>10022</v>
      </c>
      <c r="G1203" s="32" t="s">
        <v>9927</v>
      </c>
      <c r="H1203" s="28">
        <v>42824</v>
      </c>
      <c r="I1203" s="168" t="s">
        <v>7525</v>
      </c>
    </row>
    <row r="1204" spans="1:9" x14ac:dyDescent="0.2">
      <c r="A1204" s="15" t="s">
        <v>10029</v>
      </c>
      <c r="B1204" s="16" t="s">
        <v>9948</v>
      </c>
      <c r="C1204" s="16" t="s">
        <v>10030</v>
      </c>
      <c r="D1204" s="16" t="s">
        <v>9998</v>
      </c>
      <c r="E1204" s="16" t="s">
        <v>10018</v>
      </c>
      <c r="F1204" s="17" t="s">
        <v>10023</v>
      </c>
      <c r="G1204" s="32" t="s">
        <v>9927</v>
      </c>
      <c r="H1204" s="28">
        <v>42824</v>
      </c>
      <c r="I1204" s="168" t="s">
        <v>7525</v>
      </c>
    </row>
    <row r="1205" spans="1:9" x14ac:dyDescent="0.2">
      <c r="A1205" s="15" t="s">
        <v>10029</v>
      </c>
      <c r="B1205" s="16" t="s">
        <v>9948</v>
      </c>
      <c r="C1205" s="16" t="s">
        <v>10030</v>
      </c>
      <c r="D1205" s="16" t="s">
        <v>9998</v>
      </c>
      <c r="E1205" s="16" t="s">
        <v>10018</v>
      </c>
      <c r="F1205" s="17" t="s">
        <v>10024</v>
      </c>
      <c r="G1205" s="32" t="s">
        <v>9927</v>
      </c>
      <c r="H1205" s="28">
        <v>42824</v>
      </c>
      <c r="I1205" s="168" t="s">
        <v>7525</v>
      </c>
    </row>
    <row r="1206" spans="1:9" x14ac:dyDescent="0.2">
      <c r="A1206" s="15" t="s">
        <v>10029</v>
      </c>
      <c r="B1206" s="16" t="s">
        <v>9948</v>
      </c>
      <c r="C1206" s="16" t="s">
        <v>10030</v>
      </c>
      <c r="D1206" s="16" t="s">
        <v>9998</v>
      </c>
      <c r="E1206" s="16" t="s">
        <v>10018</v>
      </c>
      <c r="F1206" s="17" t="s">
        <v>10025</v>
      </c>
      <c r="G1206" s="32">
        <v>9.9</v>
      </c>
      <c r="H1206" s="28">
        <v>42824</v>
      </c>
      <c r="I1206" s="168" t="s">
        <v>7525</v>
      </c>
    </row>
    <row r="1207" spans="1:9" x14ac:dyDescent="0.2">
      <c r="A1207" s="15" t="s">
        <v>10029</v>
      </c>
      <c r="B1207" s="16" t="s">
        <v>9948</v>
      </c>
      <c r="C1207" s="16" t="s">
        <v>10030</v>
      </c>
      <c r="D1207" s="16" t="s">
        <v>9998</v>
      </c>
      <c r="E1207" s="16" t="s">
        <v>10018</v>
      </c>
      <c r="F1207" s="17" t="s">
        <v>10026</v>
      </c>
      <c r="G1207" s="32">
        <v>5.3</v>
      </c>
      <c r="H1207" s="28">
        <v>42824</v>
      </c>
      <c r="I1207" s="168" t="s">
        <v>7525</v>
      </c>
    </row>
    <row r="1208" spans="1:9" x14ac:dyDescent="0.2">
      <c r="A1208" s="15" t="s">
        <v>10029</v>
      </c>
      <c r="B1208" s="16" t="s">
        <v>9948</v>
      </c>
      <c r="C1208" s="16" t="s">
        <v>10030</v>
      </c>
      <c r="D1208" s="16" t="s">
        <v>9998</v>
      </c>
      <c r="E1208" s="16" t="s">
        <v>10018</v>
      </c>
      <c r="F1208" s="17" t="s">
        <v>10027</v>
      </c>
      <c r="G1208" s="32">
        <v>10.9</v>
      </c>
      <c r="H1208" s="28">
        <v>42824</v>
      </c>
      <c r="I1208" s="168" t="s">
        <v>7525</v>
      </c>
    </row>
    <row r="1209" spans="1:9" x14ac:dyDescent="0.2">
      <c r="A1209" s="15" t="s">
        <v>10029</v>
      </c>
      <c r="B1209" s="16" t="s">
        <v>9921</v>
      </c>
      <c r="C1209" s="16" t="s">
        <v>10031</v>
      </c>
      <c r="D1209" s="16" t="s">
        <v>9998</v>
      </c>
      <c r="E1209" s="16" t="s">
        <v>9999</v>
      </c>
      <c r="F1209" s="17" t="s">
        <v>10000</v>
      </c>
      <c r="G1209" s="32" t="s">
        <v>10032</v>
      </c>
      <c r="H1209" s="28">
        <v>42824</v>
      </c>
      <c r="I1209" s="168" t="s">
        <v>7525</v>
      </c>
    </row>
    <row r="1210" spans="1:9" x14ac:dyDescent="0.2">
      <c r="A1210" s="15" t="s">
        <v>10029</v>
      </c>
      <c r="B1210" s="16" t="s">
        <v>9921</v>
      </c>
      <c r="C1210" s="16" t="s">
        <v>10031</v>
      </c>
      <c r="D1210" s="16" t="s">
        <v>9998</v>
      </c>
      <c r="E1210" s="16" t="s">
        <v>9999</v>
      </c>
      <c r="F1210" s="17" t="s">
        <v>10001</v>
      </c>
      <c r="G1210" s="32">
        <v>39.65</v>
      </c>
      <c r="H1210" s="28">
        <v>42824</v>
      </c>
      <c r="I1210" s="168" t="s">
        <v>7525</v>
      </c>
    </row>
    <row r="1211" spans="1:9" x14ac:dyDescent="0.2">
      <c r="A1211" s="15" t="s">
        <v>10029</v>
      </c>
      <c r="B1211" s="16" t="s">
        <v>9921</v>
      </c>
      <c r="C1211" s="16" t="s">
        <v>10031</v>
      </c>
      <c r="D1211" s="16" t="s">
        <v>9998</v>
      </c>
      <c r="E1211" s="16" t="s">
        <v>9999</v>
      </c>
      <c r="F1211" s="17" t="s">
        <v>10002</v>
      </c>
      <c r="G1211" s="32">
        <v>62.99</v>
      </c>
      <c r="H1211" s="28">
        <v>42824</v>
      </c>
      <c r="I1211" s="168" t="s">
        <v>7525</v>
      </c>
    </row>
    <row r="1212" spans="1:9" x14ac:dyDescent="0.2">
      <c r="A1212" s="15" t="s">
        <v>10029</v>
      </c>
      <c r="B1212" s="16" t="s">
        <v>9921</v>
      </c>
      <c r="C1212" s="16" t="s">
        <v>10031</v>
      </c>
      <c r="D1212" s="16" t="s">
        <v>9998</v>
      </c>
      <c r="E1212" s="16" t="s">
        <v>9999</v>
      </c>
      <c r="F1212" s="17" t="s">
        <v>10003</v>
      </c>
      <c r="G1212" s="32">
        <v>56.5</v>
      </c>
      <c r="H1212" s="28">
        <v>42824</v>
      </c>
      <c r="I1212" s="168" t="s">
        <v>7525</v>
      </c>
    </row>
    <row r="1213" spans="1:9" x14ac:dyDescent="0.2">
      <c r="A1213" s="15" t="s">
        <v>10029</v>
      </c>
      <c r="B1213" s="16" t="s">
        <v>9921</v>
      </c>
      <c r="C1213" s="16" t="s">
        <v>10031</v>
      </c>
      <c r="D1213" s="16" t="s">
        <v>9998</v>
      </c>
      <c r="E1213" s="16" t="s">
        <v>9999</v>
      </c>
      <c r="F1213" s="17" t="s">
        <v>10004</v>
      </c>
      <c r="G1213" s="32">
        <v>44.99</v>
      </c>
      <c r="H1213" s="28">
        <v>42824</v>
      </c>
      <c r="I1213" s="168" t="s">
        <v>7525</v>
      </c>
    </row>
    <row r="1214" spans="1:9" x14ac:dyDescent="0.2">
      <c r="A1214" s="15" t="s">
        <v>10029</v>
      </c>
      <c r="B1214" s="16" t="s">
        <v>9921</v>
      </c>
      <c r="C1214" s="16" t="s">
        <v>10031</v>
      </c>
      <c r="D1214" s="16" t="s">
        <v>9998</v>
      </c>
      <c r="E1214" s="16" t="s">
        <v>9999</v>
      </c>
      <c r="F1214" s="17" t="s">
        <v>10005</v>
      </c>
      <c r="G1214" s="32">
        <v>40.29</v>
      </c>
      <c r="H1214" s="28">
        <v>42824</v>
      </c>
      <c r="I1214" s="168" t="s">
        <v>7525</v>
      </c>
    </row>
    <row r="1215" spans="1:9" x14ac:dyDescent="0.2">
      <c r="A1215" s="15" t="s">
        <v>10029</v>
      </c>
      <c r="B1215" s="16" t="s">
        <v>9921</v>
      </c>
      <c r="C1215" s="16" t="s">
        <v>10031</v>
      </c>
      <c r="D1215" s="16" t="s">
        <v>9998</v>
      </c>
      <c r="E1215" s="16" t="s">
        <v>9999</v>
      </c>
      <c r="F1215" s="17" t="s">
        <v>10006</v>
      </c>
      <c r="G1215" s="32">
        <v>4.9000000000000004</v>
      </c>
      <c r="H1215" s="28">
        <v>42824</v>
      </c>
      <c r="I1215" s="168" t="s">
        <v>7525</v>
      </c>
    </row>
    <row r="1216" spans="1:9" x14ac:dyDescent="0.2">
      <c r="A1216" s="15" t="s">
        <v>10029</v>
      </c>
      <c r="B1216" s="16" t="s">
        <v>9921</v>
      </c>
      <c r="C1216" s="16" t="s">
        <v>10031</v>
      </c>
      <c r="D1216" s="16" t="s">
        <v>9998</v>
      </c>
      <c r="E1216" s="16" t="s">
        <v>9999</v>
      </c>
      <c r="F1216" s="17" t="s">
        <v>10007</v>
      </c>
      <c r="G1216" s="32">
        <v>7.4</v>
      </c>
      <c r="H1216" s="28">
        <v>42824</v>
      </c>
      <c r="I1216" s="168" t="s">
        <v>7525</v>
      </c>
    </row>
    <row r="1217" spans="1:9" x14ac:dyDescent="0.2">
      <c r="A1217" s="15" t="s">
        <v>10029</v>
      </c>
      <c r="B1217" s="16" t="s">
        <v>9921</v>
      </c>
      <c r="C1217" s="16" t="s">
        <v>10031</v>
      </c>
      <c r="D1217" s="16" t="s">
        <v>9998</v>
      </c>
      <c r="E1217" s="16" t="s">
        <v>9999</v>
      </c>
      <c r="F1217" s="17" t="s">
        <v>10008</v>
      </c>
      <c r="G1217" s="32">
        <v>5.99</v>
      </c>
      <c r="H1217" s="28">
        <v>42824</v>
      </c>
      <c r="I1217" s="168" t="s">
        <v>7525</v>
      </c>
    </row>
    <row r="1218" spans="1:9" x14ac:dyDescent="0.2">
      <c r="A1218" s="15" t="s">
        <v>10029</v>
      </c>
      <c r="B1218" s="16" t="s">
        <v>9921</v>
      </c>
      <c r="C1218" s="16" t="s">
        <v>10031</v>
      </c>
      <c r="D1218" s="16" t="s">
        <v>9998</v>
      </c>
      <c r="E1218" s="16" t="s">
        <v>9999</v>
      </c>
      <c r="F1218" s="17" t="s">
        <v>10009</v>
      </c>
      <c r="G1218" s="32">
        <v>9.4499999999999993</v>
      </c>
      <c r="H1218" s="28">
        <v>42824</v>
      </c>
      <c r="I1218" s="168" t="s">
        <v>7525</v>
      </c>
    </row>
    <row r="1219" spans="1:9" x14ac:dyDescent="0.2">
      <c r="A1219" s="15" t="s">
        <v>10029</v>
      </c>
      <c r="B1219" s="16" t="s">
        <v>9921</v>
      </c>
      <c r="C1219" s="16" t="s">
        <v>10031</v>
      </c>
      <c r="D1219" s="16" t="s">
        <v>9998</v>
      </c>
      <c r="E1219" s="16" t="s">
        <v>9999</v>
      </c>
      <c r="F1219" s="17" t="s">
        <v>10010</v>
      </c>
      <c r="G1219" s="32">
        <v>5.9</v>
      </c>
      <c r="H1219" s="28">
        <v>42824</v>
      </c>
      <c r="I1219" s="168" t="s">
        <v>7525</v>
      </c>
    </row>
    <row r="1220" spans="1:9" x14ac:dyDescent="0.2">
      <c r="A1220" s="15" t="s">
        <v>10029</v>
      </c>
      <c r="B1220" s="16" t="s">
        <v>9921</v>
      </c>
      <c r="C1220" s="16" t="s">
        <v>10031</v>
      </c>
      <c r="D1220" s="16" t="s">
        <v>9998</v>
      </c>
      <c r="E1220" s="16" t="s">
        <v>10011</v>
      </c>
      <c r="F1220" s="17" t="s">
        <v>10012</v>
      </c>
      <c r="G1220" s="32">
        <v>22.95</v>
      </c>
      <c r="H1220" s="28">
        <v>42824</v>
      </c>
      <c r="I1220" s="168" t="s">
        <v>7525</v>
      </c>
    </row>
    <row r="1221" spans="1:9" x14ac:dyDescent="0.2">
      <c r="A1221" s="15" t="s">
        <v>10029</v>
      </c>
      <c r="B1221" s="16" t="s">
        <v>9921</v>
      </c>
      <c r="C1221" s="16" t="s">
        <v>10031</v>
      </c>
      <c r="D1221" s="16" t="s">
        <v>9998</v>
      </c>
      <c r="E1221" s="16" t="s">
        <v>10011</v>
      </c>
      <c r="F1221" s="17" t="s">
        <v>10013</v>
      </c>
      <c r="G1221" s="32">
        <v>20.59</v>
      </c>
      <c r="H1221" s="28">
        <v>42824</v>
      </c>
      <c r="I1221" s="168" t="s">
        <v>7525</v>
      </c>
    </row>
    <row r="1222" spans="1:9" x14ac:dyDescent="0.2">
      <c r="A1222" s="15" t="s">
        <v>10029</v>
      </c>
      <c r="B1222" s="16" t="s">
        <v>9921</v>
      </c>
      <c r="C1222" s="16" t="s">
        <v>10031</v>
      </c>
      <c r="D1222" s="16" t="s">
        <v>9998</v>
      </c>
      <c r="E1222" s="16" t="s">
        <v>10011</v>
      </c>
      <c r="F1222" s="17" t="s">
        <v>10014</v>
      </c>
      <c r="G1222" s="32">
        <v>43.7</v>
      </c>
      <c r="H1222" s="28">
        <v>42824</v>
      </c>
      <c r="I1222" s="168" t="s">
        <v>7525</v>
      </c>
    </row>
    <row r="1223" spans="1:9" x14ac:dyDescent="0.2">
      <c r="A1223" s="15" t="s">
        <v>10029</v>
      </c>
      <c r="B1223" s="16" t="s">
        <v>9921</v>
      </c>
      <c r="C1223" s="16" t="s">
        <v>10031</v>
      </c>
      <c r="D1223" s="16" t="s">
        <v>9998</v>
      </c>
      <c r="E1223" s="16" t="s">
        <v>10011</v>
      </c>
      <c r="F1223" s="17" t="s">
        <v>10015</v>
      </c>
      <c r="G1223" s="32">
        <v>46.1</v>
      </c>
      <c r="H1223" s="28">
        <v>42824</v>
      </c>
      <c r="I1223" s="168" t="s">
        <v>7525</v>
      </c>
    </row>
    <row r="1224" spans="1:9" x14ac:dyDescent="0.2">
      <c r="A1224" s="15" t="s">
        <v>10029</v>
      </c>
      <c r="B1224" s="16" t="s">
        <v>9921</v>
      </c>
      <c r="C1224" s="16" t="s">
        <v>10031</v>
      </c>
      <c r="D1224" s="16" t="s">
        <v>9998</v>
      </c>
      <c r="E1224" s="16" t="s">
        <v>10011</v>
      </c>
      <c r="F1224" s="17" t="s">
        <v>10016</v>
      </c>
      <c r="G1224" s="32">
        <v>7.9</v>
      </c>
      <c r="H1224" s="28">
        <v>42824</v>
      </c>
      <c r="I1224" s="168" t="s">
        <v>7525</v>
      </c>
    </row>
    <row r="1225" spans="1:9" x14ac:dyDescent="0.2">
      <c r="A1225" s="15" t="s">
        <v>10029</v>
      </c>
      <c r="B1225" s="16" t="s">
        <v>9921</v>
      </c>
      <c r="C1225" s="16" t="s">
        <v>10031</v>
      </c>
      <c r="D1225" s="16" t="s">
        <v>9998</v>
      </c>
      <c r="E1225" s="16" t="s">
        <v>10011</v>
      </c>
      <c r="F1225" s="17" t="s">
        <v>10017</v>
      </c>
      <c r="G1225" s="32" t="s">
        <v>9927</v>
      </c>
      <c r="H1225" s="28">
        <v>42824</v>
      </c>
      <c r="I1225" s="168" t="s">
        <v>7525</v>
      </c>
    </row>
    <row r="1226" spans="1:9" x14ac:dyDescent="0.2">
      <c r="A1226" s="15" t="s">
        <v>10029</v>
      </c>
      <c r="B1226" s="16" t="s">
        <v>9921</v>
      </c>
      <c r="C1226" s="16" t="s">
        <v>10031</v>
      </c>
      <c r="D1226" s="16" t="s">
        <v>9998</v>
      </c>
      <c r="E1226" s="16" t="s">
        <v>10018</v>
      </c>
      <c r="F1226" s="17" t="s">
        <v>10019</v>
      </c>
      <c r="G1226" s="32">
        <v>48.5</v>
      </c>
      <c r="H1226" s="28">
        <v>42824</v>
      </c>
      <c r="I1226" s="168" t="s">
        <v>7525</v>
      </c>
    </row>
    <row r="1227" spans="1:9" x14ac:dyDescent="0.2">
      <c r="A1227" s="15" t="s">
        <v>10029</v>
      </c>
      <c r="B1227" s="16" t="s">
        <v>9921</v>
      </c>
      <c r="C1227" s="16" t="s">
        <v>10031</v>
      </c>
      <c r="D1227" s="16" t="s">
        <v>9998</v>
      </c>
      <c r="E1227" s="16" t="s">
        <v>10018</v>
      </c>
      <c r="F1227" s="17" t="s">
        <v>10020</v>
      </c>
      <c r="G1227" s="32">
        <v>42.5</v>
      </c>
      <c r="H1227" s="28">
        <v>42824</v>
      </c>
      <c r="I1227" s="168" t="s">
        <v>7525</v>
      </c>
    </row>
    <row r="1228" spans="1:9" x14ac:dyDescent="0.2">
      <c r="A1228" s="15" t="s">
        <v>10029</v>
      </c>
      <c r="B1228" s="16" t="s">
        <v>9921</v>
      </c>
      <c r="C1228" s="16" t="s">
        <v>10031</v>
      </c>
      <c r="D1228" s="16" t="s">
        <v>9998</v>
      </c>
      <c r="E1228" s="16" t="s">
        <v>10018</v>
      </c>
      <c r="F1228" s="17" t="s">
        <v>10021</v>
      </c>
      <c r="G1228" s="32">
        <v>99.2</v>
      </c>
      <c r="H1228" s="28">
        <v>42824</v>
      </c>
      <c r="I1228" s="168" t="s">
        <v>7525</v>
      </c>
    </row>
    <row r="1229" spans="1:9" x14ac:dyDescent="0.2">
      <c r="A1229" s="15" t="s">
        <v>10029</v>
      </c>
      <c r="B1229" s="16" t="s">
        <v>9921</v>
      </c>
      <c r="C1229" s="16" t="s">
        <v>10031</v>
      </c>
      <c r="D1229" s="16" t="s">
        <v>9998</v>
      </c>
      <c r="E1229" s="16" t="s">
        <v>10018</v>
      </c>
      <c r="F1229" s="17" t="s">
        <v>10022</v>
      </c>
      <c r="G1229" s="32">
        <v>88.2</v>
      </c>
      <c r="H1229" s="28">
        <v>42824</v>
      </c>
      <c r="I1229" s="168" t="s">
        <v>7525</v>
      </c>
    </row>
    <row r="1230" spans="1:9" x14ac:dyDescent="0.2">
      <c r="A1230" s="15" t="s">
        <v>10029</v>
      </c>
      <c r="B1230" s="16" t="s">
        <v>9921</v>
      </c>
      <c r="C1230" s="16" t="s">
        <v>10031</v>
      </c>
      <c r="D1230" s="16" t="s">
        <v>9998</v>
      </c>
      <c r="E1230" s="16" t="s">
        <v>10018</v>
      </c>
      <c r="F1230" s="17" t="s">
        <v>10023</v>
      </c>
      <c r="G1230" s="32">
        <v>47.2</v>
      </c>
      <c r="H1230" s="28">
        <v>42824</v>
      </c>
      <c r="I1230" s="168" t="s">
        <v>7525</v>
      </c>
    </row>
    <row r="1231" spans="1:9" x14ac:dyDescent="0.2">
      <c r="A1231" s="15" t="s">
        <v>10029</v>
      </c>
      <c r="B1231" s="16" t="s">
        <v>9921</v>
      </c>
      <c r="C1231" s="16" t="s">
        <v>10031</v>
      </c>
      <c r="D1231" s="16" t="s">
        <v>9998</v>
      </c>
      <c r="E1231" s="16" t="s">
        <v>10018</v>
      </c>
      <c r="F1231" s="17" t="s">
        <v>10024</v>
      </c>
      <c r="G1231" s="32" t="s">
        <v>9927</v>
      </c>
      <c r="H1231" s="28">
        <v>42824</v>
      </c>
      <c r="I1231" s="168" t="s">
        <v>7525</v>
      </c>
    </row>
    <row r="1232" spans="1:9" x14ac:dyDescent="0.2">
      <c r="A1232" s="15" t="s">
        <v>10029</v>
      </c>
      <c r="B1232" s="16" t="s">
        <v>9921</v>
      </c>
      <c r="C1232" s="16" t="s">
        <v>10031</v>
      </c>
      <c r="D1232" s="16" t="s">
        <v>9998</v>
      </c>
      <c r="E1232" s="16" t="s">
        <v>10018</v>
      </c>
      <c r="F1232" s="17" t="s">
        <v>10025</v>
      </c>
      <c r="G1232" s="32">
        <v>9.9</v>
      </c>
      <c r="H1232" s="28">
        <v>42824</v>
      </c>
      <c r="I1232" s="168" t="s">
        <v>7525</v>
      </c>
    </row>
    <row r="1233" spans="1:9" x14ac:dyDescent="0.2">
      <c r="A1233" s="15" t="s">
        <v>10029</v>
      </c>
      <c r="B1233" s="16" t="s">
        <v>9921</v>
      </c>
      <c r="C1233" s="16" t="s">
        <v>10031</v>
      </c>
      <c r="D1233" s="16" t="s">
        <v>9998</v>
      </c>
      <c r="E1233" s="16" t="s">
        <v>10018</v>
      </c>
      <c r="F1233" s="17" t="s">
        <v>10026</v>
      </c>
      <c r="G1233" s="32">
        <v>5.3</v>
      </c>
      <c r="H1233" s="28">
        <v>42824</v>
      </c>
      <c r="I1233" s="168" t="s">
        <v>7525</v>
      </c>
    </row>
    <row r="1234" spans="1:9" x14ac:dyDescent="0.2">
      <c r="A1234" s="15" t="s">
        <v>10029</v>
      </c>
      <c r="B1234" s="16" t="s">
        <v>9921</v>
      </c>
      <c r="C1234" s="16" t="s">
        <v>10031</v>
      </c>
      <c r="D1234" s="16" t="s">
        <v>9998</v>
      </c>
      <c r="E1234" s="16" t="s">
        <v>10018</v>
      </c>
      <c r="F1234" s="17" t="s">
        <v>10027</v>
      </c>
      <c r="G1234" s="32" t="s">
        <v>9927</v>
      </c>
      <c r="H1234" s="28">
        <v>42824</v>
      </c>
      <c r="I1234" s="168" t="s">
        <v>7525</v>
      </c>
    </row>
    <row r="1235" spans="1:9" x14ac:dyDescent="0.2">
      <c r="A1235" s="15" t="s">
        <v>10033</v>
      </c>
      <c r="B1235" s="16" t="s">
        <v>9945</v>
      </c>
      <c r="C1235" s="16" t="s">
        <v>10034</v>
      </c>
      <c r="D1235" s="16" t="s">
        <v>9977</v>
      </c>
      <c r="E1235" s="16" t="s">
        <v>9902</v>
      </c>
      <c r="F1235" s="17" t="s">
        <v>9978</v>
      </c>
      <c r="G1235" s="32">
        <v>13.99</v>
      </c>
      <c r="H1235" s="28">
        <v>42824</v>
      </c>
      <c r="I1235" s="168" t="s">
        <v>7525</v>
      </c>
    </row>
    <row r="1236" spans="1:9" x14ac:dyDescent="0.2">
      <c r="A1236" s="15" t="s">
        <v>10033</v>
      </c>
      <c r="B1236" s="16" t="s">
        <v>9945</v>
      </c>
      <c r="C1236" s="16" t="s">
        <v>10034</v>
      </c>
      <c r="D1236" s="16" t="s">
        <v>9977</v>
      </c>
      <c r="E1236" s="16" t="s">
        <v>9902</v>
      </c>
      <c r="F1236" s="17" t="s">
        <v>9980</v>
      </c>
      <c r="G1236" s="32">
        <v>6.79</v>
      </c>
      <c r="H1236" s="28">
        <v>42824</v>
      </c>
      <c r="I1236" s="168" t="s">
        <v>7525</v>
      </c>
    </row>
    <row r="1237" spans="1:9" x14ac:dyDescent="0.2">
      <c r="A1237" s="15" t="s">
        <v>10033</v>
      </c>
      <c r="B1237" s="16" t="s">
        <v>9945</v>
      </c>
      <c r="C1237" s="16" t="s">
        <v>10034</v>
      </c>
      <c r="D1237" s="16" t="s">
        <v>9977</v>
      </c>
      <c r="E1237" s="16" t="s">
        <v>9902</v>
      </c>
      <c r="F1237" s="17" t="s">
        <v>9981</v>
      </c>
      <c r="G1237" s="32">
        <v>22.4</v>
      </c>
      <c r="H1237" s="28">
        <v>42824</v>
      </c>
      <c r="I1237" s="168" t="s">
        <v>7525</v>
      </c>
    </row>
    <row r="1238" spans="1:9" x14ac:dyDescent="0.2">
      <c r="A1238" s="15" t="s">
        <v>10033</v>
      </c>
      <c r="B1238" s="16" t="s">
        <v>9945</v>
      </c>
      <c r="C1238" s="16" t="s">
        <v>10034</v>
      </c>
      <c r="D1238" s="16" t="s">
        <v>9977</v>
      </c>
      <c r="E1238" s="16" t="s">
        <v>9911</v>
      </c>
      <c r="F1238" s="17" t="s">
        <v>9982</v>
      </c>
      <c r="G1238" s="32">
        <v>8.66</v>
      </c>
      <c r="H1238" s="28">
        <v>42824</v>
      </c>
      <c r="I1238" s="168" t="s">
        <v>7525</v>
      </c>
    </row>
    <row r="1239" spans="1:9" x14ac:dyDescent="0.2">
      <c r="A1239" s="15" t="s">
        <v>10033</v>
      </c>
      <c r="B1239" s="16" t="s">
        <v>9945</v>
      </c>
      <c r="C1239" s="16" t="s">
        <v>10034</v>
      </c>
      <c r="D1239" s="16" t="s">
        <v>9977</v>
      </c>
      <c r="E1239" s="16" t="s">
        <v>9911</v>
      </c>
      <c r="F1239" s="17" t="s">
        <v>9983</v>
      </c>
      <c r="G1239" s="32">
        <v>3.73</v>
      </c>
      <c r="H1239" s="28">
        <v>42824</v>
      </c>
      <c r="I1239" s="168" t="s">
        <v>7525</v>
      </c>
    </row>
    <row r="1240" spans="1:9" x14ac:dyDescent="0.2">
      <c r="A1240" s="15" t="s">
        <v>10033</v>
      </c>
      <c r="B1240" s="16" t="s">
        <v>9945</v>
      </c>
      <c r="C1240" s="16" t="s">
        <v>10034</v>
      </c>
      <c r="D1240" s="16" t="s">
        <v>9977</v>
      </c>
      <c r="E1240" s="16" t="s">
        <v>9911</v>
      </c>
      <c r="F1240" s="17" t="s">
        <v>9984</v>
      </c>
      <c r="G1240" s="32">
        <v>14.33</v>
      </c>
      <c r="H1240" s="28">
        <v>42824</v>
      </c>
      <c r="I1240" s="168" t="s">
        <v>7525</v>
      </c>
    </row>
    <row r="1241" spans="1:9" x14ac:dyDescent="0.2">
      <c r="A1241" s="15" t="s">
        <v>10033</v>
      </c>
      <c r="B1241" s="16" t="s">
        <v>9945</v>
      </c>
      <c r="C1241" s="16" t="s">
        <v>10034</v>
      </c>
      <c r="D1241" s="16" t="s">
        <v>9977</v>
      </c>
      <c r="E1241" s="16" t="s">
        <v>9985</v>
      </c>
      <c r="F1241" s="17" t="s">
        <v>9986</v>
      </c>
      <c r="G1241" s="32">
        <v>11.9</v>
      </c>
      <c r="H1241" s="28">
        <v>42824</v>
      </c>
      <c r="I1241" s="168" t="s">
        <v>7525</v>
      </c>
    </row>
    <row r="1242" spans="1:9" x14ac:dyDescent="0.2">
      <c r="A1242" s="15" t="s">
        <v>10033</v>
      </c>
      <c r="B1242" s="16" t="s">
        <v>9945</v>
      </c>
      <c r="C1242" s="16" t="s">
        <v>10034</v>
      </c>
      <c r="D1242" s="16" t="s">
        <v>9977</v>
      </c>
      <c r="E1242" s="16" t="s">
        <v>9987</v>
      </c>
      <c r="F1242" s="17" t="s">
        <v>9988</v>
      </c>
      <c r="G1242" s="32" t="s">
        <v>9906</v>
      </c>
      <c r="H1242" s="28">
        <v>42824</v>
      </c>
      <c r="I1242" s="168" t="s">
        <v>7525</v>
      </c>
    </row>
    <row r="1243" spans="1:9" x14ac:dyDescent="0.2">
      <c r="A1243" s="15" t="s">
        <v>10033</v>
      </c>
      <c r="B1243" s="16" t="s">
        <v>9921</v>
      </c>
      <c r="C1243" s="16" t="s">
        <v>10035</v>
      </c>
      <c r="D1243" s="16" t="s">
        <v>9977</v>
      </c>
      <c r="E1243" s="16" t="s">
        <v>9902</v>
      </c>
      <c r="F1243" s="17" t="s">
        <v>9978</v>
      </c>
      <c r="G1243" s="32">
        <v>13.99</v>
      </c>
      <c r="H1243" s="28">
        <v>42824</v>
      </c>
      <c r="I1243" s="168" t="s">
        <v>7525</v>
      </c>
    </row>
    <row r="1244" spans="1:9" x14ac:dyDescent="0.2">
      <c r="A1244" s="15" t="s">
        <v>10033</v>
      </c>
      <c r="B1244" s="16" t="s">
        <v>9921</v>
      </c>
      <c r="C1244" s="16" t="s">
        <v>10035</v>
      </c>
      <c r="D1244" s="16" t="s">
        <v>9977</v>
      </c>
      <c r="E1244" s="16" t="s">
        <v>9902</v>
      </c>
      <c r="F1244" s="17" t="s">
        <v>9980</v>
      </c>
      <c r="G1244" s="32">
        <v>4.6900000000000004</v>
      </c>
      <c r="H1244" s="28">
        <v>42824</v>
      </c>
      <c r="I1244" s="168" t="s">
        <v>7525</v>
      </c>
    </row>
    <row r="1245" spans="1:9" x14ac:dyDescent="0.2">
      <c r="A1245" s="15" t="s">
        <v>10033</v>
      </c>
      <c r="B1245" s="16" t="s">
        <v>9921</v>
      </c>
      <c r="C1245" s="16" t="s">
        <v>10035</v>
      </c>
      <c r="D1245" s="16" t="s">
        <v>9977</v>
      </c>
      <c r="E1245" s="16" t="s">
        <v>9902</v>
      </c>
      <c r="F1245" s="17" t="s">
        <v>9981</v>
      </c>
      <c r="G1245" s="32">
        <v>22.4</v>
      </c>
      <c r="H1245" s="28">
        <v>42824</v>
      </c>
      <c r="I1245" s="168" t="s">
        <v>7525</v>
      </c>
    </row>
    <row r="1246" spans="1:9" x14ac:dyDescent="0.2">
      <c r="A1246" s="15" t="s">
        <v>10033</v>
      </c>
      <c r="B1246" s="16" t="s">
        <v>9921</v>
      </c>
      <c r="C1246" s="16" t="s">
        <v>10035</v>
      </c>
      <c r="D1246" s="16" t="s">
        <v>9977</v>
      </c>
      <c r="E1246" s="16" t="s">
        <v>9911</v>
      </c>
      <c r="F1246" s="17" t="s">
        <v>9982</v>
      </c>
      <c r="G1246" s="32">
        <v>7.8</v>
      </c>
      <c r="H1246" s="28">
        <v>42824</v>
      </c>
      <c r="I1246" s="168" t="s">
        <v>7525</v>
      </c>
    </row>
    <row r="1247" spans="1:9" x14ac:dyDescent="0.2">
      <c r="A1247" s="15" t="s">
        <v>10033</v>
      </c>
      <c r="B1247" s="16" t="s">
        <v>9921</v>
      </c>
      <c r="C1247" s="16" t="s">
        <v>10035</v>
      </c>
      <c r="D1247" s="16" t="s">
        <v>9977</v>
      </c>
      <c r="E1247" s="16" t="s">
        <v>9911</v>
      </c>
      <c r="F1247" s="17" t="s">
        <v>9983</v>
      </c>
      <c r="G1247" s="32">
        <v>5.5</v>
      </c>
      <c r="H1247" s="28">
        <v>42824</v>
      </c>
      <c r="I1247" s="168" t="s">
        <v>7525</v>
      </c>
    </row>
    <row r="1248" spans="1:9" x14ac:dyDescent="0.2">
      <c r="A1248" s="15" t="s">
        <v>10033</v>
      </c>
      <c r="B1248" s="16" t="s">
        <v>9921</v>
      </c>
      <c r="C1248" s="16" t="s">
        <v>10035</v>
      </c>
      <c r="D1248" s="16" t="s">
        <v>9977</v>
      </c>
      <c r="E1248" s="16" t="s">
        <v>9911</v>
      </c>
      <c r="F1248" s="17" t="s">
        <v>9984</v>
      </c>
      <c r="G1248" s="32">
        <v>12.9</v>
      </c>
      <c r="H1248" s="28">
        <v>42824</v>
      </c>
      <c r="I1248" s="168" t="s">
        <v>7525</v>
      </c>
    </row>
    <row r="1249" spans="1:9" x14ac:dyDescent="0.2">
      <c r="A1249" s="15" t="s">
        <v>10033</v>
      </c>
      <c r="B1249" s="16" t="s">
        <v>9921</v>
      </c>
      <c r="C1249" s="16" t="s">
        <v>10035</v>
      </c>
      <c r="D1249" s="16" t="s">
        <v>9977</v>
      </c>
      <c r="E1249" s="16" t="s">
        <v>9985</v>
      </c>
      <c r="F1249" s="17" t="s">
        <v>9986</v>
      </c>
      <c r="G1249" s="32">
        <v>11.9</v>
      </c>
      <c r="H1249" s="28">
        <v>42824</v>
      </c>
      <c r="I1249" s="168" t="s">
        <v>7525</v>
      </c>
    </row>
    <row r="1250" spans="1:9" ht="12.75" thickBot="1" x14ac:dyDescent="0.25">
      <c r="A1250" s="20" t="s">
        <v>10033</v>
      </c>
      <c r="B1250" s="21" t="s">
        <v>9921</v>
      </c>
      <c r="C1250" s="21" t="s">
        <v>10035</v>
      </c>
      <c r="D1250" s="21" t="s">
        <v>9977</v>
      </c>
      <c r="E1250" s="21" t="s">
        <v>9987</v>
      </c>
      <c r="F1250" s="22" t="s">
        <v>9988</v>
      </c>
      <c r="G1250" s="33" t="s">
        <v>9906</v>
      </c>
      <c r="H1250" s="30">
        <v>42824</v>
      </c>
      <c r="I1250" s="169" t="s">
        <v>7525</v>
      </c>
    </row>
  </sheetData>
  <autoFilter ref="A2:I2" xr:uid="{00000000-0001-0000-0400-000000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9">
    <tabColor theme="1" tint="4.9989318521683403E-2"/>
  </sheetPr>
  <dimension ref="A1:ZM430"/>
  <sheetViews>
    <sheetView showGridLines="0" topLeftCell="F16" workbookViewId="0">
      <selection activeCell="N7" sqref="N7"/>
    </sheetView>
  </sheetViews>
  <sheetFormatPr baseColWidth="10" defaultColWidth="11.42578125" defaultRowHeight="12" x14ac:dyDescent="0.2"/>
  <cols>
    <col min="1" max="1" width="4.42578125" style="9" customWidth="1"/>
    <col min="2" max="2" width="44.42578125" style="9" bestFit="1" customWidth="1"/>
    <col min="3" max="3" width="9.85546875" style="9" bestFit="1" customWidth="1"/>
    <col min="4" max="7" width="10.28515625" style="9" bestFit="1" customWidth="1"/>
    <col min="8" max="8" width="12.5703125" style="9" bestFit="1" customWidth="1"/>
    <col min="9" max="9" width="21.42578125" style="9" bestFit="1" customWidth="1"/>
    <col min="10" max="10" width="43.7109375" style="9" bestFit="1" customWidth="1"/>
    <col min="11" max="13" width="11.85546875" style="9" bestFit="1" customWidth="1"/>
    <col min="14" max="14" width="44.42578125" style="9" bestFit="1" customWidth="1"/>
    <col min="15" max="18" width="11.85546875" style="9" bestFit="1" customWidth="1"/>
    <col min="19" max="19" width="12.85546875" style="9" bestFit="1" customWidth="1"/>
    <col min="20" max="20" width="19.140625" style="9" bestFit="1" customWidth="1"/>
    <col min="21" max="21" width="11.85546875" style="9" bestFit="1" customWidth="1"/>
    <col min="22" max="22" width="15.5703125" style="9" bestFit="1" customWidth="1"/>
    <col min="23" max="23" width="18.85546875" style="9" bestFit="1" customWidth="1"/>
    <col min="24" max="24" width="14.5703125" style="9" bestFit="1" customWidth="1"/>
    <col min="25" max="25" width="19.28515625" style="9" bestFit="1" customWidth="1"/>
    <col min="26" max="26" width="20" style="9" bestFit="1" customWidth="1"/>
    <col min="27" max="27" width="17.140625" style="9" bestFit="1" customWidth="1"/>
    <col min="28" max="28" width="21.42578125" style="9" bestFit="1" customWidth="1"/>
    <col min="29" max="29" width="23.85546875" style="9" bestFit="1" customWidth="1"/>
    <col min="30" max="30" width="14.7109375" style="9" bestFit="1" customWidth="1"/>
    <col min="31" max="31" width="23.42578125" style="9" bestFit="1" customWidth="1"/>
    <col min="32" max="32" width="19" style="9" bestFit="1" customWidth="1"/>
    <col min="33" max="33" width="20" style="9" bestFit="1" customWidth="1"/>
    <col min="34" max="34" width="17" style="9" bestFit="1" customWidth="1"/>
    <col min="35" max="35" width="19.7109375" style="9" bestFit="1" customWidth="1"/>
    <col min="36" max="36" width="18.7109375" style="9" bestFit="1" customWidth="1"/>
    <col min="37" max="37" width="17" style="9" bestFit="1" customWidth="1"/>
    <col min="38" max="38" width="24.42578125" style="9" bestFit="1" customWidth="1"/>
    <col min="39" max="39" width="19.140625" style="9" bestFit="1" customWidth="1"/>
    <col min="40" max="40" width="12.140625" style="9" bestFit="1" customWidth="1"/>
    <col min="41" max="41" width="15.5703125" style="9" bestFit="1" customWidth="1"/>
    <col min="42" max="42" width="18.85546875" style="9" bestFit="1" customWidth="1"/>
    <col min="43" max="43" width="14.5703125" style="9" bestFit="1" customWidth="1"/>
    <col min="44" max="44" width="19.28515625" style="9" bestFit="1" customWidth="1"/>
    <col min="45" max="45" width="20" style="9" bestFit="1" customWidth="1"/>
    <col min="46" max="46" width="17.140625" style="9" bestFit="1" customWidth="1"/>
    <col min="47" max="47" width="21.42578125" style="9" bestFit="1" customWidth="1"/>
    <col min="48" max="48" width="23.85546875" style="9" bestFit="1" customWidth="1"/>
    <col min="49" max="49" width="14.7109375" style="9" bestFit="1" customWidth="1"/>
    <col min="50" max="50" width="23.42578125" style="9" bestFit="1" customWidth="1"/>
    <col min="51" max="51" width="19" style="9" bestFit="1" customWidth="1"/>
    <col min="52" max="52" width="20" style="9" bestFit="1" customWidth="1"/>
    <col min="53" max="53" width="17" style="9" bestFit="1" customWidth="1"/>
    <col min="54" max="54" width="19.7109375" style="9" bestFit="1" customWidth="1"/>
    <col min="55" max="55" width="18.7109375" style="9" bestFit="1" customWidth="1"/>
    <col min="56" max="56" width="17" style="9" bestFit="1" customWidth="1"/>
    <col min="57" max="57" width="24.42578125" style="9" bestFit="1" customWidth="1"/>
    <col min="58" max="58" width="19.140625" style="9" bestFit="1" customWidth="1"/>
    <col min="59" max="59" width="14.7109375" style="9" bestFit="1" customWidth="1"/>
    <col min="60" max="60" width="15.5703125" style="9" bestFit="1" customWidth="1"/>
    <col min="61" max="61" width="18.85546875" style="9" bestFit="1" customWidth="1"/>
    <col min="62" max="62" width="14.5703125" style="9" bestFit="1" customWidth="1"/>
    <col min="63" max="63" width="19.28515625" style="9" bestFit="1" customWidth="1"/>
    <col min="64" max="64" width="20" style="9" bestFit="1" customWidth="1"/>
    <col min="65" max="65" width="17.140625" style="9" bestFit="1" customWidth="1"/>
    <col min="66" max="66" width="21.42578125" style="9" bestFit="1" customWidth="1"/>
    <col min="67" max="67" width="23.85546875" style="9" bestFit="1" customWidth="1"/>
    <col min="68" max="68" width="14.7109375" style="9" bestFit="1" customWidth="1"/>
    <col min="69" max="69" width="23.42578125" style="9" bestFit="1" customWidth="1"/>
    <col min="70" max="70" width="19" style="9" bestFit="1" customWidth="1"/>
    <col min="71" max="71" width="20" style="9" bestFit="1" customWidth="1"/>
    <col min="72" max="72" width="17" style="9" bestFit="1" customWidth="1"/>
    <col min="73" max="73" width="19.7109375" style="9" bestFit="1" customWidth="1"/>
    <col min="74" max="74" width="18.7109375" style="9" bestFit="1" customWidth="1"/>
    <col min="75" max="75" width="17" style="9" bestFit="1" customWidth="1"/>
    <col min="76" max="76" width="24.42578125" style="9" bestFit="1" customWidth="1"/>
    <col min="77" max="77" width="19.140625" style="9" bestFit="1" customWidth="1"/>
    <col min="78" max="78" width="11.85546875" style="9" bestFit="1" customWidth="1"/>
    <col min="79" max="79" width="12.85546875" style="9" bestFit="1" customWidth="1"/>
    <col min="80" max="80" width="5" style="9" bestFit="1" customWidth="1"/>
    <col min="81" max="84" width="6" style="9" bestFit="1" customWidth="1"/>
    <col min="85" max="86" width="5" style="9" bestFit="1" customWidth="1"/>
    <col min="87" max="87" width="6" style="9" bestFit="1" customWidth="1"/>
    <col min="88" max="88" width="5" style="9" bestFit="1" customWidth="1"/>
    <col min="89" max="90" width="6" style="9" bestFit="1" customWidth="1"/>
    <col min="91" max="91" width="5" style="9" bestFit="1" customWidth="1"/>
    <col min="92" max="92" width="6" style="9" bestFit="1" customWidth="1"/>
    <col min="93" max="93" width="5" style="9" bestFit="1" customWidth="1"/>
    <col min="94" max="97" width="6" style="9" bestFit="1" customWidth="1"/>
    <col min="98" max="99" width="5" style="9" bestFit="1" customWidth="1"/>
    <col min="100" max="100" width="6" style="9" bestFit="1" customWidth="1"/>
    <col min="101" max="101" width="5" style="9" bestFit="1" customWidth="1"/>
    <col min="102" max="102" width="6" style="9" bestFit="1" customWidth="1"/>
    <col min="103" max="103" width="5" style="9" bestFit="1" customWidth="1"/>
    <col min="104" max="105" width="6" style="9" bestFit="1" customWidth="1"/>
    <col min="106" max="109" width="5" style="9" bestFit="1" customWidth="1"/>
    <col min="110" max="110" width="6" style="9" bestFit="1" customWidth="1"/>
    <col min="111" max="112" width="5" style="9" bestFit="1" customWidth="1"/>
    <col min="113" max="115" width="6" style="9" bestFit="1" customWidth="1"/>
    <col min="116" max="116" width="5" style="9" bestFit="1" customWidth="1"/>
    <col min="117" max="120" width="6" style="9" bestFit="1" customWidth="1"/>
    <col min="121" max="121" width="3" style="9" bestFit="1" customWidth="1"/>
    <col min="122" max="123" width="6" style="9" bestFit="1" customWidth="1"/>
    <col min="124" max="125" width="5" style="9" bestFit="1" customWidth="1"/>
    <col min="126" max="129" width="6" style="9" bestFit="1" customWidth="1"/>
    <col min="130" max="133" width="5" style="9" bestFit="1" customWidth="1"/>
    <col min="134" max="137" width="6" style="9" bestFit="1" customWidth="1"/>
    <col min="138" max="139" width="5" style="9" bestFit="1" customWidth="1"/>
    <col min="140" max="141" width="6" style="9" bestFit="1" customWidth="1"/>
    <col min="142" max="142" width="5" style="9" bestFit="1" customWidth="1"/>
    <col min="143" max="143" width="6" style="9" bestFit="1" customWidth="1"/>
    <col min="144" max="144" width="5" style="9" bestFit="1" customWidth="1"/>
    <col min="145" max="145" width="6" style="9" bestFit="1" customWidth="1"/>
    <col min="146" max="146" width="5" style="9" bestFit="1" customWidth="1"/>
    <col min="147" max="147" width="6" style="9" bestFit="1" customWidth="1"/>
    <col min="148" max="148" width="5" style="9" bestFit="1" customWidth="1"/>
    <col min="149" max="149" width="3" style="9" bestFit="1" customWidth="1"/>
    <col min="150" max="150" width="6" style="9" bestFit="1" customWidth="1"/>
    <col min="151" max="151" width="5" style="9" bestFit="1" customWidth="1"/>
    <col min="152" max="152" width="6" style="9" bestFit="1" customWidth="1"/>
    <col min="153" max="153" width="3" style="9" bestFit="1" customWidth="1"/>
    <col min="154" max="155" width="5" style="9" bestFit="1" customWidth="1"/>
    <col min="156" max="156" width="6" style="9" bestFit="1" customWidth="1"/>
    <col min="157" max="160" width="5" style="9" bestFit="1" customWidth="1"/>
    <col min="161" max="161" width="6" style="9" bestFit="1" customWidth="1"/>
    <col min="162" max="165" width="5" style="9" bestFit="1" customWidth="1"/>
    <col min="166" max="166" width="6" style="9" bestFit="1" customWidth="1"/>
    <col min="167" max="167" width="5" style="9" bestFit="1" customWidth="1"/>
    <col min="168" max="168" width="6" style="9" bestFit="1" customWidth="1"/>
    <col min="169" max="169" width="5" style="9" bestFit="1" customWidth="1"/>
    <col min="170" max="170" width="6" style="9" bestFit="1" customWidth="1"/>
    <col min="171" max="175" width="5" style="9" bestFit="1" customWidth="1"/>
    <col min="176" max="176" width="6" style="9" bestFit="1" customWidth="1"/>
    <col min="177" max="177" width="1.7109375" style="9" bestFit="1" customWidth="1"/>
    <col min="178" max="178" width="1.5703125" style="9" bestFit="1" customWidth="1"/>
    <col min="179" max="179" width="10.140625" style="9" bestFit="1" customWidth="1"/>
    <col min="180" max="180" width="17.28515625" style="9" bestFit="1" customWidth="1"/>
    <col min="181" max="181" width="4.7109375" style="9" bestFit="1" customWidth="1"/>
    <col min="182" max="182" width="11" style="9" bestFit="1" customWidth="1"/>
    <col min="183" max="183" width="9.140625" style="9" bestFit="1" customWidth="1"/>
    <col min="184" max="187" width="5" style="9" bestFit="1" customWidth="1"/>
    <col min="188" max="189" width="4" style="9" bestFit="1" customWidth="1"/>
    <col min="190" max="190" width="5" style="9" bestFit="1" customWidth="1"/>
    <col min="191" max="191" width="4" style="9" bestFit="1" customWidth="1"/>
    <col min="192" max="193" width="5" style="9" bestFit="1" customWidth="1"/>
    <col min="194" max="196" width="4" style="9" bestFit="1" customWidth="1"/>
    <col min="197" max="198" width="5" style="9" bestFit="1" customWidth="1"/>
    <col min="199" max="199" width="4" style="9" bestFit="1" customWidth="1"/>
    <col min="200" max="200" width="5" style="9" bestFit="1" customWidth="1"/>
    <col min="201" max="201" width="4" style="9" bestFit="1" customWidth="1"/>
    <col min="202" max="202" width="5" style="9" bestFit="1" customWidth="1"/>
    <col min="203" max="203" width="4" style="9" bestFit="1" customWidth="1"/>
    <col min="204" max="206" width="5" style="9" bestFit="1" customWidth="1"/>
    <col min="207" max="207" width="2" style="9" bestFit="1" customWidth="1"/>
    <col min="208" max="208" width="4" style="9" bestFit="1" customWidth="1"/>
    <col min="209" max="209" width="5" style="9" bestFit="1" customWidth="1"/>
    <col min="210" max="211" width="4" style="9" bestFit="1" customWidth="1"/>
    <col min="212" max="213" width="5" style="9" bestFit="1" customWidth="1"/>
    <col min="214" max="215" width="4" style="9" bestFit="1" customWidth="1"/>
    <col min="216" max="220" width="5" style="9" bestFit="1" customWidth="1"/>
    <col min="221" max="221" width="4" style="9" bestFit="1" customWidth="1"/>
    <col min="222" max="222" width="5" style="9" bestFit="1" customWidth="1"/>
    <col min="223" max="223" width="4" style="9" bestFit="1" customWidth="1"/>
    <col min="224" max="224" width="5" style="9" bestFit="1" customWidth="1"/>
    <col min="225" max="225" width="4" style="9" bestFit="1" customWidth="1"/>
    <col min="226" max="226" width="5" style="9" bestFit="1" customWidth="1"/>
    <col min="227" max="227" width="3" style="9" bestFit="1" customWidth="1"/>
    <col min="228" max="228" width="6" style="9" bestFit="1" customWidth="1"/>
    <col min="229" max="233" width="5" style="9" bestFit="1" customWidth="1"/>
    <col min="234" max="234" width="6" style="9" bestFit="1" customWidth="1"/>
    <col min="235" max="235" width="5" style="9" bestFit="1" customWidth="1"/>
    <col min="236" max="236" width="6" style="9" bestFit="1" customWidth="1"/>
    <col min="237" max="238" width="5" style="9" bestFit="1" customWidth="1"/>
    <col min="239" max="240" width="6" style="9" bestFit="1" customWidth="1"/>
    <col min="241" max="243" width="5" style="9" bestFit="1" customWidth="1"/>
    <col min="244" max="250" width="6" style="9" bestFit="1" customWidth="1"/>
    <col min="251" max="251" width="5" style="9" bestFit="1" customWidth="1"/>
    <col min="252" max="255" width="6" style="9" bestFit="1" customWidth="1"/>
    <col min="256" max="257" width="5" style="9" bestFit="1" customWidth="1"/>
    <col min="258" max="258" width="6" style="9" bestFit="1" customWidth="1"/>
    <col min="259" max="259" width="5" style="9" bestFit="1" customWidth="1"/>
    <col min="260" max="261" width="6" style="9" bestFit="1" customWidth="1"/>
    <col min="262" max="262" width="5" style="9" bestFit="1" customWidth="1"/>
    <col min="263" max="263" width="6" style="9" bestFit="1" customWidth="1"/>
    <col min="264" max="264" width="5" style="9" bestFit="1" customWidth="1"/>
    <col min="265" max="268" width="6" style="9" bestFit="1" customWidth="1"/>
    <col min="269" max="270" width="5" style="9" bestFit="1" customWidth="1"/>
    <col min="271" max="271" width="6" style="9" bestFit="1" customWidth="1"/>
    <col min="272" max="272" width="5" style="9" bestFit="1" customWidth="1"/>
    <col min="273" max="273" width="6" style="9" bestFit="1" customWidth="1"/>
    <col min="274" max="274" width="5" style="9" bestFit="1" customWidth="1"/>
    <col min="275" max="276" width="6" style="9" bestFit="1" customWidth="1"/>
    <col min="277" max="280" width="5" style="9" bestFit="1" customWidth="1"/>
    <col min="281" max="281" width="6" style="9" bestFit="1" customWidth="1"/>
    <col min="282" max="283" width="5" style="9" bestFit="1" customWidth="1"/>
    <col min="284" max="286" width="6" style="9" bestFit="1" customWidth="1"/>
    <col min="287" max="287" width="5" style="9" bestFit="1" customWidth="1"/>
    <col min="288" max="291" width="6" style="9" bestFit="1" customWidth="1"/>
    <col min="292" max="292" width="3" style="9" bestFit="1" customWidth="1"/>
    <col min="293" max="294" width="6" style="9" bestFit="1" customWidth="1"/>
    <col min="295" max="296" width="5" style="9" bestFit="1" customWidth="1"/>
    <col min="297" max="300" width="6" style="9" bestFit="1" customWidth="1"/>
    <col min="301" max="304" width="5" style="9" bestFit="1" customWidth="1"/>
    <col min="305" max="308" width="6" style="9" bestFit="1" customWidth="1"/>
    <col min="309" max="310" width="5" style="9" bestFit="1" customWidth="1"/>
    <col min="311" max="312" width="6" style="9" bestFit="1" customWidth="1"/>
    <col min="313" max="313" width="5" style="9" bestFit="1" customWidth="1"/>
    <col min="314" max="314" width="6" style="9" bestFit="1" customWidth="1"/>
    <col min="315" max="315" width="5" style="9" bestFit="1" customWidth="1"/>
    <col min="316" max="316" width="6" style="9" bestFit="1" customWidth="1"/>
    <col min="317" max="317" width="5" style="9" bestFit="1" customWidth="1"/>
    <col min="318" max="318" width="6" style="9" bestFit="1" customWidth="1"/>
    <col min="319" max="319" width="5" style="9" bestFit="1" customWidth="1"/>
    <col min="320" max="320" width="3" style="9" bestFit="1" customWidth="1"/>
    <col min="321" max="321" width="6" style="9" bestFit="1" customWidth="1"/>
    <col min="322" max="322" width="5" style="9" bestFit="1" customWidth="1"/>
    <col min="323" max="323" width="6" style="9" bestFit="1" customWidth="1"/>
    <col min="324" max="324" width="3" style="9" bestFit="1" customWidth="1"/>
    <col min="325" max="326" width="5" style="9" bestFit="1" customWidth="1"/>
    <col min="327" max="327" width="6" style="9" bestFit="1" customWidth="1"/>
    <col min="328" max="331" width="5" style="9" bestFit="1" customWidth="1"/>
    <col min="332" max="332" width="6" style="9" bestFit="1" customWidth="1"/>
    <col min="333" max="336" width="5" style="9" bestFit="1" customWidth="1"/>
    <col min="337" max="337" width="6" style="9" bestFit="1" customWidth="1"/>
    <col min="338" max="338" width="5" style="9" bestFit="1" customWidth="1"/>
    <col min="339" max="339" width="6" style="9" bestFit="1" customWidth="1"/>
    <col min="340" max="340" width="5" style="9" bestFit="1" customWidth="1"/>
    <col min="341" max="341" width="6" style="9" bestFit="1" customWidth="1"/>
    <col min="342" max="346" width="5" style="9" bestFit="1" customWidth="1"/>
    <col min="347" max="347" width="6" style="9" bestFit="1" customWidth="1"/>
    <col min="348" max="348" width="1.7109375" style="9" bestFit="1" customWidth="1"/>
    <col min="349" max="349" width="1.5703125" style="9" bestFit="1" customWidth="1"/>
    <col min="350" max="350" width="10.140625" style="9" bestFit="1" customWidth="1"/>
    <col min="351" max="351" width="17.28515625" style="9" bestFit="1" customWidth="1"/>
    <col min="352" max="352" width="4.7109375" style="9" bestFit="1" customWidth="1"/>
    <col min="353" max="353" width="12.140625" style="9" bestFit="1" customWidth="1"/>
    <col min="354" max="354" width="11.7109375" style="9" bestFit="1" customWidth="1"/>
    <col min="355" max="358" width="5" style="9" bestFit="1" customWidth="1"/>
    <col min="359" max="360" width="4" style="9" bestFit="1" customWidth="1"/>
    <col min="361" max="361" width="5" style="9" bestFit="1" customWidth="1"/>
    <col min="362" max="362" width="4" style="9" bestFit="1" customWidth="1"/>
    <col min="363" max="364" width="5" style="9" bestFit="1" customWidth="1"/>
    <col min="365" max="367" width="4" style="9" bestFit="1" customWidth="1"/>
    <col min="368" max="369" width="5" style="9" bestFit="1" customWidth="1"/>
    <col min="370" max="370" width="4" style="9" bestFit="1" customWidth="1"/>
    <col min="371" max="371" width="5" style="9" bestFit="1" customWidth="1"/>
    <col min="372" max="372" width="4" style="9" bestFit="1" customWidth="1"/>
    <col min="373" max="373" width="5" style="9" bestFit="1" customWidth="1"/>
    <col min="374" max="374" width="4" style="9" bestFit="1" customWidth="1"/>
    <col min="375" max="377" width="5" style="9" bestFit="1" customWidth="1"/>
    <col min="378" max="378" width="2" style="9" bestFit="1" customWidth="1"/>
    <col min="379" max="379" width="4" style="9" bestFit="1" customWidth="1"/>
    <col min="380" max="380" width="5" style="9" bestFit="1" customWidth="1"/>
    <col min="381" max="382" width="4" style="9" bestFit="1" customWidth="1"/>
    <col min="383" max="384" width="5" style="9" bestFit="1" customWidth="1"/>
    <col min="385" max="386" width="4" style="9" bestFit="1" customWidth="1"/>
    <col min="387" max="391" width="5" style="9" bestFit="1" customWidth="1"/>
    <col min="392" max="392" width="4" style="9" bestFit="1" customWidth="1"/>
    <col min="393" max="393" width="5" style="9" bestFit="1" customWidth="1"/>
    <col min="394" max="394" width="4" style="9" bestFit="1" customWidth="1"/>
    <col min="395" max="395" width="5" style="9" bestFit="1" customWidth="1"/>
    <col min="396" max="396" width="4" style="9" bestFit="1" customWidth="1"/>
    <col min="397" max="397" width="5" style="9" bestFit="1" customWidth="1"/>
    <col min="398" max="398" width="3" style="9" bestFit="1" customWidth="1"/>
    <col min="399" max="399" width="6" style="9" bestFit="1" customWidth="1"/>
    <col min="400" max="404" width="5" style="9" bestFit="1" customWidth="1"/>
    <col min="405" max="405" width="6" style="9" bestFit="1" customWidth="1"/>
    <col min="406" max="406" width="5" style="9" bestFit="1" customWidth="1"/>
    <col min="407" max="407" width="6" style="9" bestFit="1" customWidth="1"/>
    <col min="408" max="409" width="5" style="9" bestFit="1" customWidth="1"/>
    <col min="410" max="411" width="6" style="9" bestFit="1" customWidth="1"/>
    <col min="412" max="414" width="5" style="9" bestFit="1" customWidth="1"/>
    <col min="415" max="421" width="6" style="9" bestFit="1" customWidth="1"/>
    <col min="422" max="422" width="5" style="9" bestFit="1" customWidth="1"/>
    <col min="423" max="426" width="6" style="9" bestFit="1" customWidth="1"/>
    <col min="427" max="428" width="5" style="9" bestFit="1" customWidth="1"/>
    <col min="429" max="429" width="6" style="9" bestFit="1" customWidth="1"/>
    <col min="430" max="430" width="5" style="9" bestFit="1" customWidth="1"/>
    <col min="431" max="432" width="6" style="9" bestFit="1" customWidth="1"/>
    <col min="433" max="433" width="5" style="9" bestFit="1" customWidth="1"/>
    <col min="434" max="434" width="6" style="9" bestFit="1" customWidth="1"/>
    <col min="435" max="435" width="5" style="9" bestFit="1" customWidth="1"/>
    <col min="436" max="439" width="6" style="9" bestFit="1" customWidth="1"/>
    <col min="440" max="441" width="5" style="9" bestFit="1" customWidth="1"/>
    <col min="442" max="442" width="6" style="9" bestFit="1" customWidth="1"/>
    <col min="443" max="443" width="5" style="9" bestFit="1" customWidth="1"/>
    <col min="444" max="444" width="6" style="9" bestFit="1" customWidth="1"/>
    <col min="445" max="445" width="5" style="9" bestFit="1" customWidth="1"/>
    <col min="446" max="447" width="6" style="9" bestFit="1" customWidth="1"/>
    <col min="448" max="451" width="5" style="9" bestFit="1" customWidth="1"/>
    <col min="452" max="452" width="6" style="9" bestFit="1" customWidth="1"/>
    <col min="453" max="454" width="5" style="9" bestFit="1" customWidth="1"/>
    <col min="455" max="457" width="6" style="9" bestFit="1" customWidth="1"/>
    <col min="458" max="458" width="5" style="9" bestFit="1" customWidth="1"/>
    <col min="459" max="462" width="6" style="9" bestFit="1" customWidth="1"/>
    <col min="463" max="463" width="3" style="9" bestFit="1" customWidth="1"/>
    <col min="464" max="465" width="6" style="9" bestFit="1" customWidth="1"/>
    <col min="466" max="467" width="5" style="9" bestFit="1" customWidth="1"/>
    <col min="468" max="471" width="6" style="9" bestFit="1" customWidth="1"/>
    <col min="472" max="475" width="5" style="9" bestFit="1" customWidth="1"/>
    <col min="476" max="479" width="6" style="9" bestFit="1" customWidth="1"/>
    <col min="480" max="481" width="5" style="9" bestFit="1" customWidth="1"/>
    <col min="482" max="483" width="6" style="9" bestFit="1" customWidth="1"/>
    <col min="484" max="484" width="5" style="9" bestFit="1" customWidth="1"/>
    <col min="485" max="485" width="6" style="9" bestFit="1" customWidth="1"/>
    <col min="486" max="486" width="5" style="9" bestFit="1" customWidth="1"/>
    <col min="487" max="487" width="6" style="9" bestFit="1" customWidth="1"/>
    <col min="488" max="488" width="5" style="9" bestFit="1" customWidth="1"/>
    <col min="489" max="489" width="6" style="9" bestFit="1" customWidth="1"/>
    <col min="490" max="490" width="5" style="9" bestFit="1" customWidth="1"/>
    <col min="491" max="491" width="3" style="9" bestFit="1" customWidth="1"/>
    <col min="492" max="492" width="6" style="9" bestFit="1" customWidth="1"/>
    <col min="493" max="493" width="5" style="9" bestFit="1" customWidth="1"/>
    <col min="494" max="494" width="6" style="9" bestFit="1" customWidth="1"/>
    <col min="495" max="495" width="3" style="9" bestFit="1" customWidth="1"/>
    <col min="496" max="497" width="5" style="9" bestFit="1" customWidth="1"/>
    <col min="498" max="498" width="6" style="9" bestFit="1" customWidth="1"/>
    <col min="499" max="502" width="5" style="9" bestFit="1" customWidth="1"/>
    <col min="503" max="503" width="6" style="9" bestFit="1" customWidth="1"/>
    <col min="504" max="507" width="5" style="9" bestFit="1" customWidth="1"/>
    <col min="508" max="508" width="6" style="9" bestFit="1" customWidth="1"/>
    <col min="509" max="509" width="5" style="9" bestFit="1" customWidth="1"/>
    <col min="510" max="510" width="6" style="9" bestFit="1" customWidth="1"/>
    <col min="511" max="511" width="5" style="9" bestFit="1" customWidth="1"/>
    <col min="512" max="512" width="6" style="9" bestFit="1" customWidth="1"/>
    <col min="513" max="517" width="5" style="9" bestFit="1" customWidth="1"/>
    <col min="518" max="518" width="6" style="9" bestFit="1" customWidth="1"/>
    <col min="519" max="519" width="1.7109375" style="9" bestFit="1" customWidth="1"/>
    <col min="520" max="520" width="1.5703125" style="9" bestFit="1" customWidth="1"/>
    <col min="521" max="521" width="10.140625" style="9" bestFit="1" customWidth="1"/>
    <col min="522" max="522" width="17.28515625" style="9" bestFit="1" customWidth="1"/>
    <col min="523" max="523" width="4.7109375" style="9" bestFit="1" customWidth="1"/>
    <col min="524" max="524" width="14.7109375" style="9" bestFit="1" customWidth="1"/>
    <col min="525" max="525" width="8.85546875" style="9" bestFit="1" customWidth="1"/>
    <col min="526" max="528" width="5" style="9" bestFit="1" customWidth="1"/>
    <col min="529" max="530" width="4" style="9" bestFit="1" customWidth="1"/>
    <col min="531" max="532" width="5" style="9" bestFit="1" customWidth="1"/>
    <col min="533" max="533" width="4" style="9" bestFit="1" customWidth="1"/>
    <col min="534" max="535" width="5" style="9" bestFit="1" customWidth="1"/>
    <col min="536" max="538" width="4" style="9" bestFit="1" customWidth="1"/>
    <col min="539" max="540" width="5" style="9" bestFit="1" customWidth="1"/>
    <col min="541" max="541" width="4" style="9" bestFit="1" customWidth="1"/>
    <col min="542" max="544" width="5" style="9" bestFit="1" customWidth="1"/>
    <col min="545" max="545" width="4" style="9" bestFit="1" customWidth="1"/>
    <col min="546" max="549" width="5" style="9" bestFit="1" customWidth="1"/>
    <col min="550" max="550" width="2" style="9" bestFit="1" customWidth="1"/>
    <col min="551" max="551" width="4" style="9" bestFit="1" customWidth="1"/>
    <col min="552" max="552" width="5" style="9" bestFit="1" customWidth="1"/>
    <col min="553" max="554" width="4" style="9" bestFit="1" customWidth="1"/>
    <col min="555" max="555" width="5" style="9" bestFit="1" customWidth="1"/>
    <col min="556" max="558" width="4" style="9" bestFit="1" customWidth="1"/>
    <col min="559" max="564" width="5" style="9" bestFit="1" customWidth="1"/>
    <col min="565" max="565" width="4" style="9" bestFit="1" customWidth="1"/>
    <col min="566" max="566" width="5" style="9" bestFit="1" customWidth="1"/>
    <col min="567" max="567" width="4" style="9" bestFit="1" customWidth="1"/>
    <col min="568" max="568" width="5" style="9" bestFit="1" customWidth="1"/>
    <col min="569" max="569" width="4" style="9" bestFit="1" customWidth="1"/>
    <col min="570" max="570" width="5" style="9" bestFit="1" customWidth="1"/>
    <col min="571" max="571" width="3" style="9" bestFit="1" customWidth="1"/>
    <col min="572" max="577" width="5" style="9" bestFit="1" customWidth="1"/>
    <col min="578" max="579" width="6" style="9" bestFit="1" customWidth="1"/>
    <col min="580" max="580" width="5" style="9" bestFit="1" customWidth="1"/>
    <col min="581" max="582" width="6" style="9" bestFit="1" customWidth="1"/>
    <col min="583" max="583" width="3" style="9" bestFit="1" customWidth="1"/>
    <col min="584" max="586" width="5" style="9" bestFit="1" customWidth="1"/>
    <col min="587" max="587" width="6" style="9" bestFit="1" customWidth="1"/>
    <col min="588" max="588" width="5" style="9" bestFit="1" customWidth="1"/>
    <col min="589" max="590" width="6" style="9" bestFit="1" customWidth="1"/>
    <col min="591" max="591" width="5" style="9" bestFit="1" customWidth="1"/>
    <col min="592" max="596" width="6" style="9" bestFit="1" customWidth="1"/>
    <col min="597" max="597" width="5" style="9" bestFit="1" customWidth="1"/>
    <col min="598" max="600" width="6" style="9" bestFit="1" customWidth="1"/>
    <col min="601" max="601" width="5" style="9" bestFit="1" customWidth="1"/>
    <col min="602" max="602" width="6" style="9" bestFit="1" customWidth="1"/>
    <col min="603" max="604" width="5" style="9" bestFit="1" customWidth="1"/>
    <col min="605" max="605" width="6" style="9" bestFit="1" customWidth="1"/>
    <col min="606" max="606" width="5" style="9" bestFit="1" customWidth="1"/>
    <col min="607" max="607" width="6" style="9" bestFit="1" customWidth="1"/>
    <col min="608" max="608" width="5" style="9" bestFit="1" customWidth="1"/>
    <col min="609" max="610" width="6" style="9" bestFit="1" customWidth="1"/>
    <col min="611" max="612" width="5" style="9" bestFit="1" customWidth="1"/>
    <col min="613" max="613" width="6" style="9" bestFit="1" customWidth="1"/>
    <col min="614" max="614" width="5" style="9" bestFit="1" customWidth="1"/>
    <col min="615" max="617" width="6" style="9" bestFit="1" customWidth="1"/>
    <col min="618" max="622" width="5" style="9" bestFit="1" customWidth="1"/>
    <col min="623" max="624" width="6" style="9" bestFit="1" customWidth="1"/>
    <col min="625" max="625" width="5" style="9" bestFit="1" customWidth="1"/>
    <col min="626" max="627" width="6" style="9" bestFit="1" customWidth="1"/>
    <col min="628" max="628" width="5" style="9" bestFit="1" customWidth="1"/>
    <col min="629" max="630" width="6" style="9" bestFit="1" customWidth="1"/>
    <col min="631" max="631" width="5" style="9" bestFit="1" customWidth="1"/>
    <col min="632" max="632" width="6" style="9" bestFit="1" customWidth="1"/>
    <col min="633" max="633" width="3" style="9" bestFit="1" customWidth="1"/>
    <col min="634" max="635" width="6" style="9" bestFit="1" customWidth="1"/>
    <col min="636" max="637" width="5" style="9" bestFit="1" customWidth="1"/>
    <col min="638" max="638" width="6" style="9" bestFit="1" customWidth="1"/>
    <col min="639" max="639" width="5" style="9" bestFit="1" customWidth="1"/>
    <col min="640" max="640" width="6" style="9" bestFit="1" customWidth="1"/>
    <col min="641" max="643" width="5" style="9" bestFit="1" customWidth="1"/>
    <col min="644" max="646" width="6" style="9" bestFit="1" customWidth="1"/>
    <col min="647" max="648" width="5" style="9" bestFit="1" customWidth="1"/>
    <col min="649" max="650" width="6" style="9" bestFit="1" customWidth="1"/>
    <col min="651" max="651" width="5" style="9" bestFit="1" customWidth="1"/>
    <col min="652" max="652" width="6" style="9" bestFit="1" customWidth="1"/>
    <col min="653" max="653" width="5" style="9" bestFit="1" customWidth="1"/>
    <col min="654" max="654" width="6" style="9" bestFit="1" customWidth="1"/>
    <col min="655" max="657" width="5" style="9" bestFit="1" customWidth="1"/>
    <col min="658" max="658" width="6" style="9" bestFit="1" customWidth="1"/>
    <col min="659" max="659" width="3" style="9" bestFit="1" customWidth="1"/>
    <col min="660" max="661" width="5" style="9" bestFit="1" customWidth="1"/>
    <col min="662" max="662" width="6" style="9" bestFit="1" customWidth="1"/>
    <col min="663" max="666" width="5" style="9" bestFit="1" customWidth="1"/>
    <col min="667" max="667" width="6" style="9" bestFit="1" customWidth="1"/>
    <col min="668" max="671" width="5" style="9" bestFit="1" customWidth="1"/>
    <col min="672" max="672" width="6" style="9" bestFit="1" customWidth="1"/>
    <col min="673" max="674" width="5" style="9" bestFit="1" customWidth="1"/>
    <col min="675" max="675" width="6" style="9" bestFit="1" customWidth="1"/>
    <col min="676" max="682" width="5" style="9" bestFit="1" customWidth="1"/>
    <col min="683" max="683" width="6" style="9" bestFit="1" customWidth="1"/>
    <col min="684" max="684" width="1.7109375" style="9" bestFit="1" customWidth="1"/>
    <col min="685" max="685" width="1.5703125" style="9" bestFit="1" customWidth="1"/>
    <col min="686" max="686" width="10.140625" style="9" bestFit="1" customWidth="1"/>
    <col min="687" max="687" width="17.28515625" style="9" bestFit="1" customWidth="1"/>
    <col min="688" max="688" width="4.7109375" style="9" bestFit="1" customWidth="1"/>
    <col min="689" max="689" width="11.85546875" style="9" bestFit="1" customWidth="1"/>
    <col min="690" max="16384" width="11.42578125" style="9"/>
  </cols>
  <sheetData>
    <row r="1" spans="1:27" s="35" customFormat="1" ht="15" customHeight="1" x14ac:dyDescent="0.25">
      <c r="A1" s="221" t="s">
        <v>10423</v>
      </c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1"/>
    </row>
    <row r="2" spans="1:27" s="36" customFormat="1" ht="15" customHeight="1" x14ac:dyDescent="0.25">
      <c r="A2" s="221"/>
      <c r="B2" s="221"/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221"/>
      <c r="Z2" s="221"/>
      <c r="AA2" s="221"/>
    </row>
    <row r="3" spans="1:27" s="37" customFormat="1" ht="12.75" x14ac:dyDescent="0.25">
      <c r="A3" s="221"/>
      <c r="B3" s="221"/>
      <c r="C3" s="221"/>
      <c r="D3" s="221"/>
      <c r="E3" s="221"/>
      <c r="F3" s="221"/>
      <c r="G3" s="221"/>
      <c r="H3" s="221"/>
      <c r="I3" s="221"/>
      <c r="J3" s="221"/>
      <c r="K3" s="221"/>
      <c r="L3" s="221"/>
      <c r="M3" s="221"/>
      <c r="N3" s="221"/>
      <c r="O3" s="221"/>
      <c r="P3" s="221"/>
      <c r="Q3" s="221"/>
      <c r="R3" s="221"/>
      <c r="S3" s="221"/>
      <c r="T3" s="221"/>
      <c r="U3" s="221"/>
      <c r="V3" s="221"/>
      <c r="W3" s="221"/>
      <c r="X3" s="221"/>
      <c r="Y3" s="221"/>
      <c r="Z3" s="221"/>
      <c r="AA3" s="221"/>
    </row>
    <row r="5" spans="1:27" ht="15" x14ac:dyDescent="0.25">
      <c r="B5" s="34" t="s">
        <v>10038</v>
      </c>
      <c r="N5" s="177" t="s">
        <v>10456</v>
      </c>
      <c r="O5" s="177" t="s">
        <v>9897</v>
      </c>
      <c r="P5"/>
      <c r="Q5"/>
      <c r="R5"/>
      <c r="S5"/>
    </row>
    <row r="6" spans="1:27" ht="15" x14ac:dyDescent="0.25">
      <c r="N6" s="177" t="s">
        <v>9890</v>
      </c>
      <c r="O6" t="s">
        <v>9904</v>
      </c>
      <c r="P6" t="s">
        <v>10036</v>
      </c>
      <c r="Q6" t="s">
        <v>10037</v>
      </c>
      <c r="R6" t="s">
        <v>7525</v>
      </c>
      <c r="S6" t="s">
        <v>10455</v>
      </c>
    </row>
    <row r="7" spans="1:27" ht="15" x14ac:dyDescent="0.25">
      <c r="N7" s="178" t="s">
        <v>9963</v>
      </c>
      <c r="O7" s="186">
        <v>29.200000000000003</v>
      </c>
      <c r="P7" s="186">
        <v>29.200000000000003</v>
      </c>
      <c r="Q7" s="186">
        <v>29.200000000000003</v>
      </c>
      <c r="R7" s="186">
        <v>29.200000000000003</v>
      </c>
      <c r="S7" s="186">
        <v>116.80000000000001</v>
      </c>
    </row>
    <row r="8" spans="1:27" ht="15" x14ac:dyDescent="0.25">
      <c r="N8" s="178" t="s">
        <v>9914</v>
      </c>
      <c r="O8" s="186">
        <v>144.30000000000001</v>
      </c>
      <c r="P8" s="186">
        <v>144.30000000000001</v>
      </c>
      <c r="Q8" s="186">
        <v>144.30000000000001</v>
      </c>
      <c r="R8" s="186">
        <v>177.6</v>
      </c>
      <c r="S8" s="186">
        <v>610.5</v>
      </c>
    </row>
    <row r="9" spans="1:27" ht="15" x14ac:dyDescent="0.25">
      <c r="L9"/>
      <c r="M9"/>
      <c r="N9" s="178" t="s">
        <v>9984</v>
      </c>
      <c r="O9" s="186">
        <v>38.700000000000003</v>
      </c>
      <c r="P9" s="186">
        <v>38.700000000000003</v>
      </c>
      <c r="Q9" s="186">
        <v>38.700000000000003</v>
      </c>
      <c r="R9" s="186">
        <v>40.130000000000003</v>
      </c>
      <c r="S9" s="186">
        <v>156.23000000000002</v>
      </c>
    </row>
    <row r="10" spans="1:27" ht="15" x14ac:dyDescent="0.25">
      <c r="L10"/>
      <c r="M10"/>
      <c r="N10" s="178" t="s">
        <v>9913</v>
      </c>
      <c r="O10" s="180">
        <v>150.04</v>
      </c>
      <c r="P10" s="180">
        <v>150.04</v>
      </c>
      <c r="Q10" s="180">
        <v>150.04</v>
      </c>
      <c r="R10" s="180">
        <v>161.23999999999998</v>
      </c>
      <c r="S10" s="180">
        <v>611.36</v>
      </c>
    </row>
    <row r="11" spans="1:27" ht="15" x14ac:dyDescent="0.25">
      <c r="L11"/>
      <c r="M11"/>
      <c r="N11" s="178" t="s">
        <v>9912</v>
      </c>
      <c r="O11" s="180">
        <v>164.70000000000002</v>
      </c>
      <c r="P11" s="180">
        <v>164.70000000000002</v>
      </c>
      <c r="Q11" s="180">
        <v>164.70000000000002</v>
      </c>
      <c r="R11" s="180">
        <v>182.93</v>
      </c>
      <c r="S11" s="180">
        <v>677.03</v>
      </c>
    </row>
    <row r="12" spans="1:27" ht="15" x14ac:dyDescent="0.25">
      <c r="L12"/>
      <c r="M12"/>
      <c r="N12" s="178" t="s">
        <v>9915</v>
      </c>
      <c r="O12" s="180">
        <v>39.29</v>
      </c>
      <c r="P12" s="180">
        <v>39.29</v>
      </c>
      <c r="Q12" s="180">
        <v>39.29</v>
      </c>
      <c r="R12" s="180">
        <v>39.29</v>
      </c>
      <c r="S12" s="180">
        <v>157.16</v>
      </c>
    </row>
    <row r="13" spans="1:27" ht="15" x14ac:dyDescent="0.25">
      <c r="L13"/>
      <c r="M13"/>
      <c r="N13" s="178" t="s">
        <v>9982</v>
      </c>
      <c r="O13" s="180">
        <v>15.6</v>
      </c>
      <c r="P13" s="180">
        <v>15.6</v>
      </c>
      <c r="Q13" s="180">
        <v>15.6</v>
      </c>
      <c r="R13" s="180">
        <v>29.46</v>
      </c>
      <c r="S13" s="180">
        <v>76.259999999999991</v>
      </c>
    </row>
    <row r="14" spans="1:27" ht="15" x14ac:dyDescent="0.25">
      <c r="L14"/>
      <c r="M14"/>
      <c r="N14" s="178" t="s">
        <v>9983</v>
      </c>
      <c r="O14" s="180">
        <v>6.71</v>
      </c>
      <c r="P14" s="180">
        <v>6.71</v>
      </c>
      <c r="Q14" s="180">
        <v>6.71</v>
      </c>
      <c r="R14" s="180">
        <v>9.23</v>
      </c>
      <c r="S14" s="180">
        <v>29.36</v>
      </c>
    </row>
    <row r="15" spans="1:27" ht="15" x14ac:dyDescent="0.25">
      <c r="L15"/>
      <c r="M15"/>
      <c r="N15" s="178" t="s">
        <v>9981</v>
      </c>
      <c r="O15" s="180">
        <v>89.1</v>
      </c>
      <c r="P15" s="180">
        <v>89.1</v>
      </c>
      <c r="Q15" s="180">
        <v>89.1</v>
      </c>
      <c r="R15" s="180">
        <v>100.5</v>
      </c>
      <c r="S15" s="180">
        <v>367.79999999999995</v>
      </c>
    </row>
    <row r="16" spans="1:27" ht="15" x14ac:dyDescent="0.25">
      <c r="L16"/>
      <c r="M16"/>
      <c r="N16" s="178" t="s">
        <v>9965</v>
      </c>
      <c r="O16" s="180">
        <v>59.699999999999996</v>
      </c>
      <c r="P16" s="180">
        <v>59.699999999999996</v>
      </c>
      <c r="Q16" s="180">
        <v>59.699999999999996</v>
      </c>
      <c r="R16" s="180">
        <v>59.699999999999996</v>
      </c>
      <c r="S16" s="180">
        <v>238.79999999999998</v>
      </c>
    </row>
    <row r="17" spans="2:689" ht="15" x14ac:dyDescent="0.25">
      <c r="L17"/>
      <c r="M17"/>
      <c r="N17" s="178" t="s">
        <v>9966</v>
      </c>
      <c r="O17" s="180">
        <v>81.75</v>
      </c>
      <c r="P17" s="180">
        <v>81.75</v>
      </c>
      <c r="Q17" s="180">
        <v>81.75</v>
      </c>
      <c r="R17" s="180">
        <v>81.75</v>
      </c>
      <c r="S17" s="180">
        <v>327</v>
      </c>
    </row>
    <row r="18" spans="2:689" ht="15" x14ac:dyDescent="0.25">
      <c r="L18"/>
      <c r="M18"/>
      <c r="N18" s="178" t="s">
        <v>10017</v>
      </c>
      <c r="O18" s="180">
        <v>0</v>
      </c>
      <c r="P18" s="180">
        <v>0</v>
      </c>
      <c r="Q18" s="180">
        <v>0</v>
      </c>
      <c r="R18" s="180">
        <v>0</v>
      </c>
      <c r="S18" s="180">
        <v>0</v>
      </c>
    </row>
    <row r="19" spans="2:689" ht="15" x14ac:dyDescent="0.25">
      <c r="L19"/>
      <c r="M19"/>
      <c r="N19" s="178" t="s">
        <v>10012</v>
      </c>
      <c r="O19" s="180">
        <v>102.07000000000001</v>
      </c>
      <c r="P19" s="180">
        <v>102.07000000000001</v>
      </c>
      <c r="Q19" s="180">
        <v>102.07000000000001</v>
      </c>
      <c r="R19" s="180">
        <v>126.14999999999999</v>
      </c>
      <c r="S19" s="180">
        <v>432.36</v>
      </c>
    </row>
    <row r="20" spans="2:689" ht="15" x14ac:dyDescent="0.25">
      <c r="L20"/>
      <c r="M20"/>
      <c r="N20" s="178" t="s">
        <v>10013</v>
      </c>
      <c r="O20" s="180">
        <v>81.09</v>
      </c>
      <c r="P20" s="180">
        <v>81.09</v>
      </c>
      <c r="Q20" s="180">
        <v>81.09</v>
      </c>
      <c r="R20" s="180">
        <v>102.58</v>
      </c>
      <c r="S20" s="180">
        <v>345.85</v>
      </c>
    </row>
    <row r="21" spans="2:689" ht="15" x14ac:dyDescent="0.25">
      <c r="L21"/>
      <c r="M21"/>
      <c r="N21" s="178" t="s">
        <v>9935</v>
      </c>
      <c r="O21" s="180">
        <v>80.459999999999994</v>
      </c>
      <c r="P21" s="180">
        <v>80.459999999999994</v>
      </c>
      <c r="Q21" s="180">
        <v>80.459999999999994</v>
      </c>
      <c r="R21" s="180">
        <v>77.739999999999995</v>
      </c>
      <c r="S21" s="180">
        <v>319.12</v>
      </c>
    </row>
    <row r="22" spans="2:689" ht="15" x14ac:dyDescent="0.25">
      <c r="L22"/>
      <c r="M22"/>
      <c r="N22" s="178" t="s">
        <v>9934</v>
      </c>
      <c r="O22" s="180">
        <v>45.07</v>
      </c>
      <c r="P22" s="180">
        <v>45.07</v>
      </c>
      <c r="Q22" s="180">
        <v>45.07</v>
      </c>
      <c r="R22" s="180">
        <v>50.83</v>
      </c>
      <c r="S22" s="180">
        <v>186.04000000000002</v>
      </c>
    </row>
    <row r="23" spans="2:689" ht="15" x14ac:dyDescent="0.25">
      <c r="L23"/>
      <c r="M23"/>
      <c r="N23" s="178" t="s">
        <v>9936</v>
      </c>
      <c r="O23" s="180">
        <v>80.459999999999994</v>
      </c>
      <c r="P23" s="180">
        <v>80.459999999999994</v>
      </c>
      <c r="Q23" s="180">
        <v>80.459999999999994</v>
      </c>
      <c r="R23" s="180">
        <v>83.74</v>
      </c>
      <c r="S23" s="180">
        <v>325.12</v>
      </c>
    </row>
    <row r="24" spans="2:689" ht="15" x14ac:dyDescent="0.25">
      <c r="B24" s="34" t="s">
        <v>10039</v>
      </c>
      <c r="L24"/>
      <c r="M24"/>
      <c r="N24" s="178" t="s">
        <v>9938</v>
      </c>
      <c r="O24" s="180">
        <v>85.550000000000011</v>
      </c>
      <c r="P24" s="180">
        <v>85.550000000000011</v>
      </c>
      <c r="Q24" s="180">
        <v>85.550000000000011</v>
      </c>
      <c r="R24" s="180">
        <v>90</v>
      </c>
      <c r="S24" s="180">
        <v>346.65000000000003</v>
      </c>
    </row>
    <row r="25" spans="2:689" ht="15" x14ac:dyDescent="0.25">
      <c r="N25" s="178" t="s">
        <v>9937</v>
      </c>
      <c r="O25" s="180">
        <v>106.53999999999999</v>
      </c>
      <c r="P25" s="180">
        <v>106.53999999999999</v>
      </c>
      <c r="Q25" s="180">
        <v>106.53999999999999</v>
      </c>
      <c r="R25" s="180">
        <v>103.08000000000001</v>
      </c>
      <c r="S25" s="180">
        <v>422.70000000000005</v>
      </c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</row>
    <row r="26" spans="2:689" ht="15" x14ac:dyDescent="0.25">
      <c r="N26" s="178" t="s">
        <v>9961</v>
      </c>
      <c r="O26" s="180">
        <v>63.27</v>
      </c>
      <c r="P26" s="180">
        <v>63.27</v>
      </c>
      <c r="Q26" s="180">
        <v>63.27</v>
      </c>
      <c r="R26" s="180">
        <v>63.27</v>
      </c>
      <c r="S26" s="180">
        <v>253.08</v>
      </c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</row>
    <row r="27" spans="2:689" ht="15" x14ac:dyDescent="0.25">
      <c r="H27" s="177" t="s">
        <v>9947</v>
      </c>
      <c r="I27" s="177" t="s">
        <v>9897</v>
      </c>
      <c r="J27"/>
      <c r="K27"/>
      <c r="L27"/>
      <c r="N27" s="178" t="s">
        <v>9980</v>
      </c>
      <c r="O27" s="180">
        <v>29.840000000000003</v>
      </c>
      <c r="P27" s="180">
        <v>29.840000000000003</v>
      </c>
      <c r="Q27" s="180">
        <v>29.840000000000003</v>
      </c>
      <c r="R27" s="180">
        <v>28.1</v>
      </c>
      <c r="S27" s="180">
        <v>117.62</v>
      </c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</row>
    <row r="28" spans="2:689" ht="15" x14ac:dyDescent="0.25">
      <c r="H28" s="177" t="s">
        <v>9890</v>
      </c>
      <c r="I28" t="s">
        <v>9904</v>
      </c>
      <c r="J28" t="s">
        <v>10036</v>
      </c>
      <c r="K28" t="s">
        <v>10037</v>
      </c>
      <c r="L28" t="s">
        <v>7525</v>
      </c>
      <c r="N28" s="178" t="s">
        <v>9986</v>
      </c>
      <c r="O28" s="180">
        <v>50.849999999999994</v>
      </c>
      <c r="P28" s="180">
        <v>50.849999999999994</v>
      </c>
      <c r="Q28" s="180">
        <v>50.849999999999994</v>
      </c>
      <c r="R28" s="180">
        <v>51.25</v>
      </c>
      <c r="S28" s="180">
        <v>203.79999999999998</v>
      </c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</row>
    <row r="29" spans="2:689" ht="15" x14ac:dyDescent="0.25">
      <c r="H29" s="178" t="s">
        <v>9945</v>
      </c>
      <c r="I29" s="180">
        <v>24.49310810810811</v>
      </c>
      <c r="J29" s="180">
        <v>24.493243243243246</v>
      </c>
      <c r="K29" s="180">
        <v>24.493243243243246</v>
      </c>
      <c r="L29" s="180">
        <v>24.92054054054055</v>
      </c>
      <c r="N29" s="178" t="s">
        <v>9968</v>
      </c>
      <c r="O29" s="180">
        <v>36.79</v>
      </c>
      <c r="P29" s="180">
        <v>36.79</v>
      </c>
      <c r="Q29" s="180">
        <v>36.79</v>
      </c>
      <c r="R29" s="180">
        <v>36.79</v>
      </c>
      <c r="S29" s="180">
        <v>147.16</v>
      </c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</row>
    <row r="30" spans="2:689" ht="15" x14ac:dyDescent="0.25">
      <c r="H30" s="178" t="s">
        <v>9921</v>
      </c>
      <c r="I30" s="180">
        <v>23.509166666666673</v>
      </c>
      <c r="J30" s="180">
        <v>23.509166666666673</v>
      </c>
      <c r="K30" s="180">
        <v>23.509166666666673</v>
      </c>
      <c r="L30" s="180">
        <v>23.7088888888889</v>
      </c>
      <c r="N30" s="178" t="s">
        <v>9940</v>
      </c>
      <c r="O30" s="180">
        <v>10.99</v>
      </c>
      <c r="P30" s="180">
        <v>10.99</v>
      </c>
      <c r="Q30" s="180">
        <v>10.99</v>
      </c>
      <c r="R30" s="180">
        <v>13.9</v>
      </c>
      <c r="S30" s="180">
        <v>46.87</v>
      </c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</row>
    <row r="31" spans="2:689" ht="15" x14ac:dyDescent="0.25">
      <c r="H31" s="178" t="s">
        <v>9948</v>
      </c>
      <c r="I31" s="180">
        <v>24.530793650793651</v>
      </c>
      <c r="J31" s="180">
        <v>24.530793650793651</v>
      </c>
      <c r="K31" s="180">
        <v>24.530793650793651</v>
      </c>
      <c r="L31" s="180">
        <v>26.026031746031748</v>
      </c>
      <c r="M31"/>
      <c r="N31" s="178" t="s">
        <v>9973</v>
      </c>
      <c r="O31" s="180">
        <v>32.14</v>
      </c>
      <c r="P31" s="180">
        <v>32.14</v>
      </c>
      <c r="Q31" s="180">
        <v>32.14</v>
      </c>
      <c r="R31" s="180">
        <v>30.1</v>
      </c>
      <c r="S31" s="180">
        <v>126.52000000000001</v>
      </c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</row>
    <row r="32" spans="2:689" ht="15" x14ac:dyDescent="0.25">
      <c r="H32" s="178" t="s">
        <v>9899</v>
      </c>
      <c r="I32" s="180">
        <v>23.035671641791051</v>
      </c>
      <c r="J32" s="180">
        <v>23.035671641791051</v>
      </c>
      <c r="K32" s="180">
        <v>23.035671641791051</v>
      </c>
      <c r="L32" s="180">
        <v>26.175735294117651</v>
      </c>
      <c r="M32"/>
      <c r="N32" s="178" t="s">
        <v>9974</v>
      </c>
      <c r="O32" s="180">
        <v>62.55</v>
      </c>
      <c r="P32" s="180">
        <v>62.55</v>
      </c>
      <c r="Q32" s="180">
        <v>62.55</v>
      </c>
      <c r="R32" s="180">
        <v>57.03</v>
      </c>
      <c r="S32" s="180">
        <v>244.67999999999998</v>
      </c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</row>
    <row r="33" spans="2:689" ht="15" x14ac:dyDescent="0.25">
      <c r="L33"/>
      <c r="M33"/>
      <c r="N33" s="178" t="s">
        <v>9970</v>
      </c>
      <c r="O33" s="180">
        <v>40.75</v>
      </c>
      <c r="P33" s="180">
        <v>40.75</v>
      </c>
      <c r="Q33" s="180">
        <v>40.75</v>
      </c>
      <c r="R33" s="180">
        <v>38.5</v>
      </c>
      <c r="S33" s="180">
        <v>160.75</v>
      </c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</row>
    <row r="34" spans="2:689" ht="15" x14ac:dyDescent="0.25">
      <c r="L34"/>
      <c r="M34"/>
      <c r="N34" s="178" t="s">
        <v>9971</v>
      </c>
      <c r="O34" s="180">
        <v>40.75</v>
      </c>
      <c r="P34" s="180">
        <v>40.75</v>
      </c>
      <c r="Q34" s="180">
        <v>40.75</v>
      </c>
      <c r="R34" s="180">
        <v>40.75</v>
      </c>
      <c r="S34" s="180">
        <v>163</v>
      </c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</row>
    <row r="35" spans="2:689" ht="15" x14ac:dyDescent="0.25">
      <c r="B35" s="34" t="s">
        <v>10040</v>
      </c>
      <c r="L35"/>
      <c r="M35"/>
      <c r="N35" s="178" t="s">
        <v>9976</v>
      </c>
      <c r="O35" s="180">
        <v>79.06</v>
      </c>
      <c r="P35" s="180">
        <v>79.06</v>
      </c>
      <c r="Q35" s="180">
        <v>79.06</v>
      </c>
      <c r="R35" s="180">
        <v>71.86</v>
      </c>
      <c r="S35" s="180">
        <v>309.04000000000002</v>
      </c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</row>
    <row r="36" spans="2:689" ht="15" x14ac:dyDescent="0.25">
      <c r="L36"/>
      <c r="M36"/>
      <c r="N36" s="178" t="s">
        <v>9975</v>
      </c>
      <c r="O36" s="180">
        <v>81.69</v>
      </c>
      <c r="P36" s="180">
        <v>81.69</v>
      </c>
      <c r="Q36" s="180">
        <v>81.69</v>
      </c>
      <c r="R36" s="180">
        <v>74.740000000000009</v>
      </c>
      <c r="S36" s="180">
        <v>319.81</v>
      </c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</row>
    <row r="37" spans="2:689" ht="15" x14ac:dyDescent="0.25">
      <c r="L37"/>
      <c r="M37"/>
      <c r="N37" s="178" t="s">
        <v>9972</v>
      </c>
      <c r="O37" s="180">
        <v>17.099999999999998</v>
      </c>
      <c r="P37" s="180">
        <v>17.099999999999998</v>
      </c>
      <c r="Q37" s="180">
        <v>17.099999999999998</v>
      </c>
      <c r="R37" s="180">
        <v>15.599999999999998</v>
      </c>
      <c r="S37" s="180">
        <v>66.899999999999991</v>
      </c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</row>
    <row r="38" spans="2:689" ht="15" x14ac:dyDescent="0.25">
      <c r="L38"/>
      <c r="M38"/>
      <c r="N38" s="178" t="s">
        <v>9917</v>
      </c>
      <c r="O38" s="180">
        <v>181.76</v>
      </c>
      <c r="P38" s="180">
        <v>181.76</v>
      </c>
      <c r="Q38" s="180">
        <v>181.76</v>
      </c>
      <c r="R38" s="180">
        <v>201.08999999999997</v>
      </c>
      <c r="S38" s="180">
        <v>746.36999999999989</v>
      </c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</row>
    <row r="39" spans="2:689" ht="15" x14ac:dyDescent="0.25">
      <c r="L39"/>
      <c r="M39"/>
      <c r="N39" s="178" t="s">
        <v>9918</v>
      </c>
      <c r="O39" s="180">
        <v>181.3</v>
      </c>
      <c r="P39" s="180">
        <v>181.3</v>
      </c>
      <c r="Q39" s="180">
        <v>181.3</v>
      </c>
      <c r="R39" s="180">
        <v>208.10000000000002</v>
      </c>
      <c r="S39" s="180">
        <v>752.00000000000011</v>
      </c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</row>
    <row r="40" spans="2:689" ht="15" x14ac:dyDescent="0.25">
      <c r="L40"/>
      <c r="M40"/>
      <c r="N40" s="178" t="s">
        <v>9920</v>
      </c>
      <c r="O40" s="180">
        <v>85.199999999999989</v>
      </c>
      <c r="P40" s="180">
        <v>85.199999999999989</v>
      </c>
      <c r="Q40" s="180">
        <v>85.199999999999989</v>
      </c>
      <c r="R40" s="180">
        <v>86.35</v>
      </c>
      <c r="S40" s="180">
        <v>341.94999999999993</v>
      </c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</row>
    <row r="41" spans="2:689" ht="15" x14ac:dyDescent="0.25">
      <c r="L41"/>
      <c r="M41"/>
      <c r="N41" s="178" t="s">
        <v>9919</v>
      </c>
      <c r="O41" s="180">
        <v>39.800000000000004</v>
      </c>
      <c r="P41" s="180">
        <v>39.800000000000004</v>
      </c>
      <c r="Q41" s="180">
        <v>39.800000000000004</v>
      </c>
      <c r="R41" s="180">
        <v>37.200000000000003</v>
      </c>
      <c r="S41" s="180">
        <v>156.60000000000002</v>
      </c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</row>
    <row r="42" spans="2:689" ht="15" x14ac:dyDescent="0.25">
      <c r="L42"/>
      <c r="M42"/>
      <c r="N42" s="178" t="s">
        <v>10000</v>
      </c>
      <c r="O42" s="180">
        <v>100.88</v>
      </c>
      <c r="P42" s="180">
        <v>100.88</v>
      </c>
      <c r="Q42" s="180">
        <v>100.88</v>
      </c>
      <c r="R42" s="180">
        <v>100.88</v>
      </c>
      <c r="S42" s="180">
        <v>403.52</v>
      </c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</row>
    <row r="43" spans="2:689" ht="15" x14ac:dyDescent="0.25">
      <c r="L43"/>
      <c r="M43"/>
      <c r="N43" s="178" t="s">
        <v>10002</v>
      </c>
      <c r="O43" s="180">
        <v>285.37</v>
      </c>
      <c r="P43" s="180">
        <v>285.37</v>
      </c>
      <c r="Q43" s="180">
        <v>285.37</v>
      </c>
      <c r="R43" s="180">
        <v>285.37</v>
      </c>
      <c r="S43" s="180">
        <v>1141.48</v>
      </c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</row>
    <row r="44" spans="2:689" ht="15" x14ac:dyDescent="0.25">
      <c r="L44"/>
      <c r="M44"/>
      <c r="N44" s="178" t="s">
        <v>9903</v>
      </c>
      <c r="O44" s="180">
        <v>193.96</v>
      </c>
      <c r="P44" s="180">
        <v>193.96</v>
      </c>
      <c r="Q44" s="180">
        <v>193.96</v>
      </c>
      <c r="R44" s="180">
        <v>189.56</v>
      </c>
      <c r="S44" s="180">
        <v>771.44</v>
      </c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</row>
    <row r="45" spans="2:689" ht="15" x14ac:dyDescent="0.25">
      <c r="L45"/>
      <c r="M45"/>
      <c r="N45" s="178" t="s">
        <v>9905</v>
      </c>
      <c r="O45" s="180">
        <v>127.19</v>
      </c>
      <c r="P45" s="180">
        <v>127.19</v>
      </c>
      <c r="Q45" s="180">
        <v>127.19</v>
      </c>
      <c r="R45" s="180">
        <v>127.19</v>
      </c>
      <c r="S45" s="180">
        <v>508.76</v>
      </c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</row>
    <row r="46" spans="2:689" ht="15" x14ac:dyDescent="0.25">
      <c r="L46"/>
      <c r="M46"/>
      <c r="N46" s="178" t="s">
        <v>9910</v>
      </c>
      <c r="O46" s="180">
        <v>41.09</v>
      </c>
      <c r="P46" s="180">
        <v>41.09</v>
      </c>
      <c r="Q46" s="180">
        <v>41.09</v>
      </c>
      <c r="R46" s="180">
        <v>41.09</v>
      </c>
      <c r="S46" s="180">
        <v>164.36</v>
      </c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</row>
    <row r="47" spans="2:689" ht="15" x14ac:dyDescent="0.25">
      <c r="L47"/>
      <c r="M47"/>
      <c r="N47" s="178" t="s">
        <v>9908</v>
      </c>
      <c r="O47" s="180">
        <v>107.88</v>
      </c>
      <c r="P47" s="180">
        <v>107.88</v>
      </c>
      <c r="Q47" s="180">
        <v>107.88</v>
      </c>
      <c r="R47" s="180">
        <v>107.88</v>
      </c>
      <c r="S47" s="180">
        <v>431.52</v>
      </c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</row>
    <row r="48" spans="2:689" ht="15" x14ac:dyDescent="0.25">
      <c r="L48"/>
      <c r="M48"/>
      <c r="N48" s="178" t="s">
        <v>9907</v>
      </c>
      <c r="O48" s="180">
        <v>193.96</v>
      </c>
      <c r="P48" s="180">
        <v>193.96</v>
      </c>
      <c r="Q48" s="180">
        <v>193.96</v>
      </c>
      <c r="R48" s="180">
        <v>189.56</v>
      </c>
      <c r="S48" s="180">
        <v>771.44</v>
      </c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</row>
    <row r="49" spans="2:689" ht="15" x14ac:dyDescent="0.25">
      <c r="L49"/>
      <c r="M49"/>
      <c r="N49" s="178" t="s">
        <v>9932</v>
      </c>
      <c r="O49" s="180">
        <v>87.24</v>
      </c>
      <c r="P49" s="180">
        <v>87.24</v>
      </c>
      <c r="Q49" s="180">
        <v>87.24</v>
      </c>
      <c r="R49" s="180">
        <v>87.21</v>
      </c>
      <c r="S49" s="180">
        <v>348.92999999999995</v>
      </c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</row>
    <row r="50" spans="2:689" ht="15" x14ac:dyDescent="0.25">
      <c r="L50"/>
      <c r="M50"/>
      <c r="N50" s="178" t="s">
        <v>9926</v>
      </c>
      <c r="O50" s="180">
        <v>47.97</v>
      </c>
      <c r="P50" s="180">
        <v>47.97</v>
      </c>
      <c r="Q50" s="180">
        <v>47.97</v>
      </c>
      <c r="R50" s="180">
        <v>58.629999999999995</v>
      </c>
      <c r="S50" s="180">
        <v>202.54</v>
      </c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</row>
    <row r="51" spans="2:689" ht="15" x14ac:dyDescent="0.25">
      <c r="L51"/>
      <c r="M51"/>
      <c r="N51" s="178" t="s">
        <v>9930</v>
      </c>
      <c r="O51" s="180">
        <v>108</v>
      </c>
      <c r="P51" s="180">
        <v>108</v>
      </c>
      <c r="Q51" s="180">
        <v>108</v>
      </c>
      <c r="R51" s="180">
        <v>116.17</v>
      </c>
      <c r="S51" s="180">
        <v>440.17</v>
      </c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</row>
    <row r="52" spans="2:689" ht="15" x14ac:dyDescent="0.25">
      <c r="L52"/>
      <c r="M52"/>
      <c r="N52" s="178" t="s">
        <v>9929</v>
      </c>
      <c r="O52" s="180">
        <v>138.85</v>
      </c>
      <c r="P52" s="180">
        <v>138.85</v>
      </c>
      <c r="Q52" s="180">
        <v>138.85</v>
      </c>
      <c r="R52" s="180">
        <v>125.49999999999999</v>
      </c>
      <c r="S52" s="180">
        <v>542.04999999999995</v>
      </c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</row>
    <row r="53" spans="2:689" ht="15" x14ac:dyDescent="0.25">
      <c r="L53"/>
      <c r="M53"/>
      <c r="N53" s="178" t="s">
        <v>9942</v>
      </c>
      <c r="O53" s="180">
        <v>15.49</v>
      </c>
      <c r="P53" s="180">
        <v>15.49</v>
      </c>
      <c r="Q53" s="180">
        <v>15.49</v>
      </c>
      <c r="R53" s="180">
        <v>21.25</v>
      </c>
      <c r="S53" s="180">
        <v>67.72</v>
      </c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</row>
    <row r="54" spans="2:689" ht="15" x14ac:dyDescent="0.25">
      <c r="L54"/>
      <c r="M54"/>
      <c r="N54" s="178" t="s">
        <v>9928</v>
      </c>
      <c r="O54" s="180">
        <v>79.959999999999994</v>
      </c>
      <c r="P54" s="180">
        <v>79.959999999999994</v>
      </c>
      <c r="Q54" s="180">
        <v>79.959999999999994</v>
      </c>
      <c r="R54" s="180">
        <v>79.959999999999994</v>
      </c>
      <c r="S54" s="180">
        <v>319.83999999999997</v>
      </c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</row>
    <row r="55" spans="2:689" ht="15" x14ac:dyDescent="0.25">
      <c r="L55"/>
      <c r="M55"/>
      <c r="N55" s="178" t="s">
        <v>10010</v>
      </c>
      <c r="O55" s="180">
        <v>26.009999999999998</v>
      </c>
      <c r="P55" s="180">
        <v>26.020000000000003</v>
      </c>
      <c r="Q55" s="180">
        <v>26.020000000000003</v>
      </c>
      <c r="R55" s="180">
        <v>26.020000000000003</v>
      </c>
      <c r="S55" s="180">
        <v>104.07000000000002</v>
      </c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</row>
    <row r="56" spans="2:689" ht="15" x14ac:dyDescent="0.25">
      <c r="L56"/>
      <c r="M56"/>
      <c r="N56" s="178" t="s">
        <v>10001</v>
      </c>
      <c r="O56" s="180">
        <v>130.63</v>
      </c>
      <c r="P56" s="180">
        <v>130.63</v>
      </c>
      <c r="Q56" s="180">
        <v>130.63</v>
      </c>
      <c r="R56" s="180">
        <v>130.54000000000002</v>
      </c>
      <c r="S56" s="180">
        <v>522.43000000000006</v>
      </c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</row>
    <row r="57" spans="2:689" ht="15" x14ac:dyDescent="0.25">
      <c r="L57"/>
      <c r="M57"/>
      <c r="N57" s="178" t="s">
        <v>10003</v>
      </c>
      <c r="O57" s="180">
        <v>255.7</v>
      </c>
      <c r="P57" s="180">
        <v>255.7</v>
      </c>
      <c r="Q57" s="180">
        <v>255.7</v>
      </c>
      <c r="R57" s="180">
        <v>255.7</v>
      </c>
      <c r="S57" s="180">
        <v>1022.8</v>
      </c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</row>
    <row r="58" spans="2:689" ht="15" x14ac:dyDescent="0.25">
      <c r="B58" s="9">
        <v>1</v>
      </c>
      <c r="L58"/>
      <c r="M58"/>
      <c r="N58" s="178" t="s">
        <v>10008</v>
      </c>
      <c r="O58" s="180">
        <v>28.950000000000003</v>
      </c>
      <c r="P58" s="180">
        <v>28.950000000000003</v>
      </c>
      <c r="Q58" s="180">
        <v>28.950000000000003</v>
      </c>
      <c r="R58" s="180">
        <v>26.08</v>
      </c>
      <c r="S58" s="180">
        <v>112.93</v>
      </c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</row>
    <row r="59" spans="2:689" ht="15" x14ac:dyDescent="0.25">
      <c r="L59"/>
      <c r="M59"/>
      <c r="N59" s="178" t="s">
        <v>9960</v>
      </c>
      <c r="O59" s="180">
        <v>77.040000000000006</v>
      </c>
      <c r="P59" s="180">
        <v>77.040000000000006</v>
      </c>
      <c r="Q59" s="180">
        <v>77.040000000000006</v>
      </c>
      <c r="R59" s="180">
        <v>77.070000000000007</v>
      </c>
      <c r="S59" s="180">
        <v>308.19</v>
      </c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</row>
    <row r="60" spans="2:689" ht="15" x14ac:dyDescent="0.25">
      <c r="L60"/>
      <c r="M60"/>
      <c r="N60" s="178" t="s">
        <v>10014</v>
      </c>
      <c r="O60" s="180">
        <v>199.59999999999997</v>
      </c>
      <c r="P60" s="180">
        <v>199.59999999999997</v>
      </c>
      <c r="Q60" s="180">
        <v>199.59999999999997</v>
      </c>
      <c r="R60" s="180">
        <v>250.09999999999997</v>
      </c>
      <c r="S60" s="180">
        <v>848.89999999999986</v>
      </c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</row>
    <row r="61" spans="2:689" ht="15" x14ac:dyDescent="0.25">
      <c r="L61"/>
      <c r="M61"/>
      <c r="N61" s="178" t="s">
        <v>10015</v>
      </c>
      <c r="O61" s="180">
        <v>196.06</v>
      </c>
      <c r="P61" s="180">
        <v>196.06</v>
      </c>
      <c r="Q61" s="180">
        <v>196.06</v>
      </c>
      <c r="R61" s="180">
        <v>241.70000000000002</v>
      </c>
      <c r="S61" s="180">
        <v>829.88000000000011</v>
      </c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</row>
    <row r="62" spans="2:689" ht="15" x14ac:dyDescent="0.25">
      <c r="B62" s="9">
        <v>1</v>
      </c>
      <c r="C62" s="9" t="s">
        <v>10428</v>
      </c>
      <c r="L62"/>
      <c r="M62"/>
      <c r="N62" s="178" t="s">
        <v>10024</v>
      </c>
      <c r="O62" s="180">
        <v>0</v>
      </c>
      <c r="P62" s="180">
        <v>0</v>
      </c>
      <c r="Q62" s="180">
        <v>0</v>
      </c>
      <c r="R62" s="180">
        <v>0</v>
      </c>
      <c r="S62" s="180">
        <v>0</v>
      </c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</row>
    <row r="63" spans="2:689" ht="15" x14ac:dyDescent="0.25">
      <c r="L63"/>
      <c r="M63"/>
      <c r="N63" s="178" t="s">
        <v>10023</v>
      </c>
      <c r="O63" s="180">
        <v>125.08</v>
      </c>
      <c r="P63" s="180">
        <v>125.08</v>
      </c>
      <c r="Q63" s="180">
        <v>125.08</v>
      </c>
      <c r="R63" s="180">
        <v>141.60000000000002</v>
      </c>
      <c r="S63" s="180">
        <v>516.84</v>
      </c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</row>
    <row r="64" spans="2:689" ht="15" x14ac:dyDescent="0.25">
      <c r="L64"/>
      <c r="M64"/>
      <c r="N64" s="178" t="s">
        <v>10004</v>
      </c>
      <c r="O64" s="180">
        <v>175.69</v>
      </c>
      <c r="P64" s="180">
        <v>175.69</v>
      </c>
      <c r="Q64" s="180">
        <v>175.69</v>
      </c>
      <c r="R64" s="180">
        <v>175.69</v>
      </c>
      <c r="S64" s="180">
        <v>702.76</v>
      </c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</row>
    <row r="65" spans="12:689" ht="15" x14ac:dyDescent="0.25">
      <c r="L65"/>
      <c r="M65"/>
      <c r="N65" s="178" t="s">
        <v>10005</v>
      </c>
      <c r="O65" s="180">
        <v>157.29</v>
      </c>
      <c r="P65" s="180">
        <v>157.29</v>
      </c>
      <c r="Q65" s="180">
        <v>157.29</v>
      </c>
      <c r="R65" s="180">
        <v>157.29</v>
      </c>
      <c r="S65" s="180">
        <v>629.16</v>
      </c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</row>
    <row r="66" spans="12:689" ht="15" x14ac:dyDescent="0.25">
      <c r="L66"/>
      <c r="M66"/>
      <c r="N66" s="178" t="s">
        <v>10020</v>
      </c>
      <c r="O66" s="180">
        <v>126.59</v>
      </c>
      <c r="P66" s="180">
        <v>126.59</v>
      </c>
      <c r="Q66" s="180">
        <v>126.59</v>
      </c>
      <c r="R66" s="180">
        <v>140.30000000000001</v>
      </c>
      <c r="S66" s="180">
        <v>520.06999999999994</v>
      </c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</row>
    <row r="67" spans="12:689" ht="15" x14ac:dyDescent="0.25">
      <c r="L67"/>
      <c r="M67"/>
      <c r="N67" s="178" t="s">
        <v>10025</v>
      </c>
      <c r="O67" s="180">
        <v>36.629999999999995</v>
      </c>
      <c r="P67" s="180">
        <v>36.629999999999995</v>
      </c>
      <c r="Q67" s="180">
        <v>36.629999999999995</v>
      </c>
      <c r="R67" s="180">
        <v>40.199999999999996</v>
      </c>
      <c r="S67" s="180">
        <v>150.08999999999997</v>
      </c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</row>
    <row r="68" spans="12:689" ht="15" x14ac:dyDescent="0.25">
      <c r="L68"/>
      <c r="M68"/>
      <c r="N68" s="178" t="s">
        <v>10016</v>
      </c>
      <c r="O68" s="180">
        <v>31.6</v>
      </c>
      <c r="P68" s="180">
        <v>31.6</v>
      </c>
      <c r="Q68" s="180">
        <v>31.6</v>
      </c>
      <c r="R68" s="180">
        <v>32.199999999999996</v>
      </c>
      <c r="S68" s="180">
        <v>127</v>
      </c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</row>
    <row r="69" spans="12:689" ht="15" x14ac:dyDescent="0.25">
      <c r="L69"/>
      <c r="M69"/>
      <c r="N69" s="178" t="s">
        <v>10026</v>
      </c>
      <c r="O69" s="180">
        <v>20.010000000000002</v>
      </c>
      <c r="P69" s="180">
        <v>20.010000000000002</v>
      </c>
      <c r="Q69" s="180">
        <v>20.010000000000002</v>
      </c>
      <c r="R69" s="180">
        <v>22</v>
      </c>
      <c r="S69" s="180">
        <v>82.03</v>
      </c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</row>
    <row r="70" spans="12:689" ht="15" x14ac:dyDescent="0.25">
      <c r="L70"/>
      <c r="M70"/>
      <c r="N70" s="178" t="s">
        <v>10021</v>
      </c>
      <c r="O70" s="180">
        <v>280.58999999999997</v>
      </c>
      <c r="P70" s="180">
        <v>280.58999999999997</v>
      </c>
      <c r="Q70" s="180">
        <v>280.58999999999997</v>
      </c>
      <c r="R70" s="180">
        <v>312.60000000000002</v>
      </c>
      <c r="S70" s="180">
        <v>1154.3699999999999</v>
      </c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</row>
    <row r="71" spans="12:689" ht="15" x14ac:dyDescent="0.25">
      <c r="L71"/>
      <c r="M71"/>
      <c r="N71" s="178" t="s">
        <v>10019</v>
      </c>
      <c r="O71" s="180">
        <v>130.67000000000002</v>
      </c>
      <c r="P71" s="180">
        <v>130.67000000000002</v>
      </c>
      <c r="Q71" s="180">
        <v>130.67000000000002</v>
      </c>
      <c r="R71" s="180">
        <v>146.30000000000001</v>
      </c>
      <c r="S71" s="180">
        <v>538.31000000000006</v>
      </c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</row>
    <row r="72" spans="12:689" ht="15" x14ac:dyDescent="0.25">
      <c r="L72"/>
      <c r="M72"/>
      <c r="N72" s="178" t="s">
        <v>10022</v>
      </c>
      <c r="O72" s="180">
        <v>249.36</v>
      </c>
      <c r="P72" s="180">
        <v>249.36</v>
      </c>
      <c r="Q72" s="180">
        <v>249.36</v>
      </c>
      <c r="R72" s="180">
        <v>277.8</v>
      </c>
      <c r="S72" s="180">
        <v>1025.8800000000001</v>
      </c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</row>
    <row r="73" spans="12:689" ht="15" x14ac:dyDescent="0.25">
      <c r="L73"/>
      <c r="M73"/>
      <c r="N73" s="178" t="s">
        <v>10027</v>
      </c>
      <c r="O73" s="180">
        <v>36.31</v>
      </c>
      <c r="P73" s="180">
        <v>36.31</v>
      </c>
      <c r="Q73" s="180">
        <v>36.31</v>
      </c>
      <c r="R73" s="180">
        <v>41.7</v>
      </c>
      <c r="S73" s="180">
        <v>150.63</v>
      </c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</row>
    <row r="74" spans="12:689" ht="15" x14ac:dyDescent="0.25">
      <c r="L74"/>
      <c r="M74"/>
      <c r="N74" s="178" t="s">
        <v>10009</v>
      </c>
      <c r="O74" s="180">
        <v>50.25</v>
      </c>
      <c r="P74" s="180">
        <v>50.25</v>
      </c>
      <c r="Q74" s="180">
        <v>50.25</v>
      </c>
      <c r="R74" s="180">
        <v>50.25</v>
      </c>
      <c r="S74" s="180">
        <v>201</v>
      </c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</row>
    <row r="75" spans="12:689" ht="15" x14ac:dyDescent="0.25">
      <c r="L75"/>
      <c r="M75"/>
      <c r="N75" s="178" t="s">
        <v>10007</v>
      </c>
      <c r="O75" s="180">
        <v>29.6</v>
      </c>
      <c r="P75" s="180">
        <v>29.6</v>
      </c>
      <c r="Q75" s="180">
        <v>29.6</v>
      </c>
      <c r="R75" s="180">
        <v>29.6</v>
      </c>
      <c r="S75" s="180">
        <v>118.4</v>
      </c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</row>
    <row r="76" spans="12:689" ht="15" x14ac:dyDescent="0.25">
      <c r="L76"/>
      <c r="M76"/>
      <c r="N76" s="178" t="s">
        <v>10006</v>
      </c>
      <c r="O76" s="180">
        <v>23.589999999999996</v>
      </c>
      <c r="P76" s="180">
        <v>23.589999999999996</v>
      </c>
      <c r="Q76" s="180">
        <v>23.589999999999996</v>
      </c>
      <c r="R76" s="180">
        <v>21.259999999999998</v>
      </c>
      <c r="S76" s="180">
        <v>92.029999999999973</v>
      </c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</row>
    <row r="77" spans="12:689" ht="15" x14ac:dyDescent="0.25">
      <c r="L77"/>
      <c r="M77"/>
      <c r="N77" s="178" t="s">
        <v>9956</v>
      </c>
      <c r="O77" s="180">
        <v>16.53</v>
      </c>
      <c r="P77" s="180">
        <v>16.53</v>
      </c>
      <c r="Q77" s="180">
        <v>16.53</v>
      </c>
      <c r="R77" s="180">
        <v>16.53</v>
      </c>
      <c r="S77" s="180">
        <v>66.12</v>
      </c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</row>
    <row r="78" spans="12:689" ht="15" x14ac:dyDescent="0.25">
      <c r="L78"/>
      <c r="M78"/>
      <c r="N78" s="178" t="s">
        <v>9959</v>
      </c>
      <c r="O78" s="180">
        <v>41.03</v>
      </c>
      <c r="P78" s="180">
        <v>41.03</v>
      </c>
      <c r="Q78" s="180">
        <v>41.03</v>
      </c>
      <c r="R78" s="180">
        <v>41.03</v>
      </c>
      <c r="S78" s="180">
        <v>164.12</v>
      </c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</row>
    <row r="79" spans="12:689" ht="15" x14ac:dyDescent="0.25">
      <c r="L79"/>
      <c r="M79"/>
      <c r="N79" s="178" t="s">
        <v>9958</v>
      </c>
      <c r="O79" s="180">
        <v>65.72999999999999</v>
      </c>
      <c r="P79" s="180">
        <v>65.72999999999999</v>
      </c>
      <c r="Q79" s="180">
        <v>65.72999999999999</v>
      </c>
      <c r="R79" s="180">
        <v>65.72999999999999</v>
      </c>
      <c r="S79" s="180">
        <v>262.91999999999996</v>
      </c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</row>
    <row r="80" spans="12:689" ht="15" x14ac:dyDescent="0.25">
      <c r="L80"/>
      <c r="M80"/>
      <c r="N80" s="178" t="s">
        <v>9955</v>
      </c>
      <c r="O80" s="180">
        <v>27.96</v>
      </c>
      <c r="P80" s="180">
        <v>27.96</v>
      </c>
      <c r="Q80" s="180">
        <v>27.96</v>
      </c>
      <c r="R80" s="180">
        <v>27.96</v>
      </c>
      <c r="S80" s="180">
        <v>111.84</v>
      </c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</row>
    <row r="81" spans="2:689" ht="15" x14ac:dyDescent="0.25">
      <c r="L81"/>
      <c r="M81"/>
      <c r="N81" s="178" t="s">
        <v>9954</v>
      </c>
      <c r="O81" s="180">
        <v>27.96</v>
      </c>
      <c r="P81" s="180">
        <v>27.96</v>
      </c>
      <c r="Q81" s="180">
        <v>27.96</v>
      </c>
      <c r="R81" s="180">
        <v>27.96</v>
      </c>
      <c r="S81" s="180">
        <v>111.84</v>
      </c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</row>
    <row r="82" spans="2:689" ht="15" x14ac:dyDescent="0.25">
      <c r="L82"/>
      <c r="M82"/>
      <c r="N82" s="178" t="s">
        <v>9978</v>
      </c>
      <c r="O82" s="180">
        <v>27.98</v>
      </c>
      <c r="P82" s="180">
        <v>27.98</v>
      </c>
      <c r="Q82" s="180">
        <v>27.98</v>
      </c>
      <c r="R82" s="180">
        <v>27.98</v>
      </c>
      <c r="S82" s="180">
        <v>111.92</v>
      </c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</row>
    <row r="83" spans="2:689" ht="15" x14ac:dyDescent="0.25">
      <c r="L83"/>
      <c r="M83"/>
      <c r="N83" s="178" t="s">
        <v>9957</v>
      </c>
      <c r="O83" s="180">
        <v>22.58</v>
      </c>
      <c r="P83" s="180">
        <v>22.58</v>
      </c>
      <c r="Q83" s="180">
        <v>22.58</v>
      </c>
      <c r="R83" s="180">
        <v>22.58</v>
      </c>
      <c r="S83" s="180">
        <v>90.32</v>
      </c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</row>
    <row r="84" spans="2:689" ht="15" x14ac:dyDescent="0.25">
      <c r="L84"/>
      <c r="M84"/>
      <c r="N84" s="178" t="s">
        <v>9988</v>
      </c>
      <c r="O84" s="180">
        <v>14.95</v>
      </c>
      <c r="P84" s="180">
        <v>14.95</v>
      </c>
      <c r="Q84" s="180">
        <v>14.95</v>
      </c>
      <c r="R84" s="180">
        <v>14.95</v>
      </c>
      <c r="S84" s="180">
        <v>59.8</v>
      </c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</row>
    <row r="85" spans="2:689" ht="15" x14ac:dyDescent="0.25">
      <c r="L85"/>
      <c r="M85"/>
      <c r="N85" s="178" t="s">
        <v>10455</v>
      </c>
      <c r="O85" s="180">
        <v>6593.98</v>
      </c>
      <c r="P85" s="180">
        <v>6593.99</v>
      </c>
      <c r="Q85" s="180">
        <v>6593.99</v>
      </c>
      <c r="R85" s="180">
        <v>6970.7499999999991</v>
      </c>
      <c r="S85" s="180">
        <v>26752.709999999995</v>
      </c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</row>
    <row r="86" spans="2:689" ht="15" x14ac:dyDescent="0.25"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</row>
    <row r="87" spans="2:689" ht="15" x14ac:dyDescent="0.25"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</row>
    <row r="88" spans="2:689" ht="15" x14ac:dyDescent="0.25">
      <c r="B88"/>
      <c r="C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</row>
    <row r="89" spans="2:689" ht="15" x14ac:dyDescent="0.25"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</row>
    <row r="90" spans="2:689" ht="15" x14ac:dyDescent="0.25">
      <c r="B90" s="177" t="s">
        <v>10456</v>
      </c>
      <c r="C90"/>
      <c r="D90" s="177" t="s">
        <v>9897</v>
      </c>
      <c r="E90"/>
      <c r="F90"/>
      <c r="G90"/>
      <c r="H90"/>
      <c r="I90"/>
      <c r="J90" s="177" t="s">
        <v>10456</v>
      </c>
      <c r="K90" s="177" t="s">
        <v>9897</v>
      </c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</row>
    <row r="91" spans="2:689" ht="15" x14ac:dyDescent="0.25">
      <c r="B91" s="177" t="s">
        <v>9894</v>
      </c>
      <c r="C91" s="177" t="s">
        <v>9891</v>
      </c>
      <c r="D91" t="s">
        <v>9904</v>
      </c>
      <c r="E91" t="s">
        <v>10036</v>
      </c>
      <c r="F91" t="s">
        <v>10037</v>
      </c>
      <c r="G91" t="s">
        <v>7525</v>
      </c>
      <c r="H91" t="s">
        <v>10455</v>
      </c>
      <c r="I91"/>
      <c r="J91" s="177" t="s">
        <v>9890</v>
      </c>
      <c r="K91" t="s">
        <v>9904</v>
      </c>
      <c r="L91" t="s">
        <v>10036</v>
      </c>
      <c r="M91" t="s">
        <v>10037</v>
      </c>
      <c r="N91" t="s">
        <v>7525</v>
      </c>
      <c r="O91" t="s">
        <v>10455</v>
      </c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</row>
    <row r="92" spans="2:689" ht="15" x14ac:dyDescent="0.25">
      <c r="B92" t="s">
        <v>9963</v>
      </c>
      <c r="C92"/>
      <c r="D92" s="180">
        <v>29.200000000000003</v>
      </c>
      <c r="E92" s="180">
        <v>29.200000000000003</v>
      </c>
      <c r="F92" s="180">
        <v>29.200000000000003</v>
      </c>
      <c r="G92" s="180">
        <v>29.200000000000003</v>
      </c>
      <c r="H92" s="180">
        <v>116.80000000000001</v>
      </c>
      <c r="I92"/>
      <c r="J92" s="178" t="s">
        <v>9898</v>
      </c>
      <c r="K92" s="180">
        <v>800.86999999999989</v>
      </c>
      <c r="L92" s="180">
        <v>800.86999999999989</v>
      </c>
      <c r="M92" s="180">
        <v>800.86999999999989</v>
      </c>
      <c r="N92" s="180">
        <v>841.03</v>
      </c>
      <c r="O92" s="180">
        <v>3243.6399999999994</v>
      </c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</row>
    <row r="93" spans="2:689" ht="15" x14ac:dyDescent="0.25">
      <c r="B93" t="s">
        <v>9914</v>
      </c>
      <c r="C93"/>
      <c r="D93" s="180">
        <v>144.30000000000001</v>
      </c>
      <c r="E93" s="180">
        <v>144.30000000000001</v>
      </c>
      <c r="F93" s="180">
        <v>144.30000000000001</v>
      </c>
      <c r="G93" s="180">
        <v>177.6</v>
      </c>
      <c r="H93" s="180">
        <v>610.5</v>
      </c>
      <c r="I93"/>
      <c r="J93" s="179" t="s">
        <v>9922</v>
      </c>
      <c r="K93" s="180">
        <v>411.46</v>
      </c>
      <c r="L93" s="180">
        <v>411.46</v>
      </c>
      <c r="M93" s="180">
        <v>411.46</v>
      </c>
      <c r="N93" s="180">
        <v>411.46</v>
      </c>
      <c r="O93" s="180">
        <v>1645.84</v>
      </c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</row>
    <row r="94" spans="2:689" ht="15" x14ac:dyDescent="0.25">
      <c r="B94" t="s">
        <v>9984</v>
      </c>
      <c r="C94"/>
      <c r="D94" s="180">
        <v>38.700000000000003</v>
      </c>
      <c r="E94" s="180">
        <v>38.700000000000003</v>
      </c>
      <c r="F94" s="180">
        <v>38.700000000000003</v>
      </c>
      <c r="G94" s="180">
        <v>40.130000000000003</v>
      </c>
      <c r="H94" s="180">
        <v>156.23000000000002</v>
      </c>
      <c r="I94"/>
      <c r="J94" s="181" t="s">
        <v>9914</v>
      </c>
      <c r="K94" s="180">
        <v>33.299999999999997</v>
      </c>
      <c r="L94" s="180">
        <v>33.299999999999997</v>
      </c>
      <c r="M94" s="180">
        <v>33.299999999999997</v>
      </c>
      <c r="N94" s="180">
        <v>33.299999999999997</v>
      </c>
      <c r="O94" s="180">
        <v>133.19999999999999</v>
      </c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</row>
    <row r="95" spans="2:689" ht="15" x14ac:dyDescent="0.25">
      <c r="B95" t="s">
        <v>9913</v>
      </c>
      <c r="C95"/>
      <c r="D95" s="180">
        <v>150.04</v>
      </c>
      <c r="E95" s="180">
        <v>150.04</v>
      </c>
      <c r="F95" s="180">
        <v>150.04</v>
      </c>
      <c r="G95" s="180">
        <v>161.23999999999998</v>
      </c>
      <c r="H95" s="180">
        <v>611.36</v>
      </c>
      <c r="I95"/>
      <c r="J95" s="181" t="s">
        <v>9913</v>
      </c>
      <c r="K95" s="180">
        <v>30.2</v>
      </c>
      <c r="L95" s="180">
        <v>30.2</v>
      </c>
      <c r="M95" s="180">
        <v>30.2</v>
      </c>
      <c r="N95" s="180">
        <v>30.2</v>
      </c>
      <c r="O95" s="180">
        <v>120.8</v>
      </c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</row>
    <row r="96" spans="2:689" ht="15" x14ac:dyDescent="0.25">
      <c r="B96" t="s">
        <v>9912</v>
      </c>
      <c r="C96"/>
      <c r="D96" s="180">
        <v>164.70000000000002</v>
      </c>
      <c r="E96" s="180">
        <v>164.70000000000002</v>
      </c>
      <c r="F96" s="180">
        <v>164.70000000000002</v>
      </c>
      <c r="G96" s="180">
        <v>182.93</v>
      </c>
      <c r="H96" s="180">
        <v>677.03</v>
      </c>
      <c r="I96"/>
      <c r="J96" s="181" t="s">
        <v>9912</v>
      </c>
      <c r="K96" s="180">
        <v>39.200000000000003</v>
      </c>
      <c r="L96" s="180">
        <v>39.200000000000003</v>
      </c>
      <c r="M96" s="180">
        <v>39.200000000000003</v>
      </c>
      <c r="N96" s="180">
        <v>39.200000000000003</v>
      </c>
      <c r="O96" s="180">
        <v>156.80000000000001</v>
      </c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</row>
    <row r="97" spans="2:689" ht="15" x14ac:dyDescent="0.25">
      <c r="B97" t="s">
        <v>9915</v>
      </c>
      <c r="C97"/>
      <c r="D97" s="180">
        <v>39.29</v>
      </c>
      <c r="E97" s="180">
        <v>39.29</v>
      </c>
      <c r="F97" s="180">
        <v>39.29</v>
      </c>
      <c r="G97" s="180">
        <v>39.29</v>
      </c>
      <c r="H97" s="180">
        <v>157.16</v>
      </c>
      <c r="I97"/>
      <c r="J97" s="181" t="s">
        <v>9915</v>
      </c>
      <c r="K97" s="180">
        <v>8.99</v>
      </c>
      <c r="L97" s="180">
        <v>8.99</v>
      </c>
      <c r="M97" s="180">
        <v>8.99</v>
      </c>
      <c r="N97" s="180">
        <v>8.99</v>
      </c>
      <c r="O97" s="180">
        <v>35.96</v>
      </c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</row>
    <row r="98" spans="2:689" ht="15" x14ac:dyDescent="0.25">
      <c r="B98" t="s">
        <v>9982</v>
      </c>
      <c r="C98"/>
      <c r="D98" s="180">
        <v>15.6</v>
      </c>
      <c r="E98" s="180">
        <v>15.6</v>
      </c>
      <c r="F98" s="180">
        <v>15.6</v>
      </c>
      <c r="G98" s="180">
        <v>29.46</v>
      </c>
      <c r="H98" s="180">
        <v>76.259999999999991</v>
      </c>
      <c r="I98"/>
      <c r="J98" s="181" t="s">
        <v>9917</v>
      </c>
      <c r="K98" s="180">
        <v>44.9</v>
      </c>
      <c r="L98" s="180">
        <v>44.9</v>
      </c>
      <c r="M98" s="180">
        <v>44.9</v>
      </c>
      <c r="N98" s="180">
        <v>44.9</v>
      </c>
      <c r="O98" s="180">
        <v>179.6</v>
      </c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</row>
    <row r="99" spans="2:689" ht="15" x14ac:dyDescent="0.25">
      <c r="B99" t="s">
        <v>9983</v>
      </c>
      <c r="C99"/>
      <c r="D99" s="180">
        <v>6.71</v>
      </c>
      <c r="E99" s="180">
        <v>6.71</v>
      </c>
      <c r="F99" s="180">
        <v>6.71</v>
      </c>
      <c r="G99" s="180">
        <v>9.23</v>
      </c>
      <c r="H99" s="180">
        <v>29.36</v>
      </c>
      <c r="I99"/>
      <c r="J99" s="181" t="s">
        <v>9918</v>
      </c>
      <c r="K99" s="180">
        <v>44.9</v>
      </c>
      <c r="L99" s="180">
        <v>44.9</v>
      </c>
      <c r="M99" s="180">
        <v>44.9</v>
      </c>
      <c r="N99" s="180">
        <v>44.9</v>
      </c>
      <c r="O99" s="180">
        <v>179.6</v>
      </c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</row>
    <row r="100" spans="2:689" ht="15" x14ac:dyDescent="0.25">
      <c r="B100" t="s">
        <v>9981</v>
      </c>
      <c r="C100"/>
      <c r="D100" s="180">
        <v>89.1</v>
      </c>
      <c r="E100" s="180">
        <v>89.1</v>
      </c>
      <c r="F100" s="180">
        <v>89.1</v>
      </c>
      <c r="G100" s="180">
        <v>100.5</v>
      </c>
      <c r="H100" s="180">
        <v>367.79999999999995</v>
      </c>
      <c r="I100"/>
      <c r="J100" s="181" t="s">
        <v>9920</v>
      </c>
      <c r="K100" s="180">
        <v>20.9</v>
      </c>
      <c r="L100" s="180">
        <v>20.9</v>
      </c>
      <c r="M100" s="180">
        <v>20.9</v>
      </c>
      <c r="N100" s="180">
        <v>20.9</v>
      </c>
      <c r="O100" s="180">
        <v>83.6</v>
      </c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</row>
    <row r="101" spans="2:689" ht="15" x14ac:dyDescent="0.25">
      <c r="B101" t="s">
        <v>9965</v>
      </c>
      <c r="C101"/>
      <c r="D101" s="180">
        <v>59.699999999999996</v>
      </c>
      <c r="E101" s="180">
        <v>59.699999999999996</v>
      </c>
      <c r="F101" s="180">
        <v>59.699999999999996</v>
      </c>
      <c r="G101" s="180">
        <v>59.699999999999996</v>
      </c>
      <c r="H101" s="180">
        <v>238.79999999999998</v>
      </c>
      <c r="I101"/>
      <c r="J101" s="181" t="s">
        <v>9919</v>
      </c>
      <c r="K101" s="180">
        <v>9.3000000000000007</v>
      </c>
      <c r="L101" s="180">
        <v>9.3000000000000007</v>
      </c>
      <c r="M101" s="180">
        <v>9.3000000000000007</v>
      </c>
      <c r="N101" s="180">
        <v>9.3000000000000007</v>
      </c>
      <c r="O101" s="180">
        <v>37.200000000000003</v>
      </c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</row>
    <row r="102" spans="2:689" ht="15" x14ac:dyDescent="0.25">
      <c r="B102" t="s">
        <v>9966</v>
      </c>
      <c r="C102"/>
      <c r="D102" s="180">
        <v>81.75</v>
      </c>
      <c r="E102" s="180">
        <v>81.75</v>
      </c>
      <c r="F102" s="180">
        <v>81.75</v>
      </c>
      <c r="G102" s="180">
        <v>81.75</v>
      </c>
      <c r="H102" s="180">
        <v>327</v>
      </c>
      <c r="I102"/>
      <c r="J102" s="181" t="s">
        <v>9903</v>
      </c>
      <c r="K102" s="180">
        <v>51.99</v>
      </c>
      <c r="L102" s="180">
        <v>51.99</v>
      </c>
      <c r="M102" s="180">
        <v>51.99</v>
      </c>
      <c r="N102" s="180">
        <v>51.99</v>
      </c>
      <c r="O102" s="180">
        <v>207.96</v>
      </c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</row>
    <row r="103" spans="2:689" ht="15" x14ac:dyDescent="0.25">
      <c r="B103" t="s">
        <v>10017</v>
      </c>
      <c r="C103"/>
      <c r="D103" s="180">
        <v>0</v>
      </c>
      <c r="E103" s="180">
        <v>0</v>
      </c>
      <c r="F103" s="180">
        <v>0</v>
      </c>
      <c r="G103" s="180">
        <v>0</v>
      </c>
      <c r="H103" s="180">
        <v>0</v>
      </c>
      <c r="I103"/>
      <c r="J103" s="181" t="s">
        <v>9905</v>
      </c>
      <c r="K103" s="180">
        <v>32.9</v>
      </c>
      <c r="L103" s="180">
        <v>32.9</v>
      </c>
      <c r="M103" s="180">
        <v>32.9</v>
      </c>
      <c r="N103" s="180">
        <v>32.9</v>
      </c>
      <c r="O103" s="180">
        <v>131.6</v>
      </c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</row>
    <row r="104" spans="2:689" ht="15" x14ac:dyDescent="0.25">
      <c r="B104" t="s">
        <v>10012</v>
      </c>
      <c r="C104"/>
      <c r="D104" s="180">
        <v>102.07000000000001</v>
      </c>
      <c r="E104" s="180">
        <v>102.07000000000001</v>
      </c>
      <c r="F104" s="180">
        <v>102.07000000000001</v>
      </c>
      <c r="G104" s="180">
        <v>126.14999999999999</v>
      </c>
      <c r="H104" s="180">
        <v>432.36</v>
      </c>
      <c r="I104"/>
      <c r="J104" s="181" t="s">
        <v>9910</v>
      </c>
      <c r="K104" s="180">
        <v>9.99</v>
      </c>
      <c r="L104" s="180">
        <v>9.99</v>
      </c>
      <c r="M104" s="180">
        <v>9.99</v>
      </c>
      <c r="N104" s="180">
        <v>9.99</v>
      </c>
      <c r="O104" s="180">
        <v>39.96</v>
      </c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</row>
    <row r="105" spans="2:689" ht="15" x14ac:dyDescent="0.25">
      <c r="B105" t="s">
        <v>10013</v>
      </c>
      <c r="C105"/>
      <c r="D105" s="180">
        <v>81.09</v>
      </c>
      <c r="E105" s="180">
        <v>81.09</v>
      </c>
      <c r="F105" s="180">
        <v>81.09</v>
      </c>
      <c r="G105" s="180">
        <v>102.58</v>
      </c>
      <c r="H105" s="180">
        <v>345.85</v>
      </c>
      <c r="I105"/>
      <c r="J105" s="181" t="s">
        <v>9908</v>
      </c>
      <c r="K105" s="180">
        <v>32.9</v>
      </c>
      <c r="L105" s="180">
        <v>32.9</v>
      </c>
      <c r="M105" s="180">
        <v>32.9</v>
      </c>
      <c r="N105" s="180">
        <v>32.9</v>
      </c>
      <c r="O105" s="180">
        <v>131.6</v>
      </c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</row>
    <row r="106" spans="2:689" ht="15" x14ac:dyDescent="0.25">
      <c r="B106" t="s">
        <v>9935</v>
      </c>
      <c r="C106"/>
      <c r="D106" s="180">
        <v>80.459999999999994</v>
      </c>
      <c r="E106" s="180">
        <v>80.459999999999994</v>
      </c>
      <c r="F106" s="180">
        <v>80.459999999999994</v>
      </c>
      <c r="G106" s="180">
        <v>77.739999999999995</v>
      </c>
      <c r="H106" s="180">
        <v>319.12</v>
      </c>
      <c r="I106"/>
      <c r="J106" s="181" t="s">
        <v>9907</v>
      </c>
      <c r="K106" s="180">
        <v>51.99</v>
      </c>
      <c r="L106" s="180">
        <v>51.99</v>
      </c>
      <c r="M106" s="180">
        <v>51.99</v>
      </c>
      <c r="N106" s="180">
        <v>51.99</v>
      </c>
      <c r="O106" s="180">
        <v>207.96</v>
      </c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</row>
    <row r="107" spans="2:689" ht="15" x14ac:dyDescent="0.25">
      <c r="B107" t="s">
        <v>9934</v>
      </c>
      <c r="C107"/>
      <c r="D107" s="180">
        <v>45.07</v>
      </c>
      <c r="E107" s="180">
        <v>45.07</v>
      </c>
      <c r="F107" s="180">
        <v>45.07</v>
      </c>
      <c r="G107" s="180">
        <v>50.83</v>
      </c>
      <c r="H107" s="180">
        <v>186.04000000000002</v>
      </c>
      <c r="I107"/>
      <c r="J107" s="179" t="s">
        <v>9900</v>
      </c>
      <c r="K107" s="180">
        <v>389.41</v>
      </c>
      <c r="L107" s="180">
        <v>389.41</v>
      </c>
      <c r="M107" s="180">
        <v>389.41</v>
      </c>
      <c r="N107" s="180">
        <v>429.57000000000005</v>
      </c>
      <c r="O107" s="180">
        <v>1597.8000000000002</v>
      </c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</row>
    <row r="108" spans="2:689" ht="15" x14ac:dyDescent="0.25">
      <c r="B108" t="s">
        <v>9936</v>
      </c>
      <c r="C108"/>
      <c r="D108" s="180">
        <v>80.459999999999994</v>
      </c>
      <c r="E108" s="180">
        <v>80.459999999999994</v>
      </c>
      <c r="F108" s="180">
        <v>80.459999999999994</v>
      </c>
      <c r="G108" s="180">
        <v>83.74</v>
      </c>
      <c r="H108" s="180">
        <v>325.12</v>
      </c>
      <c r="I108"/>
      <c r="J108" s="181" t="s">
        <v>9914</v>
      </c>
      <c r="K108" s="180">
        <v>27.75</v>
      </c>
      <c r="L108" s="180">
        <v>27.75</v>
      </c>
      <c r="M108" s="180">
        <v>27.75</v>
      </c>
      <c r="N108" s="180">
        <v>55.5</v>
      </c>
      <c r="O108" s="180">
        <v>138.75</v>
      </c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</row>
    <row r="109" spans="2:689" ht="15" x14ac:dyDescent="0.25">
      <c r="B109" t="s">
        <v>9938</v>
      </c>
      <c r="C109"/>
      <c r="D109" s="180">
        <v>85.550000000000011</v>
      </c>
      <c r="E109" s="180">
        <v>85.550000000000011</v>
      </c>
      <c r="F109" s="180">
        <v>85.550000000000011</v>
      </c>
      <c r="G109" s="180">
        <v>90</v>
      </c>
      <c r="H109" s="180">
        <v>346.65000000000003</v>
      </c>
      <c r="I109"/>
      <c r="J109" s="181" t="s">
        <v>9913</v>
      </c>
      <c r="K109" s="180">
        <v>50.4</v>
      </c>
      <c r="L109" s="180">
        <v>50.4</v>
      </c>
      <c r="M109" s="180">
        <v>50.4</v>
      </c>
      <c r="N109" s="180">
        <v>50.4</v>
      </c>
      <c r="O109" s="180">
        <v>201.6</v>
      </c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</row>
    <row r="110" spans="2:689" ht="15" x14ac:dyDescent="0.25">
      <c r="B110" t="s">
        <v>9937</v>
      </c>
      <c r="C110"/>
      <c r="D110" s="180">
        <v>106.53999999999999</v>
      </c>
      <c r="E110" s="180">
        <v>106.53999999999999</v>
      </c>
      <c r="F110" s="180">
        <v>106.53999999999999</v>
      </c>
      <c r="G110" s="180">
        <v>103.08000000000001</v>
      </c>
      <c r="H110" s="180">
        <v>422.70000000000005</v>
      </c>
      <c r="I110"/>
      <c r="J110" s="181" t="s">
        <v>9912</v>
      </c>
      <c r="K110" s="180">
        <v>39.200000000000003</v>
      </c>
      <c r="L110" s="180">
        <v>39.200000000000003</v>
      </c>
      <c r="M110" s="180">
        <v>39.200000000000003</v>
      </c>
      <c r="N110" s="180">
        <v>39.200000000000003</v>
      </c>
      <c r="O110" s="180">
        <v>156.80000000000001</v>
      </c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</row>
    <row r="111" spans="2:689" ht="15" x14ac:dyDescent="0.25">
      <c r="B111" t="s">
        <v>9961</v>
      </c>
      <c r="C111"/>
      <c r="D111" s="180">
        <v>63.27</v>
      </c>
      <c r="E111" s="180">
        <v>63.27</v>
      </c>
      <c r="F111" s="180">
        <v>63.27</v>
      </c>
      <c r="G111" s="180">
        <v>63.27</v>
      </c>
      <c r="H111" s="180">
        <v>253.08</v>
      </c>
      <c r="I111"/>
      <c r="J111" s="181" t="s">
        <v>9915</v>
      </c>
      <c r="K111" s="180">
        <v>10.1</v>
      </c>
      <c r="L111" s="180">
        <v>10.1</v>
      </c>
      <c r="M111" s="180">
        <v>10.1</v>
      </c>
      <c r="N111" s="180">
        <v>10.1</v>
      </c>
      <c r="O111" s="180">
        <v>40.4</v>
      </c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</row>
    <row r="112" spans="2:689" ht="15" x14ac:dyDescent="0.25">
      <c r="B112" t="s">
        <v>9980</v>
      </c>
      <c r="C112"/>
      <c r="D112" s="180">
        <v>29.840000000000003</v>
      </c>
      <c r="E112" s="180">
        <v>29.840000000000003</v>
      </c>
      <c r="F112" s="180">
        <v>29.840000000000003</v>
      </c>
      <c r="G112" s="180">
        <v>28.1</v>
      </c>
      <c r="H112" s="180">
        <v>117.62</v>
      </c>
      <c r="I112"/>
      <c r="J112" s="181" t="s">
        <v>9917</v>
      </c>
      <c r="K112" s="180">
        <v>46.49</v>
      </c>
      <c r="L112" s="180">
        <v>46.49</v>
      </c>
      <c r="M112" s="180">
        <v>46.49</v>
      </c>
      <c r="N112" s="180">
        <v>44.9</v>
      </c>
      <c r="O112" s="180">
        <v>184.37</v>
      </c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</row>
    <row r="113" spans="2:689" ht="15" x14ac:dyDescent="0.25">
      <c r="B113" t="s">
        <v>9986</v>
      </c>
      <c r="C113"/>
      <c r="D113" s="180">
        <v>50.849999999999994</v>
      </c>
      <c r="E113" s="180">
        <v>50.849999999999994</v>
      </c>
      <c r="F113" s="180">
        <v>50.849999999999994</v>
      </c>
      <c r="G113" s="180">
        <v>51.25</v>
      </c>
      <c r="H113" s="180">
        <v>203.79999999999998</v>
      </c>
      <c r="I113"/>
      <c r="J113" s="181" t="s">
        <v>9918</v>
      </c>
      <c r="K113" s="180">
        <v>47.5</v>
      </c>
      <c r="L113" s="180">
        <v>47.5</v>
      </c>
      <c r="M113" s="180">
        <v>47.5</v>
      </c>
      <c r="N113" s="180">
        <v>47.5</v>
      </c>
      <c r="O113" s="180">
        <v>190</v>
      </c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</row>
    <row r="114" spans="2:689" ht="15" x14ac:dyDescent="0.25">
      <c r="B114" t="s">
        <v>9968</v>
      </c>
      <c r="C114"/>
      <c r="D114" s="180">
        <v>36.79</v>
      </c>
      <c r="E114" s="180">
        <v>36.79</v>
      </c>
      <c r="F114" s="180">
        <v>36.79</v>
      </c>
      <c r="G114" s="180">
        <v>36.79</v>
      </c>
      <c r="H114" s="180">
        <v>147.16</v>
      </c>
      <c r="I114"/>
      <c r="J114" s="181" t="s">
        <v>9920</v>
      </c>
      <c r="K114" s="180">
        <v>20.9</v>
      </c>
      <c r="L114" s="180">
        <v>20.9</v>
      </c>
      <c r="M114" s="180">
        <v>20.9</v>
      </c>
      <c r="N114" s="180">
        <v>20.9</v>
      </c>
      <c r="O114" s="180">
        <v>83.6</v>
      </c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</row>
    <row r="115" spans="2:689" ht="15" x14ac:dyDescent="0.25">
      <c r="B115" t="s">
        <v>9940</v>
      </c>
      <c r="C115"/>
      <c r="D115" s="180">
        <v>10.99</v>
      </c>
      <c r="E115" s="180">
        <v>10.99</v>
      </c>
      <c r="F115" s="180">
        <v>10.99</v>
      </c>
      <c r="G115" s="180">
        <v>13.9</v>
      </c>
      <c r="H115" s="180">
        <v>46.87</v>
      </c>
      <c r="I115"/>
      <c r="J115" s="181" t="s">
        <v>9919</v>
      </c>
      <c r="K115" s="180">
        <v>9.3000000000000007</v>
      </c>
      <c r="L115" s="180">
        <v>9.3000000000000007</v>
      </c>
      <c r="M115" s="180">
        <v>9.3000000000000007</v>
      </c>
      <c r="N115" s="180">
        <v>9.3000000000000007</v>
      </c>
      <c r="O115" s="180">
        <v>37.200000000000003</v>
      </c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</row>
    <row r="116" spans="2:689" ht="15" x14ac:dyDescent="0.25">
      <c r="B116" t="s">
        <v>9973</v>
      </c>
      <c r="C116"/>
      <c r="D116" s="180">
        <v>32.14</v>
      </c>
      <c r="E116" s="180">
        <v>32.14</v>
      </c>
      <c r="F116" s="180">
        <v>32.14</v>
      </c>
      <c r="G116" s="180">
        <v>30.1</v>
      </c>
      <c r="H116" s="180">
        <v>126.52000000000001</v>
      </c>
      <c r="I116"/>
      <c r="J116" s="181" t="s">
        <v>9903</v>
      </c>
      <c r="K116" s="180">
        <v>44.99</v>
      </c>
      <c r="L116" s="180">
        <v>44.99</v>
      </c>
      <c r="M116" s="180">
        <v>44.99</v>
      </c>
      <c r="N116" s="180">
        <v>51.99</v>
      </c>
      <c r="O116" s="180">
        <v>186.96</v>
      </c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</row>
    <row r="117" spans="2:689" ht="15" x14ac:dyDescent="0.25">
      <c r="B117" t="s">
        <v>9974</v>
      </c>
      <c r="C117"/>
      <c r="D117" s="180">
        <v>62.55</v>
      </c>
      <c r="E117" s="180">
        <v>62.55</v>
      </c>
      <c r="F117" s="180">
        <v>62.55</v>
      </c>
      <c r="G117" s="180">
        <v>57.03</v>
      </c>
      <c r="H117" s="180">
        <v>244.67999999999998</v>
      </c>
      <c r="I117"/>
      <c r="J117" s="181" t="s">
        <v>9905</v>
      </c>
      <c r="K117" s="180">
        <v>0</v>
      </c>
      <c r="L117" s="180">
        <v>0</v>
      </c>
      <c r="M117" s="180">
        <v>0</v>
      </c>
      <c r="N117" s="180">
        <v>0</v>
      </c>
      <c r="O117" s="180">
        <v>0</v>
      </c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</row>
    <row r="118" spans="2:689" ht="15" x14ac:dyDescent="0.25">
      <c r="B118" t="s">
        <v>9970</v>
      </c>
      <c r="C118"/>
      <c r="D118" s="180">
        <v>40.75</v>
      </c>
      <c r="E118" s="180">
        <v>40.75</v>
      </c>
      <c r="F118" s="180">
        <v>40.75</v>
      </c>
      <c r="G118" s="180">
        <v>38.5</v>
      </c>
      <c r="H118" s="180">
        <v>160.75</v>
      </c>
      <c r="I118"/>
      <c r="J118" s="181" t="s">
        <v>9910</v>
      </c>
      <c r="K118" s="180">
        <v>10.3</v>
      </c>
      <c r="L118" s="180">
        <v>10.3</v>
      </c>
      <c r="M118" s="180">
        <v>10.3</v>
      </c>
      <c r="N118" s="180">
        <v>10.3</v>
      </c>
      <c r="O118" s="180">
        <v>41.2</v>
      </c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</row>
    <row r="119" spans="2:689" ht="15" x14ac:dyDescent="0.25">
      <c r="B119" t="s">
        <v>9971</v>
      </c>
      <c r="C119"/>
      <c r="D119" s="180">
        <v>40.75</v>
      </c>
      <c r="E119" s="180">
        <v>40.75</v>
      </c>
      <c r="F119" s="180">
        <v>40.75</v>
      </c>
      <c r="G119" s="180">
        <v>40.75</v>
      </c>
      <c r="H119" s="180">
        <v>163</v>
      </c>
      <c r="I119"/>
      <c r="J119" s="181" t="s">
        <v>9908</v>
      </c>
      <c r="K119" s="180">
        <v>37.49</v>
      </c>
      <c r="L119" s="180">
        <v>37.49</v>
      </c>
      <c r="M119" s="180">
        <v>37.49</v>
      </c>
      <c r="N119" s="180">
        <v>37.49</v>
      </c>
      <c r="O119" s="180">
        <v>149.96</v>
      </c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</row>
    <row r="120" spans="2:689" ht="15" x14ac:dyDescent="0.25">
      <c r="B120" t="s">
        <v>9976</v>
      </c>
      <c r="C120"/>
      <c r="D120" s="180">
        <v>79.06</v>
      </c>
      <c r="E120" s="180">
        <v>79.06</v>
      </c>
      <c r="F120" s="180">
        <v>79.06</v>
      </c>
      <c r="G120" s="180">
        <v>71.86</v>
      </c>
      <c r="H120" s="180">
        <v>309.04000000000002</v>
      </c>
      <c r="I120"/>
      <c r="J120" s="181" t="s">
        <v>9907</v>
      </c>
      <c r="K120" s="180">
        <v>44.99</v>
      </c>
      <c r="L120" s="180">
        <v>44.99</v>
      </c>
      <c r="M120" s="180">
        <v>44.99</v>
      </c>
      <c r="N120" s="180">
        <v>51.99</v>
      </c>
      <c r="O120" s="180">
        <v>186.96</v>
      </c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</row>
    <row r="121" spans="2:689" ht="15" x14ac:dyDescent="0.25">
      <c r="B121" t="s">
        <v>9975</v>
      </c>
      <c r="C121"/>
      <c r="D121" s="180">
        <v>81.69</v>
      </c>
      <c r="E121" s="180">
        <v>81.69</v>
      </c>
      <c r="F121" s="180">
        <v>81.69</v>
      </c>
      <c r="G121" s="180">
        <v>74.740000000000009</v>
      </c>
      <c r="H121" s="180">
        <v>319.81</v>
      </c>
      <c r="I121"/>
      <c r="J121" s="178" t="s">
        <v>9923</v>
      </c>
      <c r="K121" s="180">
        <v>402.56000000000012</v>
      </c>
      <c r="L121" s="180">
        <v>402.56000000000012</v>
      </c>
      <c r="M121" s="180">
        <v>402.56000000000012</v>
      </c>
      <c r="N121" s="180">
        <v>416.42</v>
      </c>
      <c r="O121" s="180">
        <v>1624.1000000000004</v>
      </c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</row>
    <row r="122" spans="2:689" ht="15" x14ac:dyDescent="0.25">
      <c r="B122" t="s">
        <v>9972</v>
      </c>
      <c r="C122"/>
      <c r="D122" s="180">
        <v>17.099999999999998</v>
      </c>
      <c r="E122" s="180">
        <v>17.099999999999998</v>
      </c>
      <c r="F122" s="180">
        <v>17.099999999999998</v>
      </c>
      <c r="G122" s="180">
        <v>15.599999999999998</v>
      </c>
      <c r="H122" s="180">
        <v>66.899999999999991</v>
      </c>
      <c r="I122"/>
      <c r="J122" s="178" t="s">
        <v>9944</v>
      </c>
      <c r="K122" s="180">
        <v>484.02000000000004</v>
      </c>
      <c r="L122" s="180">
        <v>484.02000000000004</v>
      </c>
      <c r="M122" s="180">
        <v>484.02000000000004</v>
      </c>
      <c r="N122" s="180">
        <v>491.59000000000009</v>
      </c>
      <c r="O122" s="180">
        <v>1943.6500000000003</v>
      </c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</row>
    <row r="123" spans="2:689" ht="15" x14ac:dyDescent="0.25">
      <c r="B123" t="s">
        <v>9917</v>
      </c>
      <c r="C123"/>
      <c r="D123" s="180">
        <v>181.76</v>
      </c>
      <c r="E123" s="180">
        <v>181.76</v>
      </c>
      <c r="F123" s="180">
        <v>181.76</v>
      </c>
      <c r="G123" s="180">
        <v>201.08999999999997</v>
      </c>
      <c r="H123" s="180">
        <v>746.36999999999989</v>
      </c>
      <c r="I123"/>
      <c r="J123" s="178" t="s">
        <v>9950</v>
      </c>
      <c r="K123" s="180">
        <v>574.99999999999989</v>
      </c>
      <c r="L123" s="180">
        <v>574.99999999999989</v>
      </c>
      <c r="M123" s="180">
        <v>574.99999999999989</v>
      </c>
      <c r="N123" s="180">
        <v>573.27</v>
      </c>
      <c r="O123" s="180">
        <v>2298.2699999999995</v>
      </c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</row>
    <row r="124" spans="2:689" ht="15" x14ac:dyDescent="0.25">
      <c r="B124" t="s">
        <v>9918</v>
      </c>
      <c r="C124"/>
      <c r="D124" s="180">
        <v>181.3</v>
      </c>
      <c r="E124" s="180">
        <v>181.3</v>
      </c>
      <c r="F124" s="180">
        <v>181.3</v>
      </c>
      <c r="G124" s="180">
        <v>208.10000000000002</v>
      </c>
      <c r="H124" s="180">
        <v>752.00000000000011</v>
      </c>
      <c r="I124"/>
      <c r="J124" s="178" t="s">
        <v>9990</v>
      </c>
      <c r="K124" s="180">
        <v>445.50000000000006</v>
      </c>
      <c r="L124" s="180">
        <v>445.50000000000006</v>
      </c>
      <c r="M124" s="180">
        <v>445.50000000000006</v>
      </c>
      <c r="N124" s="180">
        <v>445.50000000000006</v>
      </c>
      <c r="O124" s="180">
        <v>1782.0000000000002</v>
      </c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</row>
    <row r="125" spans="2:689" ht="15" x14ac:dyDescent="0.25">
      <c r="B125" t="s">
        <v>9920</v>
      </c>
      <c r="C125"/>
      <c r="D125" s="180">
        <v>85.199999999999989</v>
      </c>
      <c r="E125" s="180">
        <v>85.199999999999989</v>
      </c>
      <c r="F125" s="180">
        <v>85.199999999999989</v>
      </c>
      <c r="G125" s="180">
        <v>86.35</v>
      </c>
      <c r="H125" s="180">
        <v>341.94999999999993</v>
      </c>
      <c r="I125"/>
      <c r="J125" s="178" t="s">
        <v>10033</v>
      </c>
      <c r="K125" s="180">
        <v>156.81</v>
      </c>
      <c r="L125" s="180">
        <v>156.81</v>
      </c>
      <c r="M125" s="180">
        <v>156.81</v>
      </c>
      <c r="N125" s="180">
        <v>160.98000000000002</v>
      </c>
      <c r="O125" s="180">
        <v>631.41000000000008</v>
      </c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</row>
    <row r="126" spans="2:689" ht="15" x14ac:dyDescent="0.25">
      <c r="B126" t="s">
        <v>9919</v>
      </c>
      <c r="C126"/>
      <c r="D126" s="180">
        <v>39.800000000000004</v>
      </c>
      <c r="E126" s="180">
        <v>39.800000000000004</v>
      </c>
      <c r="F126" s="180">
        <v>39.800000000000004</v>
      </c>
      <c r="G126" s="180">
        <v>37.200000000000003</v>
      </c>
      <c r="H126" s="180">
        <v>156.60000000000002</v>
      </c>
      <c r="I126"/>
      <c r="J126" s="178" t="s">
        <v>9993</v>
      </c>
      <c r="K126" s="180">
        <v>849.6</v>
      </c>
      <c r="L126" s="180">
        <v>849.6</v>
      </c>
      <c r="M126" s="180">
        <v>849.6</v>
      </c>
      <c r="N126" s="180">
        <v>908.05</v>
      </c>
      <c r="O126" s="180">
        <v>3456.8500000000004</v>
      </c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</row>
    <row r="127" spans="2:689" ht="15" x14ac:dyDescent="0.25">
      <c r="B127" t="s">
        <v>10000</v>
      </c>
      <c r="C127"/>
      <c r="D127" s="180">
        <v>100.88</v>
      </c>
      <c r="E127" s="180">
        <v>100.88</v>
      </c>
      <c r="F127" s="180">
        <v>100.88</v>
      </c>
      <c r="G127" s="180">
        <v>100.88</v>
      </c>
      <c r="H127" s="180">
        <v>403.52</v>
      </c>
      <c r="I127"/>
      <c r="J127" s="178" t="s">
        <v>10029</v>
      </c>
      <c r="K127" s="180">
        <v>1379.7400000000002</v>
      </c>
      <c r="L127" s="180">
        <v>1379.7400000000002</v>
      </c>
      <c r="M127" s="180">
        <v>1379.7400000000002</v>
      </c>
      <c r="N127" s="180">
        <v>1379.7400000000002</v>
      </c>
      <c r="O127" s="180">
        <v>5518.9600000000009</v>
      </c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</row>
    <row r="128" spans="2:689" ht="15" x14ac:dyDescent="0.25">
      <c r="B128" t="s">
        <v>10002</v>
      </c>
      <c r="C128"/>
      <c r="D128" s="180">
        <v>285.37</v>
      </c>
      <c r="E128" s="180">
        <v>285.37</v>
      </c>
      <c r="F128" s="180">
        <v>285.37</v>
      </c>
      <c r="G128" s="180">
        <v>285.37</v>
      </c>
      <c r="H128" s="180">
        <v>1141.48</v>
      </c>
      <c r="I128"/>
      <c r="J128" s="178" t="s">
        <v>9996</v>
      </c>
      <c r="K128" s="180">
        <v>1499.8800000000006</v>
      </c>
      <c r="L128" s="180">
        <v>1499.8900000000006</v>
      </c>
      <c r="M128" s="180">
        <v>1499.8900000000006</v>
      </c>
      <c r="N128" s="180">
        <v>1754.1700000000005</v>
      </c>
      <c r="O128" s="180">
        <v>6253.8300000000017</v>
      </c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</row>
    <row r="129" spans="2:689" ht="15" x14ac:dyDescent="0.25">
      <c r="B129" t="s">
        <v>9903</v>
      </c>
      <c r="C129"/>
      <c r="D129" s="180">
        <v>193.96</v>
      </c>
      <c r="E129" s="180">
        <v>193.96</v>
      </c>
      <c r="F129" s="180">
        <v>193.96</v>
      </c>
      <c r="G129" s="180">
        <v>189.56</v>
      </c>
      <c r="H129" s="180">
        <v>771.44</v>
      </c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</row>
    <row r="130" spans="2:689" ht="15" x14ac:dyDescent="0.25">
      <c r="B130" t="s">
        <v>9905</v>
      </c>
      <c r="C130"/>
      <c r="D130" s="180">
        <v>127.19</v>
      </c>
      <c r="E130" s="180">
        <v>127.19</v>
      </c>
      <c r="F130" s="180">
        <v>127.19</v>
      </c>
      <c r="G130" s="180">
        <v>127.19</v>
      </c>
      <c r="H130" s="180">
        <v>508.76</v>
      </c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</row>
    <row r="131" spans="2:689" ht="15" x14ac:dyDescent="0.25">
      <c r="B131" t="s">
        <v>9910</v>
      </c>
      <c r="C131"/>
      <c r="D131" s="180">
        <v>41.09</v>
      </c>
      <c r="E131" s="180">
        <v>41.09</v>
      </c>
      <c r="F131" s="180">
        <v>41.09</v>
      </c>
      <c r="G131" s="180">
        <v>41.09</v>
      </c>
      <c r="H131" s="180">
        <v>164.36</v>
      </c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</row>
    <row r="132" spans="2:689" ht="15" x14ac:dyDescent="0.25">
      <c r="B132" t="s">
        <v>9908</v>
      </c>
      <c r="C132"/>
      <c r="D132" s="180">
        <v>107.88</v>
      </c>
      <c r="E132" s="180">
        <v>107.88</v>
      </c>
      <c r="F132" s="180">
        <v>107.88</v>
      </c>
      <c r="G132" s="180">
        <v>107.88</v>
      </c>
      <c r="H132" s="180">
        <v>431.52</v>
      </c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</row>
    <row r="133" spans="2:689" ht="15" x14ac:dyDescent="0.25">
      <c r="B133" t="s">
        <v>9907</v>
      </c>
      <c r="C133"/>
      <c r="D133" s="180">
        <v>193.96</v>
      </c>
      <c r="E133" s="180">
        <v>193.96</v>
      </c>
      <c r="F133" s="180">
        <v>193.96</v>
      </c>
      <c r="G133" s="180">
        <v>189.56</v>
      </c>
      <c r="H133" s="180">
        <v>771.44</v>
      </c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</row>
    <row r="134" spans="2:689" ht="15" x14ac:dyDescent="0.25">
      <c r="B134" t="s">
        <v>9932</v>
      </c>
      <c r="C134"/>
      <c r="D134" s="180">
        <v>87.24</v>
      </c>
      <c r="E134" s="180">
        <v>87.24</v>
      </c>
      <c r="F134" s="180">
        <v>87.24</v>
      </c>
      <c r="G134" s="180">
        <v>87.21</v>
      </c>
      <c r="H134" s="180">
        <v>348.92999999999995</v>
      </c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</row>
    <row r="135" spans="2:689" ht="15" x14ac:dyDescent="0.25">
      <c r="B135" t="s">
        <v>9926</v>
      </c>
      <c r="C135"/>
      <c r="D135" s="180">
        <v>47.97</v>
      </c>
      <c r="E135" s="180">
        <v>47.97</v>
      </c>
      <c r="F135" s="180">
        <v>47.97</v>
      </c>
      <c r="G135" s="180">
        <v>58.629999999999995</v>
      </c>
      <c r="H135" s="180">
        <v>202.54</v>
      </c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</row>
    <row r="136" spans="2:689" ht="15" x14ac:dyDescent="0.25">
      <c r="B136" t="s">
        <v>9930</v>
      </c>
      <c r="C136"/>
      <c r="D136" s="180">
        <v>108</v>
      </c>
      <c r="E136" s="180">
        <v>108</v>
      </c>
      <c r="F136" s="180">
        <v>108</v>
      </c>
      <c r="G136" s="180">
        <v>116.17</v>
      </c>
      <c r="H136" s="180">
        <v>440.17</v>
      </c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</row>
    <row r="137" spans="2:689" ht="15" x14ac:dyDescent="0.25">
      <c r="B137" t="s">
        <v>9929</v>
      </c>
      <c r="C137"/>
      <c r="D137" s="180">
        <v>138.85</v>
      </c>
      <c r="E137" s="180">
        <v>138.85</v>
      </c>
      <c r="F137" s="180">
        <v>138.85</v>
      </c>
      <c r="G137" s="180">
        <v>125.49999999999999</v>
      </c>
      <c r="H137" s="180">
        <v>542.04999999999995</v>
      </c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</row>
    <row r="138" spans="2:689" ht="15" x14ac:dyDescent="0.25">
      <c r="B138" t="s">
        <v>9942</v>
      </c>
      <c r="C138"/>
      <c r="D138" s="180">
        <v>15.49</v>
      </c>
      <c r="E138" s="180">
        <v>15.49</v>
      </c>
      <c r="F138" s="180">
        <v>15.49</v>
      </c>
      <c r="G138" s="180">
        <v>21.25</v>
      </c>
      <c r="H138" s="180">
        <v>67.72</v>
      </c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</row>
    <row r="139" spans="2:689" ht="15" x14ac:dyDescent="0.25">
      <c r="B139" t="s">
        <v>9928</v>
      </c>
      <c r="C139"/>
      <c r="D139" s="180">
        <v>79.959999999999994</v>
      </c>
      <c r="E139" s="180">
        <v>79.959999999999994</v>
      </c>
      <c r="F139" s="180">
        <v>79.959999999999994</v>
      </c>
      <c r="G139" s="180">
        <v>79.959999999999994</v>
      </c>
      <c r="H139" s="180">
        <v>319.83999999999997</v>
      </c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</row>
    <row r="140" spans="2:689" ht="15" x14ac:dyDescent="0.25">
      <c r="B140" t="s">
        <v>10010</v>
      </c>
      <c r="C140"/>
      <c r="D140" s="180">
        <v>26.009999999999998</v>
      </c>
      <c r="E140" s="180">
        <v>26.020000000000003</v>
      </c>
      <c r="F140" s="180">
        <v>26.020000000000003</v>
      </c>
      <c r="G140" s="180">
        <v>26.020000000000003</v>
      </c>
      <c r="H140" s="180">
        <v>104.07000000000002</v>
      </c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</row>
    <row r="141" spans="2:689" ht="15" x14ac:dyDescent="0.25">
      <c r="B141" t="s">
        <v>10001</v>
      </c>
      <c r="C141"/>
      <c r="D141" s="180">
        <v>130.63</v>
      </c>
      <c r="E141" s="180">
        <v>130.63</v>
      </c>
      <c r="F141" s="180">
        <v>130.63</v>
      </c>
      <c r="G141" s="180">
        <v>130.54000000000002</v>
      </c>
      <c r="H141" s="180">
        <v>522.43000000000006</v>
      </c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</row>
    <row r="142" spans="2:689" ht="15" x14ac:dyDescent="0.25">
      <c r="B142" t="s">
        <v>10003</v>
      </c>
      <c r="C142"/>
      <c r="D142" s="180">
        <v>255.7</v>
      </c>
      <c r="E142" s="180">
        <v>255.7</v>
      </c>
      <c r="F142" s="180">
        <v>255.7</v>
      </c>
      <c r="G142" s="180">
        <v>255.7</v>
      </c>
      <c r="H142" s="180">
        <v>1022.8</v>
      </c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</row>
    <row r="143" spans="2:689" ht="15" x14ac:dyDescent="0.25">
      <c r="B143" t="s">
        <v>10008</v>
      </c>
      <c r="C143"/>
      <c r="D143" s="180">
        <v>28.950000000000003</v>
      </c>
      <c r="E143" s="180">
        <v>28.950000000000003</v>
      </c>
      <c r="F143" s="180">
        <v>28.950000000000003</v>
      </c>
      <c r="G143" s="180">
        <v>26.08</v>
      </c>
      <c r="H143" s="180">
        <v>112.93</v>
      </c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</row>
    <row r="144" spans="2:689" ht="15" x14ac:dyDescent="0.25">
      <c r="B144" t="s">
        <v>9960</v>
      </c>
      <c r="C144"/>
      <c r="D144" s="180">
        <v>77.040000000000006</v>
      </c>
      <c r="E144" s="180">
        <v>77.040000000000006</v>
      </c>
      <c r="F144" s="180">
        <v>77.040000000000006</v>
      </c>
      <c r="G144" s="180">
        <v>77.070000000000007</v>
      </c>
      <c r="H144" s="180">
        <v>308.19</v>
      </c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</row>
    <row r="145" spans="2:689" ht="15" x14ac:dyDescent="0.25">
      <c r="B145" t="s">
        <v>10014</v>
      </c>
      <c r="C145"/>
      <c r="D145" s="180">
        <v>199.59999999999997</v>
      </c>
      <c r="E145" s="180">
        <v>199.59999999999997</v>
      </c>
      <c r="F145" s="180">
        <v>199.59999999999997</v>
      </c>
      <c r="G145" s="180">
        <v>250.09999999999997</v>
      </c>
      <c r="H145" s="180">
        <v>848.89999999999986</v>
      </c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</row>
    <row r="146" spans="2:689" ht="15" x14ac:dyDescent="0.25">
      <c r="B146" t="s">
        <v>10015</v>
      </c>
      <c r="C146"/>
      <c r="D146" s="180">
        <v>196.06</v>
      </c>
      <c r="E146" s="180">
        <v>196.06</v>
      </c>
      <c r="F146" s="180">
        <v>196.06</v>
      </c>
      <c r="G146" s="180">
        <v>241.70000000000002</v>
      </c>
      <c r="H146" s="180">
        <v>829.88000000000011</v>
      </c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</row>
    <row r="147" spans="2:689" ht="15" x14ac:dyDescent="0.25">
      <c r="B147" t="s">
        <v>10024</v>
      </c>
      <c r="C147"/>
      <c r="D147" s="180">
        <v>0</v>
      </c>
      <c r="E147" s="180">
        <v>0</v>
      </c>
      <c r="F147" s="180">
        <v>0</v>
      </c>
      <c r="G147" s="180">
        <v>0</v>
      </c>
      <c r="H147" s="180">
        <v>0</v>
      </c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</row>
    <row r="148" spans="2:689" ht="15" x14ac:dyDescent="0.25">
      <c r="B148" t="s">
        <v>10023</v>
      </c>
      <c r="C148"/>
      <c r="D148" s="180">
        <v>125.08</v>
      </c>
      <c r="E148" s="180">
        <v>125.08</v>
      </c>
      <c r="F148" s="180">
        <v>125.08</v>
      </c>
      <c r="G148" s="180">
        <v>141.60000000000002</v>
      </c>
      <c r="H148" s="180">
        <v>516.84</v>
      </c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</row>
    <row r="149" spans="2:689" ht="15" x14ac:dyDescent="0.25">
      <c r="B149" t="s">
        <v>10004</v>
      </c>
      <c r="C149"/>
      <c r="D149" s="180">
        <v>175.69</v>
      </c>
      <c r="E149" s="180">
        <v>175.69</v>
      </c>
      <c r="F149" s="180">
        <v>175.69</v>
      </c>
      <c r="G149" s="180">
        <v>175.69</v>
      </c>
      <c r="H149" s="180">
        <v>702.76</v>
      </c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</row>
    <row r="150" spans="2:689" ht="15" x14ac:dyDescent="0.25">
      <c r="B150" t="s">
        <v>10005</v>
      </c>
      <c r="C150"/>
      <c r="D150" s="180">
        <v>157.29</v>
      </c>
      <c r="E150" s="180">
        <v>157.29</v>
      </c>
      <c r="F150" s="180">
        <v>157.29</v>
      </c>
      <c r="G150" s="180">
        <v>157.29</v>
      </c>
      <c r="H150" s="180">
        <v>629.16</v>
      </c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</row>
    <row r="151" spans="2:689" ht="15" x14ac:dyDescent="0.25">
      <c r="B151" t="s">
        <v>10020</v>
      </c>
      <c r="C151"/>
      <c r="D151" s="180">
        <v>126.59</v>
      </c>
      <c r="E151" s="180">
        <v>126.59</v>
      </c>
      <c r="F151" s="180">
        <v>126.59</v>
      </c>
      <c r="G151" s="180">
        <v>140.30000000000001</v>
      </c>
      <c r="H151" s="180">
        <v>520.06999999999994</v>
      </c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</row>
    <row r="152" spans="2:689" ht="15" x14ac:dyDescent="0.25">
      <c r="B152" t="s">
        <v>10025</v>
      </c>
      <c r="C152"/>
      <c r="D152" s="180">
        <v>36.629999999999995</v>
      </c>
      <c r="E152" s="180">
        <v>36.629999999999995</v>
      </c>
      <c r="F152" s="180">
        <v>36.629999999999995</v>
      </c>
      <c r="G152" s="180">
        <v>40.199999999999996</v>
      </c>
      <c r="H152" s="180">
        <v>150.08999999999997</v>
      </c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</row>
    <row r="153" spans="2:689" ht="15" x14ac:dyDescent="0.25">
      <c r="B153" t="s">
        <v>10016</v>
      </c>
      <c r="C153"/>
      <c r="D153" s="180">
        <v>31.6</v>
      </c>
      <c r="E153" s="180">
        <v>31.6</v>
      </c>
      <c r="F153" s="180">
        <v>31.6</v>
      </c>
      <c r="G153" s="180">
        <v>32.199999999999996</v>
      </c>
      <c r="H153" s="180">
        <v>127</v>
      </c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</row>
    <row r="154" spans="2:689" ht="15" x14ac:dyDescent="0.25">
      <c r="B154" t="s">
        <v>10026</v>
      </c>
      <c r="C154"/>
      <c r="D154" s="180">
        <v>20.010000000000002</v>
      </c>
      <c r="E154" s="180">
        <v>20.010000000000002</v>
      </c>
      <c r="F154" s="180">
        <v>20.010000000000002</v>
      </c>
      <c r="G154" s="180">
        <v>22</v>
      </c>
      <c r="H154" s="180">
        <v>82.03</v>
      </c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</row>
    <row r="155" spans="2:689" ht="15" x14ac:dyDescent="0.25">
      <c r="B155" t="s">
        <v>10021</v>
      </c>
      <c r="C155"/>
      <c r="D155" s="180">
        <v>280.58999999999997</v>
      </c>
      <c r="E155" s="180">
        <v>280.58999999999997</v>
      </c>
      <c r="F155" s="180">
        <v>280.58999999999997</v>
      </c>
      <c r="G155" s="180">
        <v>312.60000000000002</v>
      </c>
      <c r="H155" s="180">
        <v>1154.3699999999999</v>
      </c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</row>
    <row r="156" spans="2:689" ht="15" x14ac:dyDescent="0.25">
      <c r="B156" t="s">
        <v>10019</v>
      </c>
      <c r="C156"/>
      <c r="D156" s="180">
        <v>130.67000000000002</v>
      </c>
      <c r="E156" s="180">
        <v>130.67000000000002</v>
      </c>
      <c r="F156" s="180">
        <v>130.67000000000002</v>
      </c>
      <c r="G156" s="180">
        <v>146.30000000000001</v>
      </c>
      <c r="H156" s="180">
        <v>538.31000000000006</v>
      </c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</row>
    <row r="157" spans="2:689" ht="15" x14ac:dyDescent="0.25">
      <c r="B157" t="s">
        <v>10022</v>
      </c>
      <c r="C157"/>
      <c r="D157" s="180">
        <v>249.36</v>
      </c>
      <c r="E157" s="180">
        <v>249.36</v>
      </c>
      <c r="F157" s="180">
        <v>249.36</v>
      </c>
      <c r="G157" s="180">
        <v>277.8</v>
      </c>
      <c r="H157" s="180">
        <v>1025.8800000000001</v>
      </c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</row>
    <row r="158" spans="2:689" ht="15" x14ac:dyDescent="0.25">
      <c r="B158" t="s">
        <v>10027</v>
      </c>
      <c r="C158"/>
      <c r="D158" s="180">
        <v>36.31</v>
      </c>
      <c r="E158" s="180">
        <v>36.31</v>
      </c>
      <c r="F158" s="180">
        <v>36.31</v>
      </c>
      <c r="G158" s="180">
        <v>41.7</v>
      </c>
      <c r="H158" s="180">
        <v>150.63</v>
      </c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</row>
    <row r="159" spans="2:689" ht="15" x14ac:dyDescent="0.25">
      <c r="B159" t="s">
        <v>10009</v>
      </c>
      <c r="C159"/>
      <c r="D159" s="180">
        <v>50.25</v>
      </c>
      <c r="E159" s="180">
        <v>50.25</v>
      </c>
      <c r="F159" s="180">
        <v>50.25</v>
      </c>
      <c r="G159" s="180">
        <v>50.25</v>
      </c>
      <c r="H159" s="180">
        <v>201</v>
      </c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</row>
    <row r="160" spans="2:689" ht="15" x14ac:dyDescent="0.25">
      <c r="B160" t="s">
        <v>10007</v>
      </c>
      <c r="C160"/>
      <c r="D160" s="180">
        <v>29.6</v>
      </c>
      <c r="E160" s="180">
        <v>29.6</v>
      </c>
      <c r="F160" s="180">
        <v>29.6</v>
      </c>
      <c r="G160" s="180">
        <v>29.6</v>
      </c>
      <c r="H160" s="180">
        <v>118.4</v>
      </c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</row>
    <row r="161" spans="2:689" ht="15" x14ac:dyDescent="0.25">
      <c r="B161" t="s">
        <v>10006</v>
      </c>
      <c r="C161"/>
      <c r="D161" s="180">
        <v>23.589999999999996</v>
      </c>
      <c r="E161" s="180">
        <v>23.589999999999996</v>
      </c>
      <c r="F161" s="180">
        <v>23.589999999999996</v>
      </c>
      <c r="G161" s="180">
        <v>21.259999999999998</v>
      </c>
      <c r="H161" s="180">
        <v>92.029999999999973</v>
      </c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</row>
    <row r="162" spans="2:689" ht="15" x14ac:dyDescent="0.25">
      <c r="B162" t="s">
        <v>9956</v>
      </c>
      <c r="C162"/>
      <c r="D162" s="180">
        <v>16.53</v>
      </c>
      <c r="E162" s="180">
        <v>16.53</v>
      </c>
      <c r="F162" s="180">
        <v>16.53</v>
      </c>
      <c r="G162" s="180">
        <v>16.53</v>
      </c>
      <c r="H162" s="180">
        <v>66.12</v>
      </c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</row>
    <row r="163" spans="2:689" ht="15" x14ac:dyDescent="0.25">
      <c r="B163" t="s">
        <v>9959</v>
      </c>
      <c r="C163"/>
      <c r="D163" s="180">
        <v>41.03</v>
      </c>
      <c r="E163" s="180">
        <v>41.03</v>
      </c>
      <c r="F163" s="180">
        <v>41.03</v>
      </c>
      <c r="G163" s="180">
        <v>41.03</v>
      </c>
      <c r="H163" s="180">
        <v>164.12</v>
      </c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</row>
    <row r="164" spans="2:689" ht="15" x14ac:dyDescent="0.25">
      <c r="B164" t="s">
        <v>9958</v>
      </c>
      <c r="C164"/>
      <c r="D164" s="180">
        <v>65.72999999999999</v>
      </c>
      <c r="E164" s="180">
        <v>65.72999999999999</v>
      </c>
      <c r="F164" s="180">
        <v>65.72999999999999</v>
      </c>
      <c r="G164" s="180">
        <v>65.72999999999999</v>
      </c>
      <c r="H164" s="180">
        <v>262.91999999999996</v>
      </c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</row>
    <row r="165" spans="2:689" ht="15" x14ac:dyDescent="0.25">
      <c r="B165" t="s">
        <v>9955</v>
      </c>
      <c r="C165"/>
      <c r="D165" s="180">
        <v>27.96</v>
      </c>
      <c r="E165" s="180">
        <v>27.96</v>
      </c>
      <c r="F165" s="180">
        <v>27.96</v>
      </c>
      <c r="G165" s="180">
        <v>27.96</v>
      </c>
      <c r="H165" s="180">
        <v>111.84</v>
      </c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</row>
    <row r="166" spans="2:689" ht="15" x14ac:dyDescent="0.25">
      <c r="B166" t="s">
        <v>9954</v>
      </c>
      <c r="C166"/>
      <c r="D166" s="180">
        <v>27.96</v>
      </c>
      <c r="E166" s="180">
        <v>27.96</v>
      </c>
      <c r="F166" s="180">
        <v>27.96</v>
      </c>
      <c r="G166" s="180">
        <v>27.96</v>
      </c>
      <c r="H166" s="180">
        <v>111.84</v>
      </c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  <c r="RT166"/>
      <c r="RU166"/>
      <c r="RV166"/>
      <c r="RW166"/>
      <c r="RX166"/>
      <c r="RY166"/>
      <c r="RZ166"/>
      <c r="SA166"/>
      <c r="SB166"/>
      <c r="SC166"/>
      <c r="SD166"/>
      <c r="SE166"/>
      <c r="SF166"/>
      <c r="SG166"/>
      <c r="SH166"/>
      <c r="SI166"/>
      <c r="SJ166"/>
      <c r="SK166"/>
      <c r="SL166"/>
      <c r="SM166"/>
      <c r="SN166"/>
      <c r="SO166"/>
      <c r="SP166"/>
      <c r="SQ166"/>
      <c r="SR166"/>
      <c r="SS166"/>
      <c r="ST166"/>
      <c r="SU166"/>
      <c r="SV166"/>
      <c r="SW166"/>
      <c r="SX166"/>
      <c r="SY166"/>
      <c r="SZ166"/>
      <c r="TA166"/>
      <c r="TB166"/>
      <c r="TC166"/>
      <c r="TD166"/>
      <c r="TE166"/>
      <c r="TF166"/>
      <c r="TG166"/>
      <c r="TH166"/>
      <c r="TI166"/>
      <c r="TJ166"/>
      <c r="TK166"/>
      <c r="TL166"/>
      <c r="TM166"/>
      <c r="TN166"/>
      <c r="TO166"/>
      <c r="TP166"/>
      <c r="TQ166"/>
      <c r="TR166"/>
      <c r="TS166"/>
      <c r="TT166"/>
      <c r="TU166"/>
      <c r="TV166"/>
      <c r="TW166"/>
      <c r="TX166"/>
      <c r="TY166"/>
      <c r="TZ166"/>
      <c r="UA166"/>
      <c r="UB166"/>
      <c r="UC166"/>
      <c r="UD166"/>
      <c r="UE166"/>
      <c r="UF166"/>
      <c r="UG166"/>
      <c r="UH166"/>
      <c r="UI166"/>
      <c r="UJ166"/>
      <c r="UK166"/>
      <c r="UL166"/>
      <c r="UM166"/>
      <c r="UN166"/>
      <c r="UO166"/>
      <c r="UP166"/>
      <c r="UQ166"/>
      <c r="UR166"/>
      <c r="US166"/>
      <c r="UT166"/>
      <c r="UU166"/>
      <c r="UV166"/>
      <c r="UW166"/>
      <c r="UX166"/>
      <c r="UY166"/>
      <c r="UZ166"/>
      <c r="VA166"/>
      <c r="VB166"/>
      <c r="VC166"/>
      <c r="VD166"/>
      <c r="VE166"/>
      <c r="VF166"/>
      <c r="VG166"/>
      <c r="VH166"/>
      <c r="VI166"/>
      <c r="VJ166"/>
      <c r="VK166"/>
      <c r="VL166"/>
      <c r="VM166"/>
      <c r="VN166"/>
      <c r="VO166"/>
      <c r="VP166"/>
      <c r="VQ166"/>
      <c r="VR166"/>
      <c r="VS166"/>
      <c r="VT166"/>
      <c r="VU166"/>
      <c r="VV166"/>
      <c r="VW166"/>
      <c r="VX166"/>
      <c r="VY166"/>
      <c r="VZ166"/>
      <c r="WA166"/>
      <c r="WB166"/>
      <c r="WC166"/>
      <c r="WD166"/>
      <c r="WE166"/>
      <c r="WF166"/>
      <c r="WG166"/>
      <c r="WH166"/>
      <c r="WI166"/>
      <c r="WJ166"/>
      <c r="WK166"/>
      <c r="WL166"/>
      <c r="WM166"/>
      <c r="WN166"/>
      <c r="WO166"/>
      <c r="WP166"/>
      <c r="WQ166"/>
      <c r="WR166"/>
      <c r="WS166"/>
      <c r="WT166"/>
      <c r="WU166"/>
      <c r="WV166"/>
      <c r="WW166"/>
      <c r="WX166"/>
      <c r="WY166"/>
      <c r="WZ166"/>
      <c r="XA166"/>
      <c r="XB166"/>
      <c r="XC166"/>
      <c r="XD166"/>
      <c r="XE166"/>
      <c r="XF166"/>
      <c r="XG166"/>
      <c r="XH166"/>
      <c r="XI166"/>
      <c r="XJ166"/>
      <c r="XK166"/>
      <c r="XL166"/>
      <c r="XM166"/>
      <c r="XN166"/>
      <c r="XO166"/>
      <c r="XP166"/>
      <c r="XQ166"/>
      <c r="XR166"/>
      <c r="XS166"/>
      <c r="XT166"/>
      <c r="XU166"/>
      <c r="XV166"/>
      <c r="XW166"/>
      <c r="XX166"/>
      <c r="XY166"/>
      <c r="XZ166"/>
      <c r="YA166"/>
      <c r="YB166"/>
      <c r="YC166"/>
      <c r="YD166"/>
      <c r="YE166"/>
      <c r="YF166"/>
      <c r="YG166"/>
      <c r="YH166"/>
      <c r="YI166"/>
      <c r="YJ166"/>
      <c r="YK166"/>
      <c r="YL166"/>
      <c r="YM166"/>
      <c r="YN166"/>
      <c r="YO166"/>
      <c r="YP166"/>
      <c r="YQ166"/>
      <c r="YR166"/>
      <c r="YS166"/>
      <c r="YT166"/>
      <c r="YU166"/>
      <c r="YV166"/>
      <c r="YW166"/>
      <c r="YX166"/>
      <c r="YY166"/>
      <c r="YZ166"/>
      <c r="ZA166"/>
      <c r="ZB166"/>
      <c r="ZC166"/>
      <c r="ZD166"/>
      <c r="ZE166"/>
      <c r="ZF166"/>
      <c r="ZG166"/>
      <c r="ZH166"/>
      <c r="ZI166"/>
      <c r="ZJ166"/>
      <c r="ZK166"/>
      <c r="ZL166"/>
      <c r="ZM166"/>
    </row>
    <row r="167" spans="2:689" ht="15" x14ac:dyDescent="0.25">
      <c r="B167" t="s">
        <v>9978</v>
      </c>
      <c r="C167"/>
      <c r="D167" s="180">
        <v>27.98</v>
      </c>
      <c r="E167" s="180">
        <v>27.98</v>
      </c>
      <c r="F167" s="180">
        <v>27.98</v>
      </c>
      <c r="G167" s="180">
        <v>27.98</v>
      </c>
      <c r="H167" s="180">
        <v>111.92</v>
      </c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  <c r="RT167"/>
      <c r="RU167"/>
      <c r="RV167"/>
      <c r="RW167"/>
      <c r="RX167"/>
      <c r="RY167"/>
      <c r="RZ167"/>
      <c r="SA167"/>
      <c r="SB167"/>
      <c r="SC167"/>
      <c r="SD167"/>
      <c r="SE167"/>
      <c r="SF167"/>
      <c r="SG167"/>
      <c r="SH167"/>
      <c r="SI167"/>
      <c r="SJ167"/>
      <c r="SK167"/>
      <c r="SL167"/>
      <c r="SM167"/>
      <c r="SN167"/>
      <c r="SO167"/>
      <c r="SP167"/>
      <c r="SQ167"/>
      <c r="SR167"/>
      <c r="SS167"/>
      <c r="ST167"/>
      <c r="SU167"/>
      <c r="SV167"/>
      <c r="SW167"/>
      <c r="SX167"/>
      <c r="SY167"/>
      <c r="SZ167"/>
      <c r="TA167"/>
      <c r="TB167"/>
      <c r="TC167"/>
      <c r="TD167"/>
      <c r="TE167"/>
      <c r="TF167"/>
      <c r="TG167"/>
      <c r="TH167"/>
      <c r="TI167"/>
      <c r="TJ167"/>
      <c r="TK167"/>
      <c r="TL167"/>
      <c r="TM167"/>
      <c r="TN167"/>
      <c r="TO167"/>
      <c r="TP167"/>
      <c r="TQ167"/>
      <c r="TR167"/>
      <c r="TS167"/>
      <c r="TT167"/>
      <c r="TU167"/>
      <c r="TV167"/>
      <c r="TW167"/>
      <c r="TX167"/>
      <c r="TY167"/>
      <c r="TZ167"/>
      <c r="UA167"/>
      <c r="UB167"/>
      <c r="UC167"/>
      <c r="UD167"/>
      <c r="UE167"/>
      <c r="UF167"/>
      <c r="UG167"/>
      <c r="UH167"/>
      <c r="UI167"/>
      <c r="UJ167"/>
      <c r="UK167"/>
      <c r="UL167"/>
      <c r="UM167"/>
      <c r="UN167"/>
      <c r="UO167"/>
      <c r="UP167"/>
      <c r="UQ167"/>
      <c r="UR167"/>
      <c r="US167"/>
      <c r="UT167"/>
      <c r="UU167"/>
      <c r="UV167"/>
      <c r="UW167"/>
      <c r="UX167"/>
      <c r="UY167"/>
      <c r="UZ167"/>
      <c r="VA167"/>
      <c r="VB167"/>
      <c r="VC167"/>
      <c r="VD167"/>
      <c r="VE167"/>
      <c r="VF167"/>
      <c r="VG167"/>
      <c r="VH167"/>
      <c r="VI167"/>
      <c r="VJ167"/>
      <c r="VK167"/>
      <c r="VL167"/>
      <c r="VM167"/>
      <c r="VN167"/>
      <c r="VO167"/>
      <c r="VP167"/>
      <c r="VQ167"/>
      <c r="VR167"/>
      <c r="VS167"/>
      <c r="VT167"/>
      <c r="VU167"/>
      <c r="VV167"/>
      <c r="VW167"/>
      <c r="VX167"/>
      <c r="VY167"/>
      <c r="VZ167"/>
      <c r="WA167"/>
      <c r="WB167"/>
      <c r="WC167"/>
      <c r="WD167"/>
      <c r="WE167"/>
      <c r="WF167"/>
      <c r="WG167"/>
      <c r="WH167"/>
      <c r="WI167"/>
      <c r="WJ167"/>
      <c r="WK167"/>
      <c r="WL167"/>
      <c r="WM167"/>
      <c r="WN167"/>
      <c r="WO167"/>
      <c r="WP167"/>
      <c r="WQ167"/>
      <c r="WR167"/>
      <c r="WS167"/>
      <c r="WT167"/>
      <c r="WU167"/>
      <c r="WV167"/>
      <c r="WW167"/>
      <c r="WX167"/>
      <c r="WY167"/>
      <c r="WZ167"/>
      <c r="XA167"/>
      <c r="XB167"/>
      <c r="XC167"/>
      <c r="XD167"/>
      <c r="XE167"/>
      <c r="XF167"/>
      <c r="XG167"/>
      <c r="XH167"/>
      <c r="XI167"/>
      <c r="XJ167"/>
      <c r="XK167"/>
      <c r="XL167"/>
      <c r="XM167"/>
      <c r="XN167"/>
      <c r="XO167"/>
      <c r="XP167"/>
      <c r="XQ167"/>
      <c r="XR167"/>
      <c r="XS167"/>
      <c r="XT167"/>
      <c r="XU167"/>
      <c r="XV167"/>
      <c r="XW167"/>
      <c r="XX167"/>
      <c r="XY167"/>
      <c r="XZ167"/>
      <c r="YA167"/>
      <c r="YB167"/>
      <c r="YC167"/>
      <c r="YD167"/>
      <c r="YE167"/>
      <c r="YF167"/>
      <c r="YG167"/>
      <c r="YH167"/>
      <c r="YI167"/>
      <c r="YJ167"/>
      <c r="YK167"/>
      <c r="YL167"/>
      <c r="YM167"/>
      <c r="YN167"/>
      <c r="YO167"/>
      <c r="YP167"/>
      <c r="YQ167"/>
      <c r="YR167"/>
      <c r="YS167"/>
      <c r="YT167"/>
      <c r="YU167"/>
      <c r="YV167"/>
      <c r="YW167"/>
      <c r="YX167"/>
      <c r="YY167"/>
      <c r="YZ167"/>
      <c r="ZA167"/>
      <c r="ZB167"/>
      <c r="ZC167"/>
      <c r="ZD167"/>
      <c r="ZE167"/>
      <c r="ZF167"/>
      <c r="ZG167"/>
      <c r="ZH167"/>
      <c r="ZI167"/>
      <c r="ZJ167"/>
      <c r="ZK167"/>
      <c r="ZL167"/>
      <c r="ZM167"/>
    </row>
    <row r="168" spans="2:689" ht="15" x14ac:dyDescent="0.25">
      <c r="B168" t="s">
        <v>9957</v>
      </c>
      <c r="C168"/>
      <c r="D168" s="180">
        <v>22.58</v>
      </c>
      <c r="E168" s="180">
        <v>22.58</v>
      </c>
      <c r="F168" s="180">
        <v>22.58</v>
      </c>
      <c r="G168" s="180">
        <v>22.58</v>
      </c>
      <c r="H168" s="180">
        <v>90.32</v>
      </c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  <c r="RT168"/>
      <c r="RU168"/>
      <c r="RV168"/>
      <c r="RW168"/>
      <c r="RX168"/>
      <c r="RY168"/>
      <c r="RZ168"/>
      <c r="SA168"/>
      <c r="SB168"/>
      <c r="SC168"/>
      <c r="SD168"/>
      <c r="SE168"/>
      <c r="SF168"/>
      <c r="SG168"/>
      <c r="SH168"/>
      <c r="SI168"/>
      <c r="SJ168"/>
      <c r="SK168"/>
      <c r="SL168"/>
      <c r="SM168"/>
      <c r="SN168"/>
      <c r="SO168"/>
      <c r="SP168"/>
      <c r="SQ168"/>
      <c r="SR168"/>
      <c r="SS168"/>
      <c r="ST168"/>
      <c r="SU168"/>
      <c r="SV168"/>
      <c r="SW168"/>
      <c r="SX168"/>
      <c r="SY168"/>
      <c r="SZ168"/>
      <c r="TA168"/>
      <c r="TB168"/>
      <c r="TC168"/>
      <c r="TD168"/>
      <c r="TE168"/>
      <c r="TF168"/>
      <c r="TG168"/>
      <c r="TH168"/>
      <c r="TI168"/>
      <c r="TJ168"/>
      <c r="TK168"/>
      <c r="TL168"/>
      <c r="TM168"/>
      <c r="TN168"/>
      <c r="TO168"/>
      <c r="TP168"/>
      <c r="TQ168"/>
      <c r="TR168"/>
      <c r="TS168"/>
      <c r="TT168"/>
      <c r="TU168"/>
      <c r="TV168"/>
      <c r="TW168"/>
      <c r="TX168"/>
      <c r="TY168"/>
      <c r="TZ168"/>
      <c r="UA168"/>
      <c r="UB168"/>
      <c r="UC168"/>
      <c r="UD168"/>
      <c r="UE168"/>
      <c r="UF168"/>
      <c r="UG168"/>
      <c r="UH168"/>
      <c r="UI168"/>
      <c r="UJ168"/>
      <c r="UK168"/>
      <c r="UL168"/>
      <c r="UM168"/>
      <c r="UN168"/>
      <c r="UO168"/>
      <c r="UP168"/>
      <c r="UQ168"/>
      <c r="UR168"/>
      <c r="US168"/>
      <c r="UT168"/>
      <c r="UU168"/>
      <c r="UV168"/>
      <c r="UW168"/>
      <c r="UX168"/>
      <c r="UY168"/>
      <c r="UZ168"/>
      <c r="VA168"/>
      <c r="VB168"/>
      <c r="VC168"/>
      <c r="VD168"/>
      <c r="VE168"/>
      <c r="VF168"/>
      <c r="VG168"/>
      <c r="VH168"/>
      <c r="VI168"/>
      <c r="VJ168"/>
      <c r="VK168"/>
      <c r="VL168"/>
      <c r="VM168"/>
      <c r="VN168"/>
      <c r="VO168"/>
      <c r="VP168"/>
      <c r="VQ168"/>
      <c r="VR168"/>
      <c r="VS168"/>
      <c r="VT168"/>
      <c r="VU168"/>
      <c r="VV168"/>
      <c r="VW168"/>
      <c r="VX168"/>
      <c r="VY168"/>
      <c r="VZ168"/>
      <c r="WA168"/>
      <c r="WB168"/>
      <c r="WC168"/>
      <c r="WD168"/>
      <c r="WE168"/>
      <c r="WF168"/>
      <c r="WG168"/>
      <c r="WH168"/>
      <c r="WI168"/>
      <c r="WJ168"/>
      <c r="WK168"/>
      <c r="WL168"/>
      <c r="WM168"/>
      <c r="WN168"/>
      <c r="WO168"/>
      <c r="WP168"/>
      <c r="WQ168"/>
      <c r="WR168"/>
      <c r="WS168"/>
      <c r="WT168"/>
      <c r="WU168"/>
      <c r="WV168"/>
      <c r="WW168"/>
      <c r="WX168"/>
      <c r="WY168"/>
      <c r="WZ168"/>
      <c r="XA168"/>
      <c r="XB168"/>
      <c r="XC168"/>
      <c r="XD168"/>
      <c r="XE168"/>
      <c r="XF168"/>
      <c r="XG168"/>
      <c r="XH168"/>
      <c r="XI168"/>
      <c r="XJ168"/>
      <c r="XK168"/>
      <c r="XL168"/>
      <c r="XM168"/>
      <c r="XN168"/>
      <c r="XO168"/>
      <c r="XP168"/>
      <c r="XQ168"/>
      <c r="XR168"/>
      <c r="XS168"/>
      <c r="XT168"/>
      <c r="XU168"/>
      <c r="XV168"/>
      <c r="XW168"/>
      <c r="XX168"/>
      <c r="XY168"/>
      <c r="XZ168"/>
      <c r="YA168"/>
      <c r="YB168"/>
      <c r="YC168"/>
      <c r="YD168"/>
      <c r="YE168"/>
      <c r="YF168"/>
      <c r="YG168"/>
      <c r="YH168"/>
      <c r="YI168"/>
      <c r="YJ168"/>
      <c r="YK168"/>
      <c r="YL168"/>
      <c r="YM168"/>
      <c r="YN168"/>
      <c r="YO168"/>
      <c r="YP168"/>
      <c r="YQ168"/>
      <c r="YR168"/>
      <c r="YS168"/>
      <c r="YT168"/>
      <c r="YU168"/>
      <c r="YV168"/>
      <c r="YW168"/>
      <c r="YX168"/>
      <c r="YY168"/>
      <c r="YZ168"/>
      <c r="ZA168"/>
      <c r="ZB168"/>
      <c r="ZC168"/>
      <c r="ZD168"/>
      <c r="ZE168"/>
      <c r="ZF168"/>
      <c r="ZG168"/>
      <c r="ZH168"/>
      <c r="ZI168"/>
      <c r="ZJ168"/>
      <c r="ZK168"/>
      <c r="ZL168"/>
      <c r="ZM168"/>
    </row>
    <row r="169" spans="2:689" ht="15" x14ac:dyDescent="0.25">
      <c r="B169" t="s">
        <v>9988</v>
      </c>
      <c r="C169"/>
      <c r="D169" s="180">
        <v>14.95</v>
      </c>
      <c r="E169" s="180">
        <v>14.95</v>
      </c>
      <c r="F169" s="180">
        <v>14.95</v>
      </c>
      <c r="G169" s="180">
        <v>14.95</v>
      </c>
      <c r="H169" s="180">
        <v>59.8</v>
      </c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  <c r="RT169"/>
      <c r="RU169"/>
      <c r="RV169"/>
      <c r="RW169"/>
      <c r="RX169"/>
      <c r="RY169"/>
      <c r="RZ169"/>
      <c r="SA169"/>
      <c r="SB169"/>
      <c r="SC169"/>
      <c r="SD169"/>
      <c r="SE169"/>
      <c r="SF169"/>
      <c r="SG169"/>
      <c r="SH169"/>
      <c r="SI169"/>
      <c r="SJ169"/>
      <c r="SK169"/>
      <c r="SL169"/>
      <c r="SM169"/>
      <c r="SN169"/>
      <c r="SO169"/>
      <c r="SP169"/>
      <c r="SQ169"/>
      <c r="SR169"/>
      <c r="SS169"/>
      <c r="ST169"/>
      <c r="SU169"/>
      <c r="SV169"/>
      <c r="SW169"/>
      <c r="SX169"/>
      <c r="SY169"/>
      <c r="SZ169"/>
      <c r="TA169"/>
      <c r="TB169"/>
      <c r="TC169"/>
      <c r="TD169"/>
      <c r="TE169"/>
      <c r="TF169"/>
      <c r="TG169"/>
      <c r="TH169"/>
      <c r="TI169"/>
      <c r="TJ169"/>
      <c r="TK169"/>
      <c r="TL169"/>
      <c r="TM169"/>
      <c r="TN169"/>
      <c r="TO169"/>
      <c r="TP169"/>
      <c r="TQ169"/>
      <c r="TR169"/>
      <c r="TS169"/>
      <c r="TT169"/>
      <c r="TU169"/>
      <c r="TV169"/>
      <c r="TW169"/>
      <c r="TX169"/>
      <c r="TY169"/>
      <c r="TZ169"/>
      <c r="UA169"/>
      <c r="UB169"/>
      <c r="UC169"/>
      <c r="UD169"/>
      <c r="UE169"/>
      <c r="UF169"/>
      <c r="UG169"/>
      <c r="UH169"/>
      <c r="UI169"/>
      <c r="UJ169"/>
      <c r="UK169"/>
      <c r="UL169"/>
      <c r="UM169"/>
      <c r="UN169"/>
      <c r="UO169"/>
      <c r="UP169"/>
      <c r="UQ169"/>
      <c r="UR169"/>
      <c r="US169"/>
      <c r="UT169"/>
      <c r="UU169"/>
      <c r="UV169"/>
      <c r="UW169"/>
      <c r="UX169"/>
      <c r="UY169"/>
      <c r="UZ169"/>
      <c r="VA169"/>
      <c r="VB169"/>
      <c r="VC169"/>
      <c r="VD169"/>
      <c r="VE169"/>
      <c r="VF169"/>
      <c r="VG169"/>
      <c r="VH169"/>
      <c r="VI169"/>
      <c r="VJ169"/>
      <c r="VK169"/>
      <c r="VL169"/>
      <c r="VM169"/>
      <c r="VN169"/>
      <c r="VO169"/>
      <c r="VP169"/>
      <c r="VQ169"/>
      <c r="VR169"/>
      <c r="VS169"/>
      <c r="VT169"/>
      <c r="VU169"/>
      <c r="VV169"/>
      <c r="VW169"/>
      <c r="VX169"/>
      <c r="VY169"/>
      <c r="VZ169"/>
      <c r="WA169"/>
      <c r="WB169"/>
      <c r="WC169"/>
      <c r="WD169"/>
      <c r="WE169"/>
      <c r="WF169"/>
      <c r="WG169"/>
      <c r="WH169"/>
      <c r="WI169"/>
      <c r="WJ169"/>
      <c r="WK169"/>
      <c r="WL169"/>
      <c r="WM169"/>
      <c r="WN169"/>
      <c r="WO169"/>
      <c r="WP169"/>
      <c r="WQ169"/>
      <c r="WR169"/>
      <c r="WS169"/>
      <c r="WT169"/>
      <c r="WU169"/>
      <c r="WV169"/>
      <c r="WW169"/>
      <c r="WX169"/>
      <c r="WY169"/>
      <c r="WZ169"/>
      <c r="XA169"/>
      <c r="XB169"/>
      <c r="XC169"/>
      <c r="XD169"/>
      <c r="XE169"/>
      <c r="XF169"/>
      <c r="XG169"/>
      <c r="XH169"/>
      <c r="XI169"/>
      <c r="XJ169"/>
      <c r="XK169"/>
      <c r="XL169"/>
      <c r="XM169"/>
      <c r="XN169"/>
      <c r="XO169"/>
      <c r="XP169"/>
      <c r="XQ169"/>
      <c r="XR169"/>
      <c r="XS169"/>
      <c r="XT169"/>
      <c r="XU169"/>
      <c r="XV169"/>
      <c r="XW169"/>
      <c r="XX169"/>
      <c r="XY169"/>
      <c r="XZ169"/>
      <c r="YA169"/>
      <c r="YB169"/>
      <c r="YC169"/>
      <c r="YD169"/>
      <c r="YE169"/>
      <c r="YF169"/>
      <c r="YG169"/>
      <c r="YH169"/>
      <c r="YI169"/>
      <c r="YJ169"/>
      <c r="YK169"/>
      <c r="YL169"/>
      <c r="YM169"/>
      <c r="YN169"/>
      <c r="YO169"/>
      <c r="YP169"/>
      <c r="YQ169"/>
      <c r="YR169"/>
      <c r="YS169"/>
      <c r="YT169"/>
      <c r="YU169"/>
      <c r="YV169"/>
      <c r="YW169"/>
      <c r="YX169"/>
      <c r="YY169"/>
      <c r="YZ169"/>
      <c r="ZA169"/>
      <c r="ZB169"/>
      <c r="ZC169"/>
      <c r="ZD169"/>
      <c r="ZE169"/>
      <c r="ZF169"/>
      <c r="ZG169"/>
      <c r="ZH169"/>
      <c r="ZI169"/>
      <c r="ZJ169"/>
      <c r="ZK169"/>
      <c r="ZL169"/>
      <c r="ZM169"/>
    </row>
    <row r="170" spans="2:689" ht="15" x14ac:dyDescent="0.2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  <c r="RT170"/>
      <c r="RU170"/>
      <c r="RV170"/>
      <c r="RW170"/>
      <c r="RX170"/>
      <c r="RY170"/>
      <c r="RZ170"/>
      <c r="SA170"/>
      <c r="SB170"/>
      <c r="SC170"/>
      <c r="SD170"/>
      <c r="SE170"/>
      <c r="SF170"/>
      <c r="SG170"/>
      <c r="SH170"/>
      <c r="SI170"/>
      <c r="SJ170"/>
      <c r="SK170"/>
      <c r="SL170"/>
      <c r="SM170"/>
      <c r="SN170"/>
      <c r="SO170"/>
      <c r="SP170"/>
      <c r="SQ170"/>
      <c r="SR170"/>
      <c r="SS170"/>
      <c r="ST170"/>
      <c r="SU170"/>
      <c r="SV170"/>
      <c r="SW170"/>
      <c r="SX170"/>
      <c r="SY170"/>
      <c r="SZ170"/>
      <c r="TA170"/>
      <c r="TB170"/>
      <c r="TC170"/>
      <c r="TD170"/>
      <c r="TE170"/>
      <c r="TF170"/>
      <c r="TG170"/>
      <c r="TH170"/>
      <c r="TI170"/>
      <c r="TJ170"/>
      <c r="TK170"/>
      <c r="TL170"/>
      <c r="TM170"/>
      <c r="TN170"/>
      <c r="TO170"/>
      <c r="TP170"/>
      <c r="TQ170"/>
      <c r="TR170"/>
      <c r="TS170"/>
      <c r="TT170"/>
      <c r="TU170"/>
      <c r="TV170"/>
      <c r="TW170"/>
      <c r="TX170"/>
      <c r="TY170"/>
      <c r="TZ170"/>
      <c r="UA170"/>
      <c r="UB170"/>
      <c r="UC170"/>
      <c r="UD170"/>
      <c r="UE170"/>
      <c r="UF170"/>
      <c r="UG170"/>
      <c r="UH170"/>
      <c r="UI170"/>
      <c r="UJ170"/>
      <c r="UK170"/>
      <c r="UL170"/>
      <c r="UM170"/>
      <c r="UN170"/>
      <c r="UO170"/>
      <c r="UP170"/>
      <c r="UQ170"/>
      <c r="UR170"/>
      <c r="US170"/>
      <c r="UT170"/>
      <c r="UU170"/>
      <c r="UV170"/>
      <c r="UW170"/>
      <c r="UX170"/>
      <c r="UY170"/>
      <c r="UZ170"/>
      <c r="VA170"/>
      <c r="VB170"/>
      <c r="VC170"/>
      <c r="VD170"/>
      <c r="VE170"/>
      <c r="VF170"/>
      <c r="VG170"/>
      <c r="VH170"/>
      <c r="VI170"/>
      <c r="VJ170"/>
      <c r="VK170"/>
      <c r="VL170"/>
      <c r="VM170"/>
      <c r="VN170"/>
      <c r="VO170"/>
      <c r="VP170"/>
      <c r="VQ170"/>
      <c r="VR170"/>
      <c r="VS170"/>
      <c r="VT170"/>
      <c r="VU170"/>
      <c r="VV170"/>
      <c r="VW170"/>
      <c r="VX170"/>
      <c r="VY170"/>
      <c r="VZ170"/>
      <c r="WA170"/>
      <c r="WB170"/>
      <c r="WC170"/>
      <c r="WD170"/>
      <c r="WE170"/>
      <c r="WF170"/>
      <c r="WG170"/>
      <c r="WH170"/>
      <c r="WI170"/>
      <c r="WJ170"/>
      <c r="WK170"/>
      <c r="WL170"/>
      <c r="WM170"/>
      <c r="WN170"/>
      <c r="WO170"/>
      <c r="WP170"/>
      <c r="WQ170"/>
      <c r="WR170"/>
      <c r="WS170"/>
      <c r="WT170"/>
      <c r="WU170"/>
      <c r="WV170"/>
      <c r="WW170"/>
      <c r="WX170"/>
      <c r="WY170"/>
      <c r="WZ170"/>
      <c r="XA170"/>
      <c r="XB170"/>
      <c r="XC170"/>
      <c r="XD170"/>
      <c r="XE170"/>
      <c r="XF170"/>
      <c r="XG170"/>
      <c r="XH170"/>
      <c r="XI170"/>
      <c r="XJ170"/>
      <c r="XK170"/>
      <c r="XL170"/>
      <c r="XM170"/>
      <c r="XN170"/>
      <c r="XO170"/>
      <c r="XP170"/>
      <c r="XQ170"/>
      <c r="XR170"/>
      <c r="XS170"/>
      <c r="XT170"/>
      <c r="XU170"/>
      <c r="XV170"/>
      <c r="XW170"/>
      <c r="XX170"/>
      <c r="XY170"/>
      <c r="XZ170"/>
      <c r="YA170"/>
      <c r="YB170"/>
      <c r="YC170"/>
      <c r="YD170"/>
      <c r="YE170"/>
      <c r="YF170"/>
      <c r="YG170"/>
      <c r="YH170"/>
      <c r="YI170"/>
      <c r="YJ170"/>
      <c r="YK170"/>
      <c r="YL170"/>
      <c r="YM170"/>
      <c r="YN170"/>
      <c r="YO170"/>
      <c r="YP170"/>
      <c r="YQ170"/>
      <c r="YR170"/>
      <c r="YS170"/>
      <c r="YT170"/>
      <c r="YU170"/>
      <c r="YV170"/>
      <c r="YW170"/>
      <c r="YX170"/>
      <c r="YY170"/>
      <c r="YZ170"/>
      <c r="ZA170"/>
      <c r="ZB170"/>
      <c r="ZC170"/>
      <c r="ZD170"/>
      <c r="ZE170"/>
      <c r="ZF170"/>
      <c r="ZG170"/>
      <c r="ZH170"/>
      <c r="ZI170"/>
      <c r="ZJ170"/>
      <c r="ZK170"/>
      <c r="ZL170"/>
      <c r="ZM170"/>
    </row>
    <row r="171" spans="2:689" ht="15" x14ac:dyDescent="0.2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  <c r="RV171"/>
      <c r="RW171"/>
      <c r="RX171"/>
      <c r="RY171"/>
      <c r="RZ171"/>
      <c r="SA171"/>
      <c r="SB171"/>
      <c r="SC171"/>
      <c r="SD171"/>
      <c r="SE171"/>
      <c r="SF171"/>
      <c r="SG171"/>
      <c r="SH171"/>
      <c r="SI171"/>
      <c r="SJ171"/>
      <c r="SK171"/>
      <c r="SL171"/>
      <c r="SM171"/>
      <c r="SN171"/>
      <c r="SO171"/>
      <c r="SP171"/>
      <c r="SQ171"/>
      <c r="SR171"/>
      <c r="SS171"/>
      <c r="ST171"/>
      <c r="SU171"/>
      <c r="SV171"/>
      <c r="SW171"/>
      <c r="SX171"/>
      <c r="SY171"/>
      <c r="SZ171"/>
      <c r="TA171"/>
      <c r="TB171"/>
      <c r="TC171"/>
      <c r="TD171"/>
      <c r="TE171"/>
      <c r="TF171"/>
      <c r="TG171"/>
      <c r="TH171"/>
      <c r="TI171"/>
      <c r="TJ171"/>
      <c r="TK171"/>
      <c r="TL171"/>
      <c r="TM171"/>
      <c r="TN171"/>
      <c r="TO171"/>
      <c r="TP171"/>
      <c r="TQ171"/>
      <c r="TR171"/>
      <c r="TS171"/>
      <c r="TT171"/>
      <c r="TU171"/>
      <c r="TV171"/>
      <c r="TW171"/>
      <c r="TX171"/>
      <c r="TY171"/>
      <c r="TZ171"/>
      <c r="UA171"/>
      <c r="UB171"/>
      <c r="UC171"/>
      <c r="UD171"/>
      <c r="UE171"/>
      <c r="UF171"/>
      <c r="UG171"/>
      <c r="UH171"/>
      <c r="UI171"/>
      <c r="UJ171"/>
      <c r="UK171"/>
      <c r="UL171"/>
      <c r="UM171"/>
      <c r="UN171"/>
      <c r="UO171"/>
      <c r="UP171"/>
      <c r="UQ171"/>
      <c r="UR171"/>
      <c r="US171"/>
      <c r="UT171"/>
      <c r="UU171"/>
      <c r="UV171"/>
      <c r="UW171"/>
      <c r="UX171"/>
      <c r="UY171"/>
      <c r="UZ171"/>
      <c r="VA171"/>
      <c r="VB171"/>
      <c r="VC171"/>
      <c r="VD171"/>
      <c r="VE171"/>
      <c r="VF171"/>
      <c r="VG171"/>
      <c r="VH171"/>
      <c r="VI171"/>
      <c r="VJ171"/>
      <c r="VK171"/>
      <c r="VL171"/>
      <c r="VM171"/>
      <c r="VN171"/>
      <c r="VO171"/>
      <c r="VP171"/>
      <c r="VQ171"/>
      <c r="VR171"/>
      <c r="VS171"/>
      <c r="VT171"/>
      <c r="VU171"/>
      <c r="VV171"/>
      <c r="VW171"/>
      <c r="VX171"/>
      <c r="VY171"/>
      <c r="VZ171"/>
      <c r="WA171"/>
      <c r="WB171"/>
      <c r="WC171"/>
      <c r="WD171"/>
      <c r="WE171"/>
      <c r="WF171"/>
      <c r="WG171"/>
      <c r="WH171"/>
      <c r="WI171"/>
      <c r="WJ171"/>
      <c r="WK171"/>
      <c r="WL171"/>
      <c r="WM171"/>
      <c r="WN171"/>
      <c r="WO171"/>
      <c r="WP171"/>
      <c r="WQ171"/>
      <c r="WR171"/>
      <c r="WS171"/>
      <c r="WT171"/>
      <c r="WU171"/>
      <c r="WV171"/>
      <c r="WW171"/>
      <c r="WX171"/>
      <c r="WY171"/>
      <c r="WZ171"/>
      <c r="XA171"/>
      <c r="XB171"/>
      <c r="XC171"/>
      <c r="XD171"/>
      <c r="XE171"/>
      <c r="XF171"/>
      <c r="XG171"/>
      <c r="XH171"/>
      <c r="XI171"/>
      <c r="XJ171"/>
      <c r="XK171"/>
      <c r="XL171"/>
      <c r="XM171"/>
      <c r="XN171"/>
      <c r="XO171"/>
      <c r="XP171"/>
      <c r="XQ171"/>
      <c r="XR171"/>
      <c r="XS171"/>
      <c r="XT171"/>
      <c r="XU171"/>
      <c r="XV171"/>
      <c r="XW171"/>
      <c r="XX171"/>
      <c r="XY171"/>
      <c r="XZ171"/>
      <c r="YA171"/>
      <c r="YB171"/>
      <c r="YC171"/>
      <c r="YD171"/>
      <c r="YE171"/>
      <c r="YF171"/>
      <c r="YG171"/>
      <c r="YH171"/>
      <c r="YI171"/>
      <c r="YJ171"/>
      <c r="YK171"/>
      <c r="YL171"/>
      <c r="YM171"/>
      <c r="YN171"/>
      <c r="YO171"/>
      <c r="YP171"/>
      <c r="YQ171"/>
      <c r="YR171"/>
      <c r="YS171"/>
      <c r="YT171"/>
      <c r="YU171"/>
      <c r="YV171"/>
      <c r="YW171"/>
      <c r="YX171"/>
      <c r="YY171"/>
      <c r="YZ171"/>
      <c r="ZA171"/>
      <c r="ZB171"/>
      <c r="ZC171"/>
      <c r="ZD171"/>
      <c r="ZE171"/>
      <c r="ZF171"/>
      <c r="ZG171"/>
      <c r="ZH171"/>
      <c r="ZI171"/>
      <c r="ZJ171"/>
      <c r="ZK171"/>
      <c r="ZL171"/>
      <c r="ZM171"/>
    </row>
    <row r="172" spans="2:689" ht="15" x14ac:dyDescent="0.25">
      <c r="B172"/>
      <c r="C172"/>
      <c r="D172"/>
      <c r="E172"/>
      <c r="F172"/>
      <c r="G172"/>
      <c r="H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  <c r="RV172"/>
      <c r="RW172"/>
      <c r="RX172"/>
      <c r="RY172"/>
      <c r="RZ172"/>
      <c r="SA172"/>
      <c r="SB172"/>
      <c r="SC172"/>
      <c r="SD172"/>
      <c r="SE172"/>
      <c r="SF172"/>
      <c r="SG172"/>
      <c r="SH172"/>
      <c r="SI172"/>
      <c r="SJ172"/>
      <c r="SK172"/>
      <c r="SL172"/>
      <c r="SM172"/>
      <c r="SN172"/>
      <c r="SO172"/>
      <c r="SP172"/>
      <c r="SQ172"/>
      <c r="SR172"/>
      <c r="SS172"/>
      <c r="ST172"/>
      <c r="SU172"/>
      <c r="SV172"/>
      <c r="SW172"/>
      <c r="SX172"/>
      <c r="SY172"/>
      <c r="SZ172"/>
      <c r="TA172"/>
      <c r="TB172"/>
      <c r="TC172"/>
      <c r="TD172"/>
      <c r="TE172"/>
      <c r="TF172"/>
      <c r="TG172"/>
      <c r="TH172"/>
      <c r="TI172"/>
      <c r="TJ172"/>
      <c r="TK172"/>
      <c r="TL172"/>
      <c r="TM172"/>
      <c r="TN172"/>
      <c r="TO172"/>
      <c r="TP172"/>
      <c r="TQ172"/>
      <c r="TR172"/>
      <c r="TS172"/>
      <c r="TT172"/>
      <c r="TU172"/>
      <c r="TV172"/>
      <c r="TW172"/>
      <c r="TX172"/>
      <c r="TY172"/>
      <c r="TZ172"/>
      <c r="UA172"/>
      <c r="UB172"/>
      <c r="UC172"/>
      <c r="UD172"/>
      <c r="UE172"/>
      <c r="UF172"/>
      <c r="UG172"/>
      <c r="UH172"/>
      <c r="UI172"/>
      <c r="UJ172"/>
      <c r="UK172"/>
      <c r="UL172"/>
      <c r="UM172"/>
      <c r="UN172"/>
      <c r="UO172"/>
      <c r="UP172"/>
      <c r="UQ172"/>
      <c r="UR172"/>
      <c r="US172"/>
      <c r="UT172"/>
      <c r="UU172"/>
      <c r="UV172"/>
      <c r="UW172"/>
      <c r="UX172"/>
      <c r="UY172"/>
      <c r="UZ172"/>
      <c r="VA172"/>
      <c r="VB172"/>
      <c r="VC172"/>
      <c r="VD172"/>
      <c r="VE172"/>
      <c r="VF172"/>
      <c r="VG172"/>
      <c r="VH172"/>
      <c r="VI172"/>
      <c r="VJ172"/>
      <c r="VK172"/>
      <c r="VL172"/>
      <c r="VM172"/>
      <c r="VN172"/>
      <c r="VO172"/>
      <c r="VP172"/>
      <c r="VQ172"/>
      <c r="VR172"/>
      <c r="VS172"/>
      <c r="VT172"/>
      <c r="VU172"/>
      <c r="VV172"/>
      <c r="VW172"/>
      <c r="VX172"/>
      <c r="VY172"/>
      <c r="VZ172"/>
      <c r="WA172"/>
      <c r="WB172"/>
      <c r="WC172"/>
      <c r="WD172"/>
      <c r="WE172"/>
      <c r="WF172"/>
      <c r="WG172"/>
      <c r="WH172"/>
      <c r="WI172"/>
      <c r="WJ172"/>
      <c r="WK172"/>
      <c r="WL172"/>
      <c r="WM172"/>
      <c r="WN172"/>
      <c r="WO172"/>
      <c r="WP172"/>
      <c r="WQ172"/>
      <c r="WR172"/>
      <c r="WS172"/>
      <c r="WT172"/>
      <c r="WU172"/>
      <c r="WV172"/>
      <c r="WW172"/>
      <c r="WX172"/>
      <c r="WY172"/>
      <c r="WZ172"/>
      <c r="XA172"/>
      <c r="XB172"/>
      <c r="XC172"/>
      <c r="XD172"/>
      <c r="XE172"/>
      <c r="XF172"/>
      <c r="XG172"/>
      <c r="XH172"/>
      <c r="XI172"/>
      <c r="XJ172"/>
      <c r="XK172"/>
      <c r="XL172"/>
      <c r="XM172"/>
      <c r="XN172"/>
      <c r="XO172"/>
      <c r="XP172"/>
      <c r="XQ172"/>
      <c r="XR172"/>
      <c r="XS172"/>
      <c r="XT172"/>
      <c r="XU172"/>
      <c r="XV172"/>
      <c r="XW172"/>
      <c r="XX172"/>
      <c r="XY172"/>
      <c r="XZ172"/>
      <c r="YA172"/>
      <c r="YB172"/>
      <c r="YC172"/>
      <c r="YD172"/>
      <c r="YE172"/>
      <c r="YF172"/>
      <c r="YG172"/>
      <c r="YH172"/>
      <c r="YI172"/>
      <c r="YJ172"/>
      <c r="YK172"/>
      <c r="YL172"/>
      <c r="YM172"/>
      <c r="YN172"/>
      <c r="YO172"/>
      <c r="YP172"/>
      <c r="YQ172"/>
      <c r="YR172"/>
      <c r="YS172"/>
      <c r="YT172"/>
      <c r="YU172"/>
      <c r="YV172"/>
      <c r="YW172"/>
      <c r="YX172"/>
      <c r="YY172"/>
      <c r="YZ172"/>
      <c r="ZA172"/>
      <c r="ZB172"/>
      <c r="ZC172"/>
      <c r="ZD172"/>
      <c r="ZE172"/>
      <c r="ZF172"/>
      <c r="ZG172"/>
      <c r="ZH172"/>
      <c r="ZI172"/>
      <c r="ZJ172"/>
      <c r="ZK172"/>
      <c r="ZL172"/>
      <c r="ZM172"/>
    </row>
    <row r="173" spans="2:689" ht="15" x14ac:dyDescent="0.25">
      <c r="B173"/>
      <c r="C173"/>
      <c r="D173"/>
      <c r="E173"/>
      <c r="F173"/>
      <c r="G173"/>
      <c r="H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  <c r="RT173"/>
      <c r="RU173"/>
      <c r="RV173"/>
      <c r="RW173"/>
      <c r="RX173"/>
      <c r="RY173"/>
      <c r="RZ173"/>
      <c r="SA173"/>
      <c r="SB173"/>
      <c r="SC173"/>
      <c r="SD173"/>
      <c r="SE173"/>
      <c r="SF173"/>
      <c r="SG173"/>
      <c r="SH173"/>
      <c r="SI173"/>
      <c r="SJ173"/>
      <c r="SK173"/>
      <c r="SL173"/>
      <c r="SM173"/>
      <c r="SN173"/>
      <c r="SO173"/>
      <c r="SP173"/>
      <c r="SQ173"/>
      <c r="SR173"/>
      <c r="SS173"/>
      <c r="ST173"/>
      <c r="SU173"/>
      <c r="SV173"/>
      <c r="SW173"/>
      <c r="SX173"/>
      <c r="SY173"/>
      <c r="SZ173"/>
      <c r="TA173"/>
      <c r="TB173"/>
      <c r="TC173"/>
      <c r="TD173"/>
      <c r="TE173"/>
      <c r="TF173"/>
      <c r="TG173"/>
      <c r="TH173"/>
      <c r="TI173"/>
      <c r="TJ173"/>
      <c r="TK173"/>
      <c r="TL173"/>
      <c r="TM173"/>
      <c r="TN173"/>
      <c r="TO173"/>
      <c r="TP173"/>
      <c r="TQ173"/>
      <c r="TR173"/>
      <c r="TS173"/>
      <c r="TT173"/>
      <c r="TU173"/>
      <c r="TV173"/>
      <c r="TW173"/>
      <c r="TX173"/>
      <c r="TY173"/>
      <c r="TZ173"/>
      <c r="UA173"/>
      <c r="UB173"/>
      <c r="UC173"/>
      <c r="UD173"/>
      <c r="UE173"/>
      <c r="UF173"/>
      <c r="UG173"/>
      <c r="UH173"/>
      <c r="UI173"/>
      <c r="UJ173"/>
      <c r="UK173"/>
      <c r="UL173"/>
      <c r="UM173"/>
      <c r="UN173"/>
      <c r="UO173"/>
      <c r="UP173"/>
      <c r="UQ173"/>
      <c r="UR173"/>
      <c r="US173"/>
      <c r="UT173"/>
      <c r="UU173"/>
      <c r="UV173"/>
      <c r="UW173"/>
      <c r="UX173"/>
      <c r="UY173"/>
      <c r="UZ173"/>
      <c r="VA173"/>
      <c r="VB173"/>
      <c r="VC173"/>
      <c r="VD173"/>
      <c r="VE173"/>
      <c r="VF173"/>
      <c r="VG173"/>
      <c r="VH173"/>
      <c r="VI173"/>
      <c r="VJ173"/>
      <c r="VK173"/>
      <c r="VL173"/>
      <c r="VM173"/>
      <c r="VN173"/>
      <c r="VO173"/>
      <c r="VP173"/>
      <c r="VQ173"/>
      <c r="VR173"/>
      <c r="VS173"/>
      <c r="VT173"/>
      <c r="VU173"/>
      <c r="VV173"/>
      <c r="VW173"/>
      <c r="VX173"/>
      <c r="VY173"/>
      <c r="VZ173"/>
      <c r="WA173"/>
      <c r="WB173"/>
      <c r="WC173"/>
      <c r="WD173"/>
      <c r="WE173"/>
      <c r="WF173"/>
      <c r="WG173"/>
      <c r="WH173"/>
      <c r="WI173"/>
      <c r="WJ173"/>
      <c r="WK173"/>
      <c r="WL173"/>
      <c r="WM173"/>
      <c r="WN173"/>
      <c r="WO173"/>
      <c r="WP173"/>
      <c r="WQ173"/>
      <c r="WR173"/>
      <c r="WS173"/>
      <c r="WT173"/>
      <c r="WU173"/>
      <c r="WV173"/>
      <c r="WW173"/>
      <c r="WX173"/>
      <c r="WY173"/>
      <c r="WZ173"/>
      <c r="XA173"/>
      <c r="XB173"/>
      <c r="XC173"/>
      <c r="XD173"/>
      <c r="XE173"/>
      <c r="XF173"/>
      <c r="XG173"/>
      <c r="XH173"/>
      <c r="XI173"/>
      <c r="XJ173"/>
      <c r="XK173"/>
      <c r="XL173"/>
      <c r="XM173"/>
      <c r="XN173"/>
      <c r="XO173"/>
      <c r="XP173"/>
      <c r="XQ173"/>
      <c r="XR173"/>
      <c r="XS173"/>
      <c r="XT173"/>
      <c r="XU173"/>
      <c r="XV173"/>
      <c r="XW173"/>
      <c r="XX173"/>
      <c r="XY173"/>
      <c r="XZ173"/>
      <c r="YA173"/>
      <c r="YB173"/>
      <c r="YC173"/>
      <c r="YD173"/>
      <c r="YE173"/>
      <c r="YF173"/>
      <c r="YG173"/>
      <c r="YH173"/>
      <c r="YI173"/>
      <c r="YJ173"/>
      <c r="YK173"/>
      <c r="YL173"/>
      <c r="YM173"/>
      <c r="YN173"/>
      <c r="YO173"/>
      <c r="YP173"/>
      <c r="YQ173"/>
      <c r="YR173"/>
      <c r="YS173"/>
      <c r="YT173"/>
      <c r="YU173"/>
      <c r="YV173"/>
      <c r="YW173"/>
      <c r="YX173"/>
      <c r="YY173"/>
      <c r="YZ173"/>
      <c r="ZA173"/>
      <c r="ZB173"/>
      <c r="ZC173"/>
      <c r="ZD173"/>
      <c r="ZE173"/>
      <c r="ZF173"/>
      <c r="ZG173"/>
      <c r="ZH173"/>
      <c r="ZI173"/>
      <c r="ZJ173"/>
      <c r="ZK173"/>
      <c r="ZL173"/>
      <c r="ZM173"/>
    </row>
    <row r="174" spans="2:689" ht="15" x14ac:dyDescent="0.25">
      <c r="B174"/>
      <c r="C174"/>
      <c r="D174"/>
      <c r="E174"/>
      <c r="F174"/>
      <c r="G174"/>
      <c r="H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  <c r="RT174"/>
      <c r="RU174"/>
      <c r="RV174"/>
      <c r="RW174"/>
      <c r="RX174"/>
      <c r="RY174"/>
      <c r="RZ174"/>
      <c r="SA174"/>
      <c r="SB174"/>
      <c r="SC174"/>
      <c r="SD174"/>
      <c r="SE174"/>
      <c r="SF174"/>
      <c r="SG174"/>
      <c r="SH174"/>
      <c r="SI174"/>
      <c r="SJ174"/>
      <c r="SK174"/>
      <c r="SL174"/>
      <c r="SM174"/>
      <c r="SN174"/>
      <c r="SO174"/>
      <c r="SP174"/>
      <c r="SQ174"/>
      <c r="SR174"/>
      <c r="SS174"/>
      <c r="ST174"/>
      <c r="SU174"/>
      <c r="SV174"/>
      <c r="SW174"/>
      <c r="SX174"/>
      <c r="SY174"/>
      <c r="SZ174"/>
      <c r="TA174"/>
      <c r="TB174"/>
      <c r="TC174"/>
      <c r="TD174"/>
      <c r="TE174"/>
      <c r="TF174"/>
      <c r="TG174"/>
      <c r="TH174"/>
      <c r="TI174"/>
      <c r="TJ174"/>
      <c r="TK174"/>
      <c r="TL174"/>
      <c r="TM174"/>
      <c r="TN174"/>
      <c r="TO174"/>
      <c r="TP174"/>
      <c r="TQ174"/>
      <c r="TR174"/>
      <c r="TS174"/>
      <c r="TT174"/>
      <c r="TU174"/>
      <c r="TV174"/>
      <c r="TW174"/>
      <c r="TX174"/>
      <c r="TY174"/>
      <c r="TZ174"/>
      <c r="UA174"/>
      <c r="UB174"/>
      <c r="UC174"/>
      <c r="UD174"/>
      <c r="UE174"/>
      <c r="UF174"/>
      <c r="UG174"/>
      <c r="UH174"/>
      <c r="UI174"/>
      <c r="UJ174"/>
      <c r="UK174"/>
      <c r="UL174"/>
      <c r="UM174"/>
      <c r="UN174"/>
      <c r="UO174"/>
      <c r="UP174"/>
      <c r="UQ174"/>
      <c r="UR174"/>
      <c r="US174"/>
      <c r="UT174"/>
      <c r="UU174"/>
      <c r="UV174"/>
      <c r="UW174"/>
      <c r="UX174"/>
      <c r="UY174"/>
      <c r="UZ174"/>
      <c r="VA174"/>
      <c r="VB174"/>
      <c r="VC174"/>
      <c r="VD174"/>
      <c r="VE174"/>
      <c r="VF174"/>
      <c r="VG174"/>
      <c r="VH174"/>
      <c r="VI174"/>
      <c r="VJ174"/>
      <c r="VK174"/>
      <c r="VL174"/>
      <c r="VM174"/>
      <c r="VN174"/>
      <c r="VO174"/>
      <c r="VP174"/>
      <c r="VQ174"/>
      <c r="VR174"/>
      <c r="VS174"/>
      <c r="VT174"/>
      <c r="VU174"/>
      <c r="VV174"/>
      <c r="VW174"/>
      <c r="VX174"/>
      <c r="VY174"/>
      <c r="VZ174"/>
      <c r="WA174"/>
      <c r="WB174"/>
      <c r="WC174"/>
      <c r="WD174"/>
      <c r="WE174"/>
      <c r="WF174"/>
      <c r="WG174"/>
      <c r="WH174"/>
      <c r="WI174"/>
      <c r="WJ174"/>
      <c r="WK174"/>
      <c r="WL174"/>
      <c r="WM174"/>
      <c r="WN174"/>
      <c r="WO174"/>
      <c r="WP174"/>
      <c r="WQ174"/>
      <c r="WR174"/>
      <c r="WS174"/>
      <c r="WT174"/>
      <c r="WU174"/>
      <c r="WV174"/>
      <c r="WW174"/>
      <c r="WX174"/>
      <c r="WY174"/>
      <c r="WZ174"/>
      <c r="XA174"/>
      <c r="XB174"/>
      <c r="XC174"/>
      <c r="XD174"/>
      <c r="XE174"/>
      <c r="XF174"/>
      <c r="XG174"/>
      <c r="XH174"/>
      <c r="XI174"/>
      <c r="XJ174"/>
      <c r="XK174"/>
      <c r="XL174"/>
      <c r="XM174"/>
      <c r="XN174"/>
      <c r="XO174"/>
      <c r="XP174"/>
      <c r="XQ174"/>
      <c r="XR174"/>
      <c r="XS174"/>
      <c r="XT174"/>
      <c r="XU174"/>
      <c r="XV174"/>
      <c r="XW174"/>
      <c r="XX174"/>
      <c r="XY174"/>
      <c r="XZ174"/>
      <c r="YA174"/>
      <c r="YB174"/>
      <c r="YC174"/>
      <c r="YD174"/>
      <c r="YE174"/>
      <c r="YF174"/>
      <c r="YG174"/>
      <c r="YH174"/>
      <c r="YI174"/>
      <c r="YJ174"/>
      <c r="YK174"/>
      <c r="YL174"/>
      <c r="YM174"/>
      <c r="YN174"/>
      <c r="YO174"/>
      <c r="YP174"/>
      <c r="YQ174"/>
      <c r="YR174"/>
      <c r="YS174"/>
      <c r="YT174"/>
      <c r="YU174"/>
      <c r="YV174"/>
      <c r="YW174"/>
      <c r="YX174"/>
      <c r="YY174"/>
      <c r="YZ174"/>
      <c r="ZA174"/>
      <c r="ZB174"/>
      <c r="ZC174"/>
      <c r="ZD174"/>
      <c r="ZE174"/>
      <c r="ZF174"/>
      <c r="ZG174"/>
      <c r="ZH174"/>
      <c r="ZI174"/>
      <c r="ZJ174"/>
      <c r="ZK174"/>
      <c r="ZL174"/>
      <c r="ZM174"/>
    </row>
    <row r="175" spans="2:689" ht="15" x14ac:dyDescent="0.25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  <c r="RT175"/>
      <c r="RU175"/>
      <c r="RV175"/>
      <c r="RW175"/>
      <c r="RX175"/>
      <c r="RY175"/>
      <c r="RZ175"/>
      <c r="SA175"/>
      <c r="SB175"/>
      <c r="SC175"/>
      <c r="SD175"/>
      <c r="SE175"/>
      <c r="SF175"/>
      <c r="SG175"/>
      <c r="SH175"/>
      <c r="SI175"/>
      <c r="SJ175"/>
      <c r="SK175"/>
      <c r="SL175"/>
      <c r="SM175"/>
      <c r="SN175"/>
      <c r="SO175"/>
      <c r="SP175"/>
      <c r="SQ175"/>
      <c r="SR175"/>
      <c r="SS175"/>
      <c r="ST175"/>
      <c r="SU175"/>
      <c r="SV175"/>
      <c r="SW175"/>
      <c r="SX175"/>
      <c r="SY175"/>
      <c r="SZ175"/>
      <c r="TA175"/>
      <c r="TB175"/>
      <c r="TC175"/>
      <c r="TD175"/>
      <c r="TE175"/>
      <c r="TF175"/>
      <c r="TG175"/>
      <c r="TH175"/>
      <c r="TI175"/>
      <c r="TJ175"/>
      <c r="TK175"/>
      <c r="TL175"/>
      <c r="TM175"/>
      <c r="TN175"/>
      <c r="TO175"/>
      <c r="TP175"/>
      <c r="TQ175"/>
      <c r="TR175"/>
      <c r="TS175"/>
      <c r="TT175"/>
      <c r="TU175"/>
      <c r="TV175"/>
      <c r="TW175"/>
      <c r="TX175"/>
      <c r="TY175"/>
      <c r="TZ175"/>
      <c r="UA175"/>
      <c r="UB175"/>
      <c r="UC175"/>
      <c r="UD175"/>
      <c r="UE175"/>
      <c r="UF175"/>
      <c r="UG175"/>
      <c r="UH175"/>
      <c r="UI175"/>
      <c r="UJ175"/>
      <c r="UK175"/>
      <c r="UL175"/>
      <c r="UM175"/>
      <c r="UN175"/>
      <c r="UO175"/>
      <c r="UP175"/>
      <c r="UQ175"/>
      <c r="UR175"/>
      <c r="US175"/>
      <c r="UT175"/>
      <c r="UU175"/>
      <c r="UV175"/>
      <c r="UW175"/>
      <c r="UX175"/>
      <c r="UY175"/>
      <c r="UZ175"/>
      <c r="VA175"/>
      <c r="VB175"/>
      <c r="VC175"/>
      <c r="VD175"/>
      <c r="VE175"/>
      <c r="VF175"/>
      <c r="VG175"/>
      <c r="VH175"/>
      <c r="VI175"/>
      <c r="VJ175"/>
      <c r="VK175"/>
      <c r="VL175"/>
      <c r="VM175"/>
      <c r="VN175"/>
      <c r="VO175"/>
      <c r="VP175"/>
      <c r="VQ175"/>
      <c r="VR175"/>
      <c r="VS175"/>
      <c r="VT175"/>
      <c r="VU175"/>
      <c r="VV175"/>
      <c r="VW175"/>
      <c r="VX175"/>
      <c r="VY175"/>
      <c r="VZ175"/>
      <c r="WA175"/>
      <c r="WB175"/>
      <c r="WC175"/>
      <c r="WD175"/>
      <c r="WE175"/>
      <c r="WF175"/>
      <c r="WG175"/>
      <c r="WH175"/>
      <c r="WI175"/>
      <c r="WJ175"/>
      <c r="WK175"/>
      <c r="WL175"/>
      <c r="WM175"/>
      <c r="WN175"/>
      <c r="WO175"/>
      <c r="WP175"/>
      <c r="WQ175"/>
      <c r="WR175"/>
      <c r="WS175"/>
      <c r="WT175"/>
      <c r="WU175"/>
      <c r="WV175"/>
      <c r="WW175"/>
      <c r="WX175"/>
      <c r="WY175"/>
      <c r="WZ175"/>
      <c r="XA175"/>
      <c r="XB175"/>
      <c r="XC175"/>
      <c r="XD175"/>
      <c r="XE175"/>
      <c r="XF175"/>
      <c r="XG175"/>
      <c r="XH175"/>
      <c r="XI175"/>
      <c r="XJ175"/>
      <c r="XK175"/>
      <c r="XL175"/>
      <c r="XM175"/>
      <c r="XN175"/>
      <c r="XO175"/>
      <c r="XP175"/>
      <c r="XQ175"/>
      <c r="XR175"/>
      <c r="XS175"/>
      <c r="XT175"/>
      <c r="XU175"/>
      <c r="XV175"/>
      <c r="XW175"/>
      <c r="XX175"/>
      <c r="XY175"/>
      <c r="XZ175"/>
      <c r="YA175"/>
      <c r="YB175"/>
      <c r="YC175"/>
      <c r="YD175"/>
      <c r="YE175"/>
      <c r="YF175"/>
      <c r="YG175"/>
      <c r="YH175"/>
      <c r="YI175"/>
      <c r="YJ175"/>
      <c r="YK175"/>
      <c r="YL175"/>
      <c r="YM175"/>
      <c r="YN175"/>
      <c r="YO175"/>
      <c r="YP175"/>
      <c r="YQ175"/>
      <c r="YR175"/>
      <c r="YS175"/>
      <c r="YT175"/>
      <c r="YU175"/>
      <c r="YV175"/>
      <c r="YW175"/>
      <c r="YX175"/>
      <c r="YY175"/>
      <c r="YZ175"/>
      <c r="ZA175"/>
      <c r="ZB175"/>
      <c r="ZC175"/>
      <c r="ZD175"/>
      <c r="ZE175"/>
      <c r="ZF175"/>
      <c r="ZG175"/>
      <c r="ZH175"/>
      <c r="ZI175"/>
      <c r="ZJ175"/>
      <c r="ZK175"/>
      <c r="ZL175"/>
      <c r="ZM175"/>
    </row>
    <row r="176" spans="2:689" ht="15" x14ac:dyDescent="0.25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  <c r="RT176"/>
      <c r="RU176"/>
      <c r="RV176"/>
      <c r="RW176"/>
      <c r="RX176"/>
      <c r="RY176"/>
      <c r="RZ176"/>
      <c r="SA176"/>
      <c r="SB176"/>
      <c r="SC176"/>
      <c r="SD176"/>
      <c r="SE176"/>
      <c r="SF176"/>
      <c r="SG176"/>
      <c r="SH176"/>
      <c r="SI176"/>
      <c r="SJ176"/>
      <c r="SK176"/>
      <c r="SL176"/>
      <c r="SM176"/>
      <c r="SN176"/>
      <c r="SO176"/>
      <c r="SP176"/>
      <c r="SQ176"/>
      <c r="SR176"/>
      <c r="SS176"/>
      <c r="ST176"/>
      <c r="SU176"/>
      <c r="SV176"/>
      <c r="SW176"/>
      <c r="SX176"/>
      <c r="SY176"/>
      <c r="SZ176"/>
      <c r="TA176"/>
      <c r="TB176"/>
      <c r="TC176"/>
      <c r="TD176"/>
      <c r="TE176"/>
      <c r="TF176"/>
      <c r="TG176"/>
      <c r="TH176"/>
      <c r="TI176"/>
      <c r="TJ176"/>
      <c r="TK176"/>
      <c r="TL176"/>
      <c r="TM176"/>
      <c r="TN176"/>
      <c r="TO176"/>
      <c r="TP176"/>
      <c r="TQ176"/>
      <c r="TR176"/>
      <c r="TS176"/>
      <c r="TT176"/>
      <c r="TU176"/>
      <c r="TV176"/>
      <c r="TW176"/>
      <c r="TX176"/>
      <c r="TY176"/>
      <c r="TZ176"/>
      <c r="UA176"/>
      <c r="UB176"/>
      <c r="UC176"/>
      <c r="UD176"/>
      <c r="UE176"/>
      <c r="UF176"/>
      <c r="UG176"/>
      <c r="UH176"/>
      <c r="UI176"/>
      <c r="UJ176"/>
      <c r="UK176"/>
      <c r="UL176"/>
      <c r="UM176"/>
      <c r="UN176"/>
      <c r="UO176"/>
      <c r="UP176"/>
      <c r="UQ176"/>
      <c r="UR176"/>
      <c r="US176"/>
      <c r="UT176"/>
      <c r="UU176"/>
      <c r="UV176"/>
      <c r="UW176"/>
      <c r="UX176"/>
      <c r="UY176"/>
      <c r="UZ176"/>
      <c r="VA176"/>
      <c r="VB176"/>
      <c r="VC176"/>
      <c r="VD176"/>
      <c r="VE176"/>
      <c r="VF176"/>
      <c r="VG176"/>
      <c r="VH176"/>
      <c r="VI176"/>
      <c r="VJ176"/>
      <c r="VK176"/>
      <c r="VL176"/>
      <c r="VM176"/>
      <c r="VN176"/>
      <c r="VO176"/>
      <c r="VP176"/>
      <c r="VQ176"/>
      <c r="VR176"/>
      <c r="VS176"/>
      <c r="VT176"/>
      <c r="VU176"/>
      <c r="VV176"/>
      <c r="VW176"/>
      <c r="VX176"/>
      <c r="VY176"/>
      <c r="VZ176"/>
      <c r="WA176"/>
      <c r="WB176"/>
      <c r="WC176"/>
      <c r="WD176"/>
      <c r="WE176"/>
      <c r="WF176"/>
      <c r="WG176"/>
      <c r="WH176"/>
      <c r="WI176"/>
      <c r="WJ176"/>
      <c r="WK176"/>
      <c r="WL176"/>
      <c r="WM176"/>
      <c r="WN176"/>
      <c r="WO176"/>
      <c r="WP176"/>
      <c r="WQ176"/>
      <c r="WR176"/>
      <c r="WS176"/>
      <c r="WT176"/>
      <c r="WU176"/>
      <c r="WV176"/>
      <c r="WW176"/>
      <c r="WX176"/>
      <c r="WY176"/>
      <c r="WZ176"/>
      <c r="XA176"/>
      <c r="XB176"/>
      <c r="XC176"/>
      <c r="XD176"/>
      <c r="XE176"/>
      <c r="XF176"/>
      <c r="XG176"/>
      <c r="XH176"/>
      <c r="XI176"/>
      <c r="XJ176"/>
      <c r="XK176"/>
      <c r="XL176"/>
      <c r="XM176"/>
      <c r="XN176"/>
      <c r="XO176"/>
      <c r="XP176"/>
      <c r="XQ176"/>
      <c r="XR176"/>
      <c r="XS176"/>
      <c r="XT176"/>
      <c r="XU176"/>
      <c r="XV176"/>
      <c r="XW176"/>
      <c r="XX176"/>
      <c r="XY176"/>
      <c r="XZ176"/>
      <c r="YA176"/>
      <c r="YB176"/>
      <c r="YC176"/>
      <c r="YD176"/>
      <c r="YE176"/>
      <c r="YF176"/>
      <c r="YG176"/>
      <c r="YH176"/>
      <c r="YI176"/>
      <c r="YJ176"/>
      <c r="YK176"/>
      <c r="YL176"/>
      <c r="YM176"/>
      <c r="YN176"/>
      <c r="YO176"/>
      <c r="YP176"/>
      <c r="YQ176"/>
      <c r="YR176"/>
      <c r="YS176"/>
      <c r="YT176"/>
      <c r="YU176"/>
      <c r="YV176"/>
      <c r="YW176"/>
      <c r="YX176"/>
      <c r="YY176"/>
      <c r="YZ176"/>
      <c r="ZA176"/>
      <c r="ZB176"/>
      <c r="ZC176"/>
      <c r="ZD176"/>
      <c r="ZE176"/>
      <c r="ZF176"/>
      <c r="ZG176"/>
      <c r="ZH176"/>
      <c r="ZI176"/>
      <c r="ZJ176"/>
      <c r="ZK176"/>
      <c r="ZL176"/>
      <c r="ZM176"/>
    </row>
    <row r="177" spans="10:689" ht="15" x14ac:dyDescent="0.25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  <c r="RT177"/>
      <c r="RU177"/>
      <c r="RV177"/>
      <c r="RW177"/>
      <c r="RX177"/>
      <c r="RY177"/>
      <c r="RZ177"/>
      <c r="SA177"/>
      <c r="SB177"/>
      <c r="SC177"/>
      <c r="SD177"/>
      <c r="SE177"/>
      <c r="SF177"/>
      <c r="SG177"/>
      <c r="SH177"/>
      <c r="SI177"/>
      <c r="SJ177"/>
      <c r="SK177"/>
      <c r="SL177"/>
      <c r="SM177"/>
      <c r="SN177"/>
      <c r="SO177"/>
      <c r="SP177"/>
      <c r="SQ177"/>
      <c r="SR177"/>
      <c r="SS177"/>
      <c r="ST177"/>
      <c r="SU177"/>
      <c r="SV177"/>
      <c r="SW177"/>
      <c r="SX177"/>
      <c r="SY177"/>
      <c r="SZ177"/>
      <c r="TA177"/>
      <c r="TB177"/>
      <c r="TC177"/>
      <c r="TD177"/>
      <c r="TE177"/>
      <c r="TF177"/>
      <c r="TG177"/>
      <c r="TH177"/>
      <c r="TI177"/>
      <c r="TJ177"/>
      <c r="TK177"/>
      <c r="TL177"/>
      <c r="TM177"/>
      <c r="TN177"/>
      <c r="TO177"/>
      <c r="TP177"/>
      <c r="TQ177"/>
      <c r="TR177"/>
      <c r="TS177"/>
      <c r="TT177"/>
      <c r="TU177"/>
      <c r="TV177"/>
      <c r="TW177"/>
      <c r="TX177"/>
      <c r="TY177"/>
      <c r="TZ177"/>
      <c r="UA177"/>
      <c r="UB177"/>
      <c r="UC177"/>
      <c r="UD177"/>
      <c r="UE177"/>
      <c r="UF177"/>
      <c r="UG177"/>
      <c r="UH177"/>
      <c r="UI177"/>
      <c r="UJ177"/>
      <c r="UK177"/>
      <c r="UL177"/>
      <c r="UM177"/>
      <c r="UN177"/>
      <c r="UO177"/>
      <c r="UP177"/>
      <c r="UQ177"/>
      <c r="UR177"/>
      <c r="US177"/>
      <c r="UT177"/>
      <c r="UU177"/>
      <c r="UV177"/>
      <c r="UW177"/>
      <c r="UX177"/>
      <c r="UY177"/>
      <c r="UZ177"/>
      <c r="VA177"/>
      <c r="VB177"/>
      <c r="VC177"/>
      <c r="VD177"/>
      <c r="VE177"/>
      <c r="VF177"/>
      <c r="VG177"/>
      <c r="VH177"/>
      <c r="VI177"/>
      <c r="VJ177"/>
      <c r="VK177"/>
      <c r="VL177"/>
      <c r="VM177"/>
      <c r="VN177"/>
      <c r="VO177"/>
      <c r="VP177"/>
      <c r="VQ177"/>
      <c r="VR177"/>
      <c r="VS177"/>
      <c r="VT177"/>
      <c r="VU177"/>
      <c r="VV177"/>
      <c r="VW177"/>
      <c r="VX177"/>
      <c r="VY177"/>
      <c r="VZ177"/>
      <c r="WA177"/>
      <c r="WB177"/>
      <c r="WC177"/>
      <c r="WD177"/>
      <c r="WE177"/>
      <c r="WF177"/>
      <c r="WG177"/>
      <c r="WH177"/>
      <c r="WI177"/>
      <c r="WJ177"/>
      <c r="WK177"/>
      <c r="WL177"/>
      <c r="WM177"/>
      <c r="WN177"/>
      <c r="WO177"/>
      <c r="WP177"/>
      <c r="WQ177"/>
      <c r="WR177"/>
      <c r="WS177"/>
      <c r="WT177"/>
      <c r="WU177"/>
      <c r="WV177"/>
      <c r="WW177"/>
      <c r="WX177"/>
      <c r="WY177"/>
      <c r="WZ177"/>
      <c r="XA177"/>
      <c r="XB177"/>
      <c r="XC177"/>
      <c r="XD177"/>
      <c r="XE177"/>
      <c r="XF177"/>
      <c r="XG177"/>
      <c r="XH177"/>
      <c r="XI177"/>
      <c r="XJ177"/>
      <c r="XK177"/>
      <c r="XL177"/>
      <c r="XM177"/>
      <c r="XN177"/>
      <c r="XO177"/>
      <c r="XP177"/>
      <c r="XQ177"/>
      <c r="XR177"/>
      <c r="XS177"/>
      <c r="XT177"/>
      <c r="XU177"/>
      <c r="XV177"/>
      <c r="XW177"/>
      <c r="XX177"/>
      <c r="XY177"/>
      <c r="XZ177"/>
      <c r="YA177"/>
      <c r="YB177"/>
      <c r="YC177"/>
      <c r="YD177"/>
      <c r="YE177"/>
      <c r="YF177"/>
      <c r="YG177"/>
      <c r="YH177"/>
      <c r="YI177"/>
      <c r="YJ177"/>
      <c r="YK177"/>
      <c r="YL177"/>
      <c r="YM177"/>
      <c r="YN177"/>
      <c r="YO177"/>
      <c r="YP177"/>
      <c r="YQ177"/>
      <c r="YR177"/>
      <c r="YS177"/>
      <c r="YT177"/>
      <c r="YU177"/>
      <c r="YV177"/>
      <c r="YW177"/>
      <c r="YX177"/>
      <c r="YY177"/>
      <c r="YZ177"/>
      <c r="ZA177"/>
      <c r="ZB177"/>
      <c r="ZC177"/>
      <c r="ZD177"/>
      <c r="ZE177"/>
      <c r="ZF177"/>
      <c r="ZG177"/>
      <c r="ZH177"/>
      <c r="ZI177"/>
      <c r="ZJ177"/>
      <c r="ZK177"/>
      <c r="ZL177"/>
      <c r="ZM177"/>
    </row>
    <row r="178" spans="10:689" ht="15" x14ac:dyDescent="0.25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  <c r="RT178"/>
      <c r="RU178"/>
      <c r="RV178"/>
      <c r="RW178"/>
      <c r="RX178"/>
      <c r="RY178"/>
      <c r="RZ178"/>
      <c r="SA178"/>
      <c r="SB178"/>
      <c r="SC178"/>
      <c r="SD178"/>
      <c r="SE178"/>
      <c r="SF178"/>
      <c r="SG178"/>
      <c r="SH178"/>
      <c r="SI178"/>
      <c r="SJ178"/>
      <c r="SK178"/>
      <c r="SL178"/>
      <c r="SM178"/>
      <c r="SN178"/>
      <c r="SO178"/>
      <c r="SP178"/>
      <c r="SQ178"/>
      <c r="SR178"/>
      <c r="SS178"/>
      <c r="ST178"/>
      <c r="SU178"/>
      <c r="SV178"/>
      <c r="SW178"/>
      <c r="SX178"/>
      <c r="SY178"/>
      <c r="SZ178"/>
      <c r="TA178"/>
      <c r="TB178"/>
      <c r="TC178"/>
      <c r="TD178"/>
      <c r="TE178"/>
      <c r="TF178"/>
      <c r="TG178"/>
      <c r="TH178"/>
      <c r="TI178"/>
      <c r="TJ178"/>
      <c r="TK178"/>
      <c r="TL178"/>
      <c r="TM178"/>
      <c r="TN178"/>
      <c r="TO178"/>
      <c r="TP178"/>
      <c r="TQ178"/>
      <c r="TR178"/>
      <c r="TS178"/>
      <c r="TT178"/>
      <c r="TU178"/>
      <c r="TV178"/>
      <c r="TW178"/>
      <c r="TX178"/>
      <c r="TY178"/>
      <c r="TZ178"/>
      <c r="UA178"/>
      <c r="UB178"/>
      <c r="UC178"/>
      <c r="UD178"/>
      <c r="UE178"/>
      <c r="UF178"/>
      <c r="UG178"/>
      <c r="UH178"/>
      <c r="UI178"/>
      <c r="UJ178"/>
      <c r="UK178"/>
      <c r="UL178"/>
      <c r="UM178"/>
      <c r="UN178"/>
      <c r="UO178"/>
      <c r="UP178"/>
      <c r="UQ178"/>
      <c r="UR178"/>
      <c r="US178"/>
      <c r="UT178"/>
      <c r="UU178"/>
      <c r="UV178"/>
      <c r="UW178"/>
      <c r="UX178"/>
      <c r="UY178"/>
      <c r="UZ178"/>
      <c r="VA178"/>
      <c r="VB178"/>
      <c r="VC178"/>
      <c r="VD178"/>
      <c r="VE178"/>
      <c r="VF178"/>
      <c r="VG178"/>
      <c r="VH178"/>
      <c r="VI178"/>
      <c r="VJ178"/>
      <c r="VK178"/>
      <c r="VL178"/>
      <c r="VM178"/>
      <c r="VN178"/>
      <c r="VO178"/>
      <c r="VP178"/>
      <c r="VQ178"/>
      <c r="VR178"/>
      <c r="VS178"/>
      <c r="VT178"/>
      <c r="VU178"/>
      <c r="VV178"/>
      <c r="VW178"/>
      <c r="VX178"/>
      <c r="VY178"/>
      <c r="VZ178"/>
      <c r="WA178"/>
      <c r="WB178"/>
      <c r="WC178"/>
      <c r="WD178"/>
      <c r="WE178"/>
      <c r="WF178"/>
      <c r="WG178"/>
      <c r="WH178"/>
      <c r="WI178"/>
      <c r="WJ178"/>
      <c r="WK178"/>
      <c r="WL178"/>
      <c r="WM178"/>
      <c r="WN178"/>
      <c r="WO178"/>
      <c r="WP178"/>
      <c r="WQ178"/>
      <c r="WR178"/>
      <c r="WS178"/>
      <c r="WT178"/>
      <c r="WU178"/>
      <c r="WV178"/>
      <c r="WW178"/>
      <c r="WX178"/>
      <c r="WY178"/>
      <c r="WZ178"/>
      <c r="XA178"/>
      <c r="XB178"/>
      <c r="XC178"/>
      <c r="XD178"/>
      <c r="XE178"/>
      <c r="XF178"/>
      <c r="XG178"/>
      <c r="XH178"/>
      <c r="XI178"/>
      <c r="XJ178"/>
      <c r="XK178"/>
      <c r="XL178"/>
      <c r="XM178"/>
      <c r="XN178"/>
      <c r="XO178"/>
      <c r="XP178"/>
      <c r="XQ178"/>
      <c r="XR178"/>
      <c r="XS178"/>
      <c r="XT178"/>
      <c r="XU178"/>
      <c r="XV178"/>
      <c r="XW178"/>
      <c r="XX178"/>
      <c r="XY178"/>
      <c r="XZ178"/>
      <c r="YA178"/>
      <c r="YB178"/>
      <c r="YC178"/>
      <c r="YD178"/>
      <c r="YE178"/>
      <c r="YF178"/>
      <c r="YG178"/>
      <c r="YH178"/>
      <c r="YI178"/>
      <c r="YJ178"/>
      <c r="YK178"/>
      <c r="YL178"/>
      <c r="YM178"/>
      <c r="YN178"/>
      <c r="YO178"/>
      <c r="YP178"/>
      <c r="YQ178"/>
      <c r="YR178"/>
      <c r="YS178"/>
      <c r="YT178"/>
      <c r="YU178"/>
      <c r="YV178"/>
      <c r="YW178"/>
      <c r="YX178"/>
      <c r="YY178"/>
      <c r="YZ178"/>
      <c r="ZA178"/>
      <c r="ZB178"/>
      <c r="ZC178"/>
      <c r="ZD178"/>
      <c r="ZE178"/>
      <c r="ZF178"/>
      <c r="ZG178"/>
      <c r="ZH178"/>
      <c r="ZI178"/>
      <c r="ZJ178"/>
      <c r="ZK178"/>
      <c r="ZL178"/>
      <c r="ZM178"/>
    </row>
    <row r="179" spans="10:689" ht="15" x14ac:dyDescent="0.25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  <c r="RT179"/>
      <c r="RU179"/>
      <c r="RV179"/>
      <c r="RW179"/>
      <c r="RX179"/>
      <c r="RY179"/>
      <c r="RZ179"/>
      <c r="SA179"/>
      <c r="SB179"/>
      <c r="SC179"/>
      <c r="SD179"/>
      <c r="SE179"/>
      <c r="SF179"/>
      <c r="SG179"/>
      <c r="SH179"/>
      <c r="SI179"/>
      <c r="SJ179"/>
      <c r="SK179"/>
      <c r="SL179"/>
      <c r="SM179"/>
      <c r="SN179"/>
      <c r="SO179"/>
      <c r="SP179"/>
      <c r="SQ179"/>
      <c r="SR179"/>
      <c r="SS179"/>
      <c r="ST179"/>
      <c r="SU179"/>
      <c r="SV179"/>
      <c r="SW179"/>
      <c r="SX179"/>
      <c r="SY179"/>
      <c r="SZ179"/>
      <c r="TA179"/>
      <c r="TB179"/>
      <c r="TC179"/>
      <c r="TD179"/>
      <c r="TE179"/>
      <c r="TF179"/>
      <c r="TG179"/>
      <c r="TH179"/>
      <c r="TI179"/>
      <c r="TJ179"/>
      <c r="TK179"/>
      <c r="TL179"/>
      <c r="TM179"/>
      <c r="TN179"/>
      <c r="TO179"/>
      <c r="TP179"/>
      <c r="TQ179"/>
      <c r="TR179"/>
      <c r="TS179"/>
      <c r="TT179"/>
      <c r="TU179"/>
      <c r="TV179"/>
      <c r="TW179"/>
      <c r="TX179"/>
      <c r="TY179"/>
      <c r="TZ179"/>
      <c r="UA179"/>
      <c r="UB179"/>
      <c r="UC179"/>
      <c r="UD179"/>
      <c r="UE179"/>
      <c r="UF179"/>
      <c r="UG179"/>
      <c r="UH179"/>
      <c r="UI179"/>
      <c r="UJ179"/>
      <c r="UK179"/>
      <c r="UL179"/>
      <c r="UM179"/>
      <c r="UN179"/>
      <c r="UO179"/>
      <c r="UP179"/>
      <c r="UQ179"/>
      <c r="UR179"/>
      <c r="US179"/>
      <c r="UT179"/>
      <c r="UU179"/>
      <c r="UV179"/>
      <c r="UW179"/>
      <c r="UX179"/>
      <c r="UY179"/>
      <c r="UZ179"/>
      <c r="VA179"/>
      <c r="VB179"/>
      <c r="VC179"/>
      <c r="VD179"/>
      <c r="VE179"/>
      <c r="VF179"/>
      <c r="VG179"/>
      <c r="VH179"/>
      <c r="VI179"/>
      <c r="VJ179"/>
      <c r="VK179"/>
      <c r="VL179"/>
      <c r="VM179"/>
      <c r="VN179"/>
      <c r="VO179"/>
      <c r="VP179"/>
      <c r="VQ179"/>
      <c r="VR179"/>
      <c r="VS179"/>
      <c r="VT179"/>
      <c r="VU179"/>
      <c r="VV179"/>
      <c r="VW179"/>
      <c r="VX179"/>
      <c r="VY179"/>
      <c r="VZ179"/>
      <c r="WA179"/>
      <c r="WB179"/>
      <c r="WC179"/>
      <c r="WD179"/>
      <c r="WE179"/>
      <c r="WF179"/>
      <c r="WG179"/>
      <c r="WH179"/>
      <c r="WI179"/>
      <c r="WJ179"/>
      <c r="WK179"/>
      <c r="WL179"/>
      <c r="WM179"/>
      <c r="WN179"/>
      <c r="WO179"/>
      <c r="WP179"/>
      <c r="WQ179"/>
      <c r="WR179"/>
      <c r="WS179"/>
      <c r="WT179"/>
      <c r="WU179"/>
      <c r="WV179"/>
      <c r="WW179"/>
      <c r="WX179"/>
      <c r="WY179"/>
      <c r="WZ179"/>
      <c r="XA179"/>
      <c r="XB179"/>
      <c r="XC179"/>
      <c r="XD179"/>
      <c r="XE179"/>
      <c r="XF179"/>
      <c r="XG179"/>
      <c r="XH179"/>
      <c r="XI179"/>
      <c r="XJ179"/>
      <c r="XK179"/>
      <c r="XL179"/>
      <c r="XM179"/>
      <c r="XN179"/>
      <c r="XO179"/>
      <c r="XP179"/>
      <c r="XQ179"/>
      <c r="XR179"/>
      <c r="XS179"/>
      <c r="XT179"/>
      <c r="XU179"/>
      <c r="XV179"/>
      <c r="XW179"/>
      <c r="XX179"/>
      <c r="XY179"/>
      <c r="XZ179"/>
      <c r="YA179"/>
      <c r="YB179"/>
      <c r="YC179"/>
      <c r="YD179"/>
      <c r="YE179"/>
      <c r="YF179"/>
      <c r="YG179"/>
      <c r="YH179"/>
      <c r="YI179"/>
      <c r="YJ179"/>
      <c r="YK179"/>
      <c r="YL179"/>
      <c r="YM179"/>
      <c r="YN179"/>
      <c r="YO179"/>
      <c r="YP179"/>
      <c r="YQ179"/>
      <c r="YR179"/>
      <c r="YS179"/>
      <c r="YT179"/>
      <c r="YU179"/>
      <c r="YV179"/>
      <c r="YW179"/>
      <c r="YX179"/>
      <c r="YY179"/>
      <c r="YZ179"/>
      <c r="ZA179"/>
      <c r="ZB179"/>
      <c r="ZC179"/>
      <c r="ZD179"/>
      <c r="ZE179"/>
      <c r="ZF179"/>
      <c r="ZG179"/>
      <c r="ZH179"/>
      <c r="ZI179"/>
      <c r="ZJ179"/>
      <c r="ZK179"/>
      <c r="ZL179"/>
      <c r="ZM179"/>
    </row>
    <row r="180" spans="10:689" ht="15" x14ac:dyDescent="0.25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  <c r="RT180"/>
      <c r="RU180"/>
      <c r="RV180"/>
      <c r="RW180"/>
      <c r="RX180"/>
      <c r="RY180"/>
      <c r="RZ180"/>
      <c r="SA180"/>
      <c r="SB180"/>
      <c r="SC180"/>
      <c r="SD180"/>
      <c r="SE180"/>
      <c r="SF180"/>
      <c r="SG180"/>
      <c r="SH180"/>
      <c r="SI180"/>
      <c r="SJ180"/>
      <c r="SK180"/>
      <c r="SL180"/>
      <c r="SM180"/>
      <c r="SN180"/>
      <c r="SO180"/>
      <c r="SP180"/>
      <c r="SQ180"/>
      <c r="SR180"/>
      <c r="SS180"/>
      <c r="ST180"/>
      <c r="SU180"/>
      <c r="SV180"/>
      <c r="SW180"/>
      <c r="SX180"/>
      <c r="SY180"/>
      <c r="SZ180"/>
      <c r="TA180"/>
      <c r="TB180"/>
      <c r="TC180"/>
      <c r="TD180"/>
      <c r="TE180"/>
      <c r="TF180"/>
      <c r="TG180"/>
      <c r="TH180"/>
      <c r="TI180"/>
      <c r="TJ180"/>
      <c r="TK180"/>
      <c r="TL180"/>
      <c r="TM180"/>
      <c r="TN180"/>
      <c r="TO180"/>
      <c r="TP180"/>
      <c r="TQ180"/>
      <c r="TR180"/>
      <c r="TS180"/>
      <c r="TT180"/>
      <c r="TU180"/>
      <c r="TV180"/>
      <c r="TW180"/>
      <c r="TX180"/>
      <c r="TY180"/>
      <c r="TZ180"/>
      <c r="UA180"/>
      <c r="UB180"/>
      <c r="UC180"/>
      <c r="UD180"/>
      <c r="UE180"/>
      <c r="UF180"/>
      <c r="UG180"/>
      <c r="UH180"/>
      <c r="UI180"/>
      <c r="UJ180"/>
      <c r="UK180"/>
      <c r="UL180"/>
      <c r="UM180"/>
      <c r="UN180"/>
      <c r="UO180"/>
      <c r="UP180"/>
      <c r="UQ180"/>
      <c r="UR180"/>
      <c r="US180"/>
      <c r="UT180"/>
      <c r="UU180"/>
      <c r="UV180"/>
      <c r="UW180"/>
      <c r="UX180"/>
      <c r="UY180"/>
      <c r="UZ180"/>
      <c r="VA180"/>
      <c r="VB180"/>
      <c r="VC180"/>
      <c r="VD180"/>
      <c r="VE180"/>
      <c r="VF180"/>
      <c r="VG180"/>
      <c r="VH180"/>
      <c r="VI180"/>
      <c r="VJ180"/>
      <c r="VK180"/>
      <c r="VL180"/>
      <c r="VM180"/>
      <c r="VN180"/>
      <c r="VO180"/>
      <c r="VP180"/>
      <c r="VQ180"/>
      <c r="VR180"/>
      <c r="VS180"/>
      <c r="VT180"/>
      <c r="VU180"/>
      <c r="VV180"/>
      <c r="VW180"/>
      <c r="VX180"/>
      <c r="VY180"/>
      <c r="VZ180"/>
      <c r="WA180"/>
      <c r="WB180"/>
      <c r="WC180"/>
      <c r="WD180"/>
      <c r="WE180"/>
      <c r="WF180"/>
      <c r="WG180"/>
      <c r="WH180"/>
      <c r="WI180"/>
      <c r="WJ180"/>
      <c r="WK180"/>
      <c r="WL180"/>
      <c r="WM180"/>
      <c r="WN180"/>
      <c r="WO180"/>
      <c r="WP180"/>
      <c r="WQ180"/>
      <c r="WR180"/>
      <c r="WS180"/>
      <c r="WT180"/>
      <c r="WU180"/>
      <c r="WV180"/>
      <c r="WW180"/>
      <c r="WX180"/>
      <c r="WY180"/>
      <c r="WZ180"/>
      <c r="XA180"/>
      <c r="XB180"/>
      <c r="XC180"/>
      <c r="XD180"/>
      <c r="XE180"/>
      <c r="XF180"/>
      <c r="XG180"/>
      <c r="XH180"/>
      <c r="XI180"/>
      <c r="XJ180"/>
      <c r="XK180"/>
      <c r="XL180"/>
      <c r="XM180"/>
      <c r="XN180"/>
      <c r="XO180"/>
      <c r="XP180"/>
      <c r="XQ180"/>
      <c r="XR180"/>
      <c r="XS180"/>
      <c r="XT180"/>
      <c r="XU180"/>
      <c r="XV180"/>
      <c r="XW180"/>
      <c r="XX180"/>
      <c r="XY180"/>
      <c r="XZ180"/>
      <c r="YA180"/>
      <c r="YB180"/>
      <c r="YC180"/>
      <c r="YD180"/>
      <c r="YE180"/>
      <c r="YF180"/>
      <c r="YG180"/>
      <c r="YH180"/>
      <c r="YI180"/>
      <c r="YJ180"/>
      <c r="YK180"/>
      <c r="YL180"/>
      <c r="YM180"/>
      <c r="YN180"/>
      <c r="YO180"/>
      <c r="YP180"/>
      <c r="YQ180"/>
      <c r="YR180"/>
      <c r="YS180"/>
      <c r="YT180"/>
      <c r="YU180"/>
      <c r="YV180"/>
      <c r="YW180"/>
      <c r="YX180"/>
      <c r="YY180"/>
      <c r="YZ180"/>
      <c r="ZA180"/>
      <c r="ZB180"/>
      <c r="ZC180"/>
      <c r="ZD180"/>
      <c r="ZE180"/>
      <c r="ZF180"/>
      <c r="ZG180"/>
      <c r="ZH180"/>
      <c r="ZI180"/>
      <c r="ZJ180"/>
      <c r="ZK180"/>
      <c r="ZL180"/>
      <c r="ZM180"/>
    </row>
    <row r="181" spans="10:689" ht="15" x14ac:dyDescent="0.25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  <c r="RT181"/>
      <c r="RU181"/>
      <c r="RV181"/>
      <c r="RW181"/>
      <c r="RX181"/>
      <c r="RY181"/>
      <c r="RZ181"/>
      <c r="SA181"/>
      <c r="SB181"/>
      <c r="SC181"/>
      <c r="SD181"/>
      <c r="SE181"/>
      <c r="SF181"/>
      <c r="SG181"/>
      <c r="SH181"/>
      <c r="SI181"/>
      <c r="SJ181"/>
      <c r="SK181"/>
      <c r="SL181"/>
      <c r="SM181"/>
      <c r="SN181"/>
      <c r="SO181"/>
      <c r="SP181"/>
      <c r="SQ181"/>
      <c r="SR181"/>
      <c r="SS181"/>
      <c r="ST181"/>
      <c r="SU181"/>
      <c r="SV181"/>
      <c r="SW181"/>
      <c r="SX181"/>
      <c r="SY181"/>
      <c r="SZ181"/>
      <c r="TA181"/>
      <c r="TB181"/>
      <c r="TC181"/>
      <c r="TD181"/>
      <c r="TE181"/>
      <c r="TF181"/>
      <c r="TG181"/>
      <c r="TH181"/>
      <c r="TI181"/>
      <c r="TJ181"/>
      <c r="TK181"/>
      <c r="TL181"/>
      <c r="TM181"/>
      <c r="TN181"/>
      <c r="TO181"/>
      <c r="TP181"/>
      <c r="TQ181"/>
      <c r="TR181"/>
      <c r="TS181"/>
      <c r="TT181"/>
      <c r="TU181"/>
      <c r="TV181"/>
      <c r="TW181"/>
      <c r="TX181"/>
      <c r="TY181"/>
      <c r="TZ181"/>
      <c r="UA181"/>
      <c r="UB181"/>
      <c r="UC181"/>
      <c r="UD181"/>
      <c r="UE181"/>
      <c r="UF181"/>
      <c r="UG181"/>
      <c r="UH181"/>
      <c r="UI181"/>
      <c r="UJ181"/>
      <c r="UK181"/>
      <c r="UL181"/>
      <c r="UM181"/>
      <c r="UN181"/>
      <c r="UO181"/>
      <c r="UP181"/>
      <c r="UQ181"/>
      <c r="UR181"/>
      <c r="US181"/>
      <c r="UT181"/>
      <c r="UU181"/>
      <c r="UV181"/>
      <c r="UW181"/>
      <c r="UX181"/>
      <c r="UY181"/>
      <c r="UZ181"/>
      <c r="VA181"/>
      <c r="VB181"/>
      <c r="VC181"/>
      <c r="VD181"/>
      <c r="VE181"/>
      <c r="VF181"/>
      <c r="VG181"/>
      <c r="VH181"/>
      <c r="VI181"/>
      <c r="VJ181"/>
      <c r="VK181"/>
      <c r="VL181"/>
      <c r="VM181"/>
      <c r="VN181"/>
      <c r="VO181"/>
      <c r="VP181"/>
      <c r="VQ181"/>
      <c r="VR181"/>
      <c r="VS181"/>
      <c r="VT181"/>
      <c r="VU181"/>
      <c r="VV181"/>
      <c r="VW181"/>
      <c r="VX181"/>
      <c r="VY181"/>
      <c r="VZ181"/>
      <c r="WA181"/>
      <c r="WB181"/>
      <c r="WC181"/>
      <c r="WD181"/>
      <c r="WE181"/>
      <c r="WF181"/>
      <c r="WG181"/>
      <c r="WH181"/>
      <c r="WI181"/>
      <c r="WJ181"/>
      <c r="WK181"/>
      <c r="WL181"/>
      <c r="WM181"/>
      <c r="WN181"/>
      <c r="WO181"/>
      <c r="WP181"/>
      <c r="WQ181"/>
      <c r="WR181"/>
      <c r="WS181"/>
      <c r="WT181"/>
      <c r="WU181"/>
      <c r="WV181"/>
      <c r="WW181"/>
      <c r="WX181"/>
      <c r="WY181"/>
      <c r="WZ181"/>
      <c r="XA181"/>
      <c r="XB181"/>
      <c r="XC181"/>
      <c r="XD181"/>
      <c r="XE181"/>
      <c r="XF181"/>
      <c r="XG181"/>
      <c r="XH181"/>
      <c r="XI181"/>
      <c r="XJ181"/>
      <c r="XK181"/>
      <c r="XL181"/>
      <c r="XM181"/>
      <c r="XN181"/>
      <c r="XO181"/>
      <c r="XP181"/>
      <c r="XQ181"/>
      <c r="XR181"/>
      <c r="XS181"/>
      <c r="XT181"/>
      <c r="XU181"/>
      <c r="XV181"/>
      <c r="XW181"/>
      <c r="XX181"/>
      <c r="XY181"/>
      <c r="XZ181"/>
      <c r="YA181"/>
      <c r="YB181"/>
      <c r="YC181"/>
      <c r="YD181"/>
      <c r="YE181"/>
      <c r="YF181"/>
      <c r="YG181"/>
      <c r="YH181"/>
      <c r="YI181"/>
      <c r="YJ181"/>
      <c r="YK181"/>
      <c r="YL181"/>
      <c r="YM181"/>
      <c r="YN181"/>
      <c r="YO181"/>
      <c r="YP181"/>
      <c r="YQ181"/>
      <c r="YR181"/>
      <c r="YS181"/>
      <c r="YT181"/>
      <c r="YU181"/>
      <c r="YV181"/>
      <c r="YW181"/>
      <c r="YX181"/>
      <c r="YY181"/>
      <c r="YZ181"/>
      <c r="ZA181"/>
      <c r="ZB181"/>
      <c r="ZC181"/>
      <c r="ZD181"/>
      <c r="ZE181"/>
      <c r="ZF181"/>
      <c r="ZG181"/>
      <c r="ZH181"/>
      <c r="ZI181"/>
      <c r="ZJ181"/>
      <c r="ZK181"/>
      <c r="ZL181"/>
      <c r="ZM181"/>
    </row>
    <row r="182" spans="10:689" ht="15" x14ac:dyDescent="0.25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  <c r="RT182"/>
      <c r="RU182"/>
      <c r="RV182"/>
      <c r="RW182"/>
      <c r="RX182"/>
      <c r="RY182"/>
      <c r="RZ182"/>
      <c r="SA182"/>
      <c r="SB182"/>
      <c r="SC182"/>
      <c r="SD182"/>
      <c r="SE182"/>
      <c r="SF182"/>
      <c r="SG182"/>
      <c r="SH182"/>
      <c r="SI182"/>
      <c r="SJ182"/>
      <c r="SK182"/>
      <c r="SL182"/>
      <c r="SM182"/>
      <c r="SN182"/>
      <c r="SO182"/>
      <c r="SP182"/>
      <c r="SQ182"/>
      <c r="SR182"/>
      <c r="SS182"/>
      <c r="ST182"/>
      <c r="SU182"/>
      <c r="SV182"/>
      <c r="SW182"/>
      <c r="SX182"/>
      <c r="SY182"/>
      <c r="SZ182"/>
      <c r="TA182"/>
      <c r="TB182"/>
      <c r="TC182"/>
      <c r="TD182"/>
      <c r="TE182"/>
      <c r="TF182"/>
      <c r="TG182"/>
      <c r="TH182"/>
      <c r="TI182"/>
      <c r="TJ182"/>
      <c r="TK182"/>
      <c r="TL182"/>
      <c r="TM182"/>
      <c r="TN182"/>
      <c r="TO182"/>
      <c r="TP182"/>
      <c r="TQ182"/>
      <c r="TR182"/>
      <c r="TS182"/>
      <c r="TT182"/>
      <c r="TU182"/>
      <c r="TV182"/>
      <c r="TW182"/>
      <c r="TX182"/>
      <c r="TY182"/>
      <c r="TZ182"/>
      <c r="UA182"/>
      <c r="UB182"/>
      <c r="UC182"/>
      <c r="UD182"/>
      <c r="UE182"/>
      <c r="UF182"/>
      <c r="UG182"/>
      <c r="UH182"/>
      <c r="UI182"/>
      <c r="UJ182"/>
      <c r="UK182"/>
      <c r="UL182"/>
      <c r="UM182"/>
      <c r="UN182"/>
      <c r="UO182"/>
      <c r="UP182"/>
      <c r="UQ182"/>
      <c r="UR182"/>
      <c r="US182"/>
      <c r="UT182"/>
      <c r="UU182"/>
      <c r="UV182"/>
      <c r="UW182"/>
      <c r="UX182"/>
      <c r="UY182"/>
      <c r="UZ182"/>
      <c r="VA182"/>
      <c r="VB182"/>
      <c r="VC182"/>
      <c r="VD182"/>
      <c r="VE182"/>
      <c r="VF182"/>
      <c r="VG182"/>
      <c r="VH182"/>
      <c r="VI182"/>
      <c r="VJ182"/>
      <c r="VK182"/>
      <c r="VL182"/>
      <c r="VM182"/>
      <c r="VN182"/>
      <c r="VO182"/>
      <c r="VP182"/>
      <c r="VQ182"/>
      <c r="VR182"/>
      <c r="VS182"/>
      <c r="VT182"/>
      <c r="VU182"/>
      <c r="VV182"/>
      <c r="VW182"/>
      <c r="VX182"/>
      <c r="VY182"/>
      <c r="VZ182"/>
      <c r="WA182"/>
      <c r="WB182"/>
      <c r="WC182"/>
      <c r="WD182"/>
      <c r="WE182"/>
      <c r="WF182"/>
      <c r="WG182"/>
      <c r="WH182"/>
      <c r="WI182"/>
      <c r="WJ182"/>
      <c r="WK182"/>
      <c r="WL182"/>
      <c r="WM182"/>
      <c r="WN182"/>
      <c r="WO182"/>
      <c r="WP182"/>
      <c r="WQ182"/>
      <c r="WR182"/>
      <c r="WS182"/>
      <c r="WT182"/>
      <c r="WU182"/>
      <c r="WV182"/>
      <c r="WW182"/>
      <c r="WX182"/>
      <c r="WY182"/>
      <c r="WZ182"/>
      <c r="XA182"/>
      <c r="XB182"/>
      <c r="XC182"/>
      <c r="XD182"/>
      <c r="XE182"/>
      <c r="XF182"/>
      <c r="XG182"/>
      <c r="XH182"/>
      <c r="XI182"/>
      <c r="XJ182"/>
      <c r="XK182"/>
      <c r="XL182"/>
      <c r="XM182"/>
      <c r="XN182"/>
      <c r="XO182"/>
      <c r="XP182"/>
      <c r="XQ182"/>
      <c r="XR182"/>
      <c r="XS182"/>
      <c r="XT182"/>
      <c r="XU182"/>
      <c r="XV182"/>
      <c r="XW182"/>
      <c r="XX182"/>
      <c r="XY182"/>
      <c r="XZ182"/>
      <c r="YA182"/>
      <c r="YB182"/>
      <c r="YC182"/>
      <c r="YD182"/>
      <c r="YE182"/>
      <c r="YF182"/>
      <c r="YG182"/>
      <c r="YH182"/>
      <c r="YI182"/>
      <c r="YJ182"/>
      <c r="YK182"/>
      <c r="YL182"/>
      <c r="YM182"/>
      <c r="YN182"/>
      <c r="YO182"/>
      <c r="YP182"/>
      <c r="YQ182"/>
      <c r="YR182"/>
      <c r="YS182"/>
      <c r="YT182"/>
      <c r="YU182"/>
      <c r="YV182"/>
      <c r="YW182"/>
      <c r="YX182"/>
      <c r="YY182"/>
      <c r="YZ182"/>
      <c r="ZA182"/>
      <c r="ZB182"/>
      <c r="ZC182"/>
      <c r="ZD182"/>
      <c r="ZE182"/>
      <c r="ZF182"/>
      <c r="ZG182"/>
      <c r="ZH182"/>
      <c r="ZI182"/>
      <c r="ZJ182"/>
      <c r="ZK182"/>
      <c r="ZL182"/>
      <c r="ZM182"/>
    </row>
    <row r="183" spans="10:689" ht="15" x14ac:dyDescent="0.25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  <c r="RT183"/>
      <c r="RU183"/>
      <c r="RV183"/>
      <c r="RW183"/>
      <c r="RX183"/>
      <c r="RY183"/>
      <c r="RZ183"/>
      <c r="SA183"/>
      <c r="SB183"/>
      <c r="SC183"/>
      <c r="SD183"/>
      <c r="SE183"/>
      <c r="SF183"/>
      <c r="SG183"/>
      <c r="SH183"/>
      <c r="SI183"/>
      <c r="SJ183"/>
      <c r="SK183"/>
      <c r="SL183"/>
      <c r="SM183"/>
      <c r="SN183"/>
      <c r="SO183"/>
      <c r="SP183"/>
      <c r="SQ183"/>
      <c r="SR183"/>
      <c r="SS183"/>
      <c r="ST183"/>
      <c r="SU183"/>
      <c r="SV183"/>
      <c r="SW183"/>
      <c r="SX183"/>
      <c r="SY183"/>
      <c r="SZ183"/>
      <c r="TA183"/>
      <c r="TB183"/>
      <c r="TC183"/>
      <c r="TD183"/>
      <c r="TE183"/>
      <c r="TF183"/>
      <c r="TG183"/>
      <c r="TH183"/>
      <c r="TI183"/>
      <c r="TJ183"/>
      <c r="TK183"/>
      <c r="TL183"/>
      <c r="TM183"/>
      <c r="TN183"/>
      <c r="TO183"/>
      <c r="TP183"/>
      <c r="TQ183"/>
      <c r="TR183"/>
      <c r="TS183"/>
      <c r="TT183"/>
      <c r="TU183"/>
      <c r="TV183"/>
      <c r="TW183"/>
      <c r="TX183"/>
      <c r="TY183"/>
      <c r="TZ183"/>
      <c r="UA183"/>
      <c r="UB183"/>
      <c r="UC183"/>
      <c r="UD183"/>
      <c r="UE183"/>
      <c r="UF183"/>
      <c r="UG183"/>
      <c r="UH183"/>
      <c r="UI183"/>
      <c r="UJ183"/>
      <c r="UK183"/>
      <c r="UL183"/>
      <c r="UM183"/>
      <c r="UN183"/>
      <c r="UO183"/>
      <c r="UP183"/>
      <c r="UQ183"/>
      <c r="UR183"/>
      <c r="US183"/>
      <c r="UT183"/>
      <c r="UU183"/>
      <c r="UV183"/>
      <c r="UW183"/>
      <c r="UX183"/>
      <c r="UY183"/>
      <c r="UZ183"/>
      <c r="VA183"/>
      <c r="VB183"/>
      <c r="VC183"/>
      <c r="VD183"/>
      <c r="VE183"/>
      <c r="VF183"/>
      <c r="VG183"/>
      <c r="VH183"/>
      <c r="VI183"/>
      <c r="VJ183"/>
      <c r="VK183"/>
      <c r="VL183"/>
      <c r="VM183"/>
      <c r="VN183"/>
      <c r="VO183"/>
      <c r="VP183"/>
      <c r="VQ183"/>
      <c r="VR183"/>
      <c r="VS183"/>
      <c r="VT183"/>
      <c r="VU183"/>
      <c r="VV183"/>
      <c r="VW183"/>
      <c r="VX183"/>
      <c r="VY183"/>
      <c r="VZ183"/>
      <c r="WA183"/>
      <c r="WB183"/>
      <c r="WC183"/>
      <c r="WD183"/>
      <c r="WE183"/>
      <c r="WF183"/>
      <c r="WG183"/>
      <c r="WH183"/>
      <c r="WI183"/>
      <c r="WJ183"/>
      <c r="WK183"/>
      <c r="WL183"/>
      <c r="WM183"/>
      <c r="WN183"/>
      <c r="WO183"/>
      <c r="WP183"/>
      <c r="WQ183"/>
      <c r="WR183"/>
      <c r="WS183"/>
      <c r="WT183"/>
      <c r="WU183"/>
      <c r="WV183"/>
      <c r="WW183"/>
      <c r="WX183"/>
      <c r="WY183"/>
      <c r="WZ183"/>
      <c r="XA183"/>
      <c r="XB183"/>
      <c r="XC183"/>
      <c r="XD183"/>
      <c r="XE183"/>
      <c r="XF183"/>
      <c r="XG183"/>
      <c r="XH183"/>
      <c r="XI183"/>
      <c r="XJ183"/>
      <c r="XK183"/>
      <c r="XL183"/>
      <c r="XM183"/>
      <c r="XN183"/>
      <c r="XO183"/>
      <c r="XP183"/>
      <c r="XQ183"/>
      <c r="XR183"/>
      <c r="XS183"/>
      <c r="XT183"/>
      <c r="XU183"/>
      <c r="XV183"/>
      <c r="XW183"/>
      <c r="XX183"/>
      <c r="XY183"/>
      <c r="XZ183"/>
      <c r="YA183"/>
      <c r="YB183"/>
      <c r="YC183"/>
      <c r="YD183"/>
      <c r="YE183"/>
      <c r="YF183"/>
      <c r="YG183"/>
      <c r="YH183"/>
      <c r="YI183"/>
      <c r="YJ183"/>
      <c r="YK183"/>
      <c r="YL183"/>
      <c r="YM183"/>
      <c r="YN183"/>
      <c r="YO183"/>
      <c r="YP183"/>
      <c r="YQ183"/>
      <c r="YR183"/>
      <c r="YS183"/>
      <c r="YT183"/>
      <c r="YU183"/>
      <c r="YV183"/>
      <c r="YW183"/>
      <c r="YX183"/>
      <c r="YY183"/>
      <c r="YZ183"/>
      <c r="ZA183"/>
      <c r="ZB183"/>
      <c r="ZC183"/>
      <c r="ZD183"/>
      <c r="ZE183"/>
      <c r="ZF183"/>
      <c r="ZG183"/>
      <c r="ZH183"/>
      <c r="ZI183"/>
      <c r="ZJ183"/>
      <c r="ZK183"/>
      <c r="ZL183"/>
      <c r="ZM183"/>
    </row>
    <row r="184" spans="10:689" ht="15" x14ac:dyDescent="0.25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  <c r="RT184"/>
      <c r="RU184"/>
      <c r="RV184"/>
      <c r="RW184"/>
      <c r="RX184"/>
      <c r="RY184"/>
      <c r="RZ184"/>
      <c r="SA184"/>
      <c r="SB184"/>
      <c r="SC184"/>
      <c r="SD184"/>
      <c r="SE184"/>
      <c r="SF184"/>
      <c r="SG184"/>
      <c r="SH184"/>
      <c r="SI184"/>
      <c r="SJ184"/>
      <c r="SK184"/>
      <c r="SL184"/>
      <c r="SM184"/>
      <c r="SN184"/>
      <c r="SO184"/>
      <c r="SP184"/>
      <c r="SQ184"/>
      <c r="SR184"/>
      <c r="SS184"/>
      <c r="ST184"/>
      <c r="SU184"/>
      <c r="SV184"/>
      <c r="SW184"/>
      <c r="SX184"/>
      <c r="SY184"/>
      <c r="SZ184"/>
      <c r="TA184"/>
      <c r="TB184"/>
      <c r="TC184"/>
      <c r="TD184"/>
      <c r="TE184"/>
      <c r="TF184"/>
      <c r="TG184"/>
      <c r="TH184"/>
      <c r="TI184"/>
      <c r="TJ184"/>
      <c r="TK184"/>
      <c r="TL184"/>
      <c r="TM184"/>
      <c r="TN184"/>
      <c r="TO184"/>
      <c r="TP184"/>
      <c r="TQ184"/>
      <c r="TR184"/>
      <c r="TS184"/>
      <c r="TT184"/>
      <c r="TU184"/>
      <c r="TV184"/>
      <c r="TW184"/>
      <c r="TX184"/>
      <c r="TY184"/>
      <c r="TZ184"/>
      <c r="UA184"/>
      <c r="UB184"/>
      <c r="UC184"/>
      <c r="UD184"/>
      <c r="UE184"/>
      <c r="UF184"/>
      <c r="UG184"/>
      <c r="UH184"/>
      <c r="UI184"/>
      <c r="UJ184"/>
      <c r="UK184"/>
      <c r="UL184"/>
      <c r="UM184"/>
      <c r="UN184"/>
      <c r="UO184"/>
      <c r="UP184"/>
      <c r="UQ184"/>
      <c r="UR184"/>
      <c r="US184"/>
      <c r="UT184"/>
      <c r="UU184"/>
      <c r="UV184"/>
      <c r="UW184"/>
      <c r="UX184"/>
      <c r="UY184"/>
      <c r="UZ184"/>
      <c r="VA184"/>
      <c r="VB184"/>
      <c r="VC184"/>
      <c r="VD184"/>
      <c r="VE184"/>
      <c r="VF184"/>
      <c r="VG184"/>
      <c r="VH184"/>
      <c r="VI184"/>
      <c r="VJ184"/>
      <c r="VK184"/>
      <c r="VL184"/>
      <c r="VM184"/>
      <c r="VN184"/>
      <c r="VO184"/>
      <c r="VP184"/>
      <c r="VQ184"/>
      <c r="VR184"/>
      <c r="VS184"/>
      <c r="VT184"/>
      <c r="VU184"/>
      <c r="VV184"/>
      <c r="VW184"/>
      <c r="VX184"/>
      <c r="VY184"/>
      <c r="VZ184"/>
      <c r="WA184"/>
      <c r="WB184"/>
      <c r="WC184"/>
      <c r="WD184"/>
      <c r="WE184"/>
      <c r="WF184"/>
      <c r="WG184"/>
      <c r="WH184"/>
      <c r="WI184"/>
      <c r="WJ184"/>
      <c r="WK184"/>
      <c r="WL184"/>
      <c r="WM184"/>
      <c r="WN184"/>
      <c r="WO184"/>
      <c r="WP184"/>
      <c r="WQ184"/>
      <c r="WR184"/>
      <c r="WS184"/>
      <c r="WT184"/>
      <c r="WU184"/>
      <c r="WV184"/>
      <c r="WW184"/>
      <c r="WX184"/>
      <c r="WY184"/>
      <c r="WZ184"/>
      <c r="XA184"/>
      <c r="XB184"/>
      <c r="XC184"/>
      <c r="XD184"/>
      <c r="XE184"/>
      <c r="XF184"/>
      <c r="XG184"/>
      <c r="XH184"/>
      <c r="XI184"/>
      <c r="XJ184"/>
      <c r="XK184"/>
      <c r="XL184"/>
      <c r="XM184"/>
      <c r="XN184"/>
      <c r="XO184"/>
      <c r="XP184"/>
      <c r="XQ184"/>
      <c r="XR184"/>
      <c r="XS184"/>
      <c r="XT184"/>
      <c r="XU184"/>
      <c r="XV184"/>
      <c r="XW184"/>
      <c r="XX184"/>
      <c r="XY184"/>
      <c r="XZ184"/>
      <c r="YA184"/>
      <c r="YB184"/>
      <c r="YC184"/>
      <c r="YD184"/>
      <c r="YE184"/>
      <c r="YF184"/>
      <c r="YG184"/>
      <c r="YH184"/>
      <c r="YI184"/>
      <c r="YJ184"/>
      <c r="YK184"/>
      <c r="YL184"/>
      <c r="YM184"/>
      <c r="YN184"/>
      <c r="YO184"/>
      <c r="YP184"/>
      <c r="YQ184"/>
      <c r="YR184"/>
      <c r="YS184"/>
      <c r="YT184"/>
      <c r="YU184"/>
      <c r="YV184"/>
      <c r="YW184"/>
      <c r="YX184"/>
      <c r="YY184"/>
      <c r="YZ184"/>
      <c r="ZA184"/>
      <c r="ZB184"/>
      <c r="ZC184"/>
      <c r="ZD184"/>
      <c r="ZE184"/>
      <c r="ZF184"/>
      <c r="ZG184"/>
      <c r="ZH184"/>
      <c r="ZI184"/>
      <c r="ZJ184"/>
      <c r="ZK184"/>
      <c r="ZL184"/>
      <c r="ZM184"/>
    </row>
    <row r="185" spans="10:689" ht="15" x14ac:dyDescent="0.25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  <c r="RT185"/>
      <c r="RU185"/>
      <c r="RV185"/>
      <c r="RW185"/>
      <c r="RX185"/>
      <c r="RY185"/>
      <c r="RZ185"/>
      <c r="SA185"/>
      <c r="SB185"/>
      <c r="SC185"/>
      <c r="SD185"/>
      <c r="SE185"/>
      <c r="SF185"/>
      <c r="SG185"/>
      <c r="SH185"/>
      <c r="SI185"/>
      <c r="SJ185"/>
      <c r="SK185"/>
      <c r="SL185"/>
      <c r="SM185"/>
      <c r="SN185"/>
      <c r="SO185"/>
      <c r="SP185"/>
      <c r="SQ185"/>
      <c r="SR185"/>
      <c r="SS185"/>
      <c r="ST185"/>
      <c r="SU185"/>
      <c r="SV185"/>
      <c r="SW185"/>
      <c r="SX185"/>
      <c r="SY185"/>
      <c r="SZ185"/>
      <c r="TA185"/>
      <c r="TB185"/>
      <c r="TC185"/>
      <c r="TD185"/>
      <c r="TE185"/>
      <c r="TF185"/>
      <c r="TG185"/>
      <c r="TH185"/>
      <c r="TI185"/>
      <c r="TJ185"/>
      <c r="TK185"/>
      <c r="TL185"/>
      <c r="TM185"/>
      <c r="TN185"/>
      <c r="TO185"/>
      <c r="TP185"/>
      <c r="TQ185"/>
      <c r="TR185"/>
      <c r="TS185"/>
      <c r="TT185"/>
      <c r="TU185"/>
      <c r="TV185"/>
      <c r="TW185"/>
      <c r="TX185"/>
      <c r="TY185"/>
      <c r="TZ185"/>
      <c r="UA185"/>
      <c r="UB185"/>
      <c r="UC185"/>
      <c r="UD185"/>
      <c r="UE185"/>
      <c r="UF185"/>
      <c r="UG185"/>
      <c r="UH185"/>
      <c r="UI185"/>
      <c r="UJ185"/>
      <c r="UK185"/>
      <c r="UL185"/>
      <c r="UM185"/>
      <c r="UN185"/>
      <c r="UO185"/>
      <c r="UP185"/>
      <c r="UQ185"/>
      <c r="UR185"/>
      <c r="US185"/>
      <c r="UT185"/>
      <c r="UU185"/>
      <c r="UV185"/>
      <c r="UW185"/>
      <c r="UX185"/>
      <c r="UY185"/>
      <c r="UZ185"/>
      <c r="VA185"/>
      <c r="VB185"/>
      <c r="VC185"/>
      <c r="VD185"/>
      <c r="VE185"/>
      <c r="VF185"/>
      <c r="VG185"/>
      <c r="VH185"/>
      <c r="VI185"/>
      <c r="VJ185"/>
      <c r="VK185"/>
      <c r="VL185"/>
      <c r="VM185"/>
      <c r="VN185"/>
      <c r="VO185"/>
      <c r="VP185"/>
      <c r="VQ185"/>
      <c r="VR185"/>
      <c r="VS185"/>
      <c r="VT185"/>
      <c r="VU185"/>
      <c r="VV185"/>
      <c r="VW185"/>
      <c r="VX185"/>
      <c r="VY185"/>
      <c r="VZ185"/>
      <c r="WA185"/>
      <c r="WB185"/>
      <c r="WC185"/>
      <c r="WD185"/>
      <c r="WE185"/>
      <c r="WF185"/>
      <c r="WG185"/>
      <c r="WH185"/>
      <c r="WI185"/>
      <c r="WJ185"/>
      <c r="WK185"/>
      <c r="WL185"/>
      <c r="WM185"/>
      <c r="WN185"/>
      <c r="WO185"/>
      <c r="WP185"/>
      <c r="WQ185"/>
      <c r="WR185"/>
      <c r="WS185"/>
      <c r="WT185"/>
      <c r="WU185"/>
      <c r="WV185"/>
      <c r="WW185"/>
      <c r="WX185"/>
      <c r="WY185"/>
      <c r="WZ185"/>
      <c r="XA185"/>
      <c r="XB185"/>
      <c r="XC185"/>
      <c r="XD185"/>
      <c r="XE185"/>
      <c r="XF185"/>
      <c r="XG185"/>
      <c r="XH185"/>
      <c r="XI185"/>
      <c r="XJ185"/>
      <c r="XK185"/>
      <c r="XL185"/>
      <c r="XM185"/>
      <c r="XN185"/>
      <c r="XO185"/>
      <c r="XP185"/>
      <c r="XQ185"/>
      <c r="XR185"/>
      <c r="XS185"/>
      <c r="XT185"/>
      <c r="XU185"/>
      <c r="XV185"/>
      <c r="XW185"/>
      <c r="XX185"/>
      <c r="XY185"/>
      <c r="XZ185"/>
      <c r="YA185"/>
      <c r="YB185"/>
      <c r="YC185"/>
      <c r="YD185"/>
      <c r="YE185"/>
      <c r="YF185"/>
      <c r="YG185"/>
      <c r="YH185"/>
      <c r="YI185"/>
      <c r="YJ185"/>
      <c r="YK185"/>
      <c r="YL185"/>
      <c r="YM185"/>
      <c r="YN185"/>
      <c r="YO185"/>
      <c r="YP185"/>
      <c r="YQ185"/>
      <c r="YR185"/>
      <c r="YS185"/>
      <c r="YT185"/>
      <c r="YU185"/>
      <c r="YV185"/>
      <c r="YW185"/>
      <c r="YX185"/>
      <c r="YY185"/>
      <c r="YZ185"/>
      <c r="ZA185"/>
      <c r="ZB185"/>
      <c r="ZC185"/>
      <c r="ZD185"/>
      <c r="ZE185"/>
      <c r="ZF185"/>
      <c r="ZG185"/>
      <c r="ZH185"/>
      <c r="ZI185"/>
      <c r="ZJ185"/>
      <c r="ZK185"/>
      <c r="ZL185"/>
      <c r="ZM185"/>
    </row>
    <row r="186" spans="10:689" ht="15" x14ac:dyDescent="0.25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  <c r="RT186"/>
      <c r="RU186"/>
      <c r="RV186"/>
      <c r="RW186"/>
      <c r="RX186"/>
      <c r="RY186"/>
      <c r="RZ186"/>
      <c r="SA186"/>
      <c r="SB186"/>
      <c r="SC186"/>
      <c r="SD186"/>
      <c r="SE186"/>
      <c r="SF186"/>
      <c r="SG186"/>
      <c r="SH186"/>
      <c r="SI186"/>
      <c r="SJ186"/>
      <c r="SK186"/>
      <c r="SL186"/>
      <c r="SM186"/>
      <c r="SN186"/>
      <c r="SO186"/>
      <c r="SP186"/>
      <c r="SQ186"/>
      <c r="SR186"/>
      <c r="SS186"/>
      <c r="ST186"/>
      <c r="SU186"/>
      <c r="SV186"/>
      <c r="SW186"/>
      <c r="SX186"/>
      <c r="SY186"/>
      <c r="SZ186"/>
      <c r="TA186"/>
      <c r="TB186"/>
      <c r="TC186"/>
      <c r="TD186"/>
      <c r="TE186"/>
      <c r="TF186"/>
      <c r="TG186"/>
      <c r="TH186"/>
      <c r="TI186"/>
      <c r="TJ186"/>
      <c r="TK186"/>
      <c r="TL186"/>
      <c r="TM186"/>
      <c r="TN186"/>
      <c r="TO186"/>
      <c r="TP186"/>
      <c r="TQ186"/>
      <c r="TR186"/>
      <c r="TS186"/>
      <c r="TT186"/>
      <c r="TU186"/>
      <c r="TV186"/>
      <c r="TW186"/>
      <c r="TX186"/>
      <c r="TY186"/>
      <c r="TZ186"/>
      <c r="UA186"/>
      <c r="UB186"/>
      <c r="UC186"/>
      <c r="UD186"/>
      <c r="UE186"/>
      <c r="UF186"/>
      <c r="UG186"/>
      <c r="UH186"/>
      <c r="UI186"/>
      <c r="UJ186"/>
      <c r="UK186"/>
      <c r="UL186"/>
      <c r="UM186"/>
      <c r="UN186"/>
      <c r="UO186"/>
      <c r="UP186"/>
      <c r="UQ186"/>
      <c r="UR186"/>
      <c r="US186"/>
      <c r="UT186"/>
      <c r="UU186"/>
      <c r="UV186"/>
      <c r="UW186"/>
      <c r="UX186"/>
      <c r="UY186"/>
      <c r="UZ186"/>
      <c r="VA186"/>
      <c r="VB186"/>
      <c r="VC186"/>
      <c r="VD186"/>
      <c r="VE186"/>
      <c r="VF186"/>
      <c r="VG186"/>
      <c r="VH186"/>
      <c r="VI186"/>
      <c r="VJ186"/>
      <c r="VK186"/>
      <c r="VL186"/>
      <c r="VM186"/>
      <c r="VN186"/>
      <c r="VO186"/>
      <c r="VP186"/>
      <c r="VQ186"/>
      <c r="VR186"/>
      <c r="VS186"/>
      <c r="VT186"/>
      <c r="VU186"/>
      <c r="VV186"/>
      <c r="VW186"/>
      <c r="VX186"/>
      <c r="VY186"/>
      <c r="VZ186"/>
      <c r="WA186"/>
      <c r="WB186"/>
      <c r="WC186"/>
      <c r="WD186"/>
      <c r="WE186"/>
      <c r="WF186"/>
      <c r="WG186"/>
      <c r="WH186"/>
      <c r="WI186"/>
      <c r="WJ186"/>
      <c r="WK186"/>
      <c r="WL186"/>
      <c r="WM186"/>
      <c r="WN186"/>
      <c r="WO186"/>
      <c r="WP186"/>
      <c r="WQ186"/>
      <c r="WR186"/>
      <c r="WS186"/>
      <c r="WT186"/>
      <c r="WU186"/>
      <c r="WV186"/>
      <c r="WW186"/>
      <c r="WX186"/>
      <c r="WY186"/>
      <c r="WZ186"/>
      <c r="XA186"/>
      <c r="XB186"/>
      <c r="XC186"/>
      <c r="XD186"/>
      <c r="XE186"/>
      <c r="XF186"/>
      <c r="XG186"/>
      <c r="XH186"/>
      <c r="XI186"/>
      <c r="XJ186"/>
      <c r="XK186"/>
      <c r="XL186"/>
      <c r="XM186"/>
      <c r="XN186"/>
      <c r="XO186"/>
      <c r="XP186"/>
      <c r="XQ186"/>
      <c r="XR186"/>
      <c r="XS186"/>
      <c r="XT186"/>
      <c r="XU186"/>
      <c r="XV186"/>
      <c r="XW186"/>
      <c r="XX186"/>
      <c r="XY186"/>
      <c r="XZ186"/>
      <c r="YA186"/>
      <c r="YB186"/>
      <c r="YC186"/>
      <c r="YD186"/>
      <c r="YE186"/>
      <c r="YF186"/>
      <c r="YG186"/>
      <c r="YH186"/>
      <c r="YI186"/>
      <c r="YJ186"/>
      <c r="YK186"/>
      <c r="YL186"/>
      <c r="YM186"/>
      <c r="YN186"/>
      <c r="YO186"/>
      <c r="YP186"/>
      <c r="YQ186"/>
      <c r="YR186"/>
      <c r="YS186"/>
      <c r="YT186"/>
      <c r="YU186"/>
      <c r="YV186"/>
      <c r="YW186"/>
      <c r="YX186"/>
      <c r="YY186"/>
      <c r="YZ186"/>
      <c r="ZA186"/>
      <c r="ZB186"/>
      <c r="ZC186"/>
      <c r="ZD186"/>
      <c r="ZE186"/>
      <c r="ZF186"/>
      <c r="ZG186"/>
      <c r="ZH186"/>
      <c r="ZI186"/>
      <c r="ZJ186"/>
      <c r="ZK186"/>
      <c r="ZL186"/>
      <c r="ZM186"/>
    </row>
    <row r="187" spans="10:689" ht="15" x14ac:dyDescent="0.25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  <c r="RT187"/>
      <c r="RU187"/>
      <c r="RV187"/>
      <c r="RW187"/>
      <c r="RX187"/>
      <c r="RY187"/>
      <c r="RZ187"/>
      <c r="SA187"/>
      <c r="SB187"/>
      <c r="SC187"/>
      <c r="SD187"/>
      <c r="SE187"/>
      <c r="SF187"/>
      <c r="SG187"/>
      <c r="SH187"/>
      <c r="SI187"/>
      <c r="SJ187"/>
      <c r="SK187"/>
      <c r="SL187"/>
      <c r="SM187"/>
      <c r="SN187"/>
      <c r="SO187"/>
      <c r="SP187"/>
      <c r="SQ187"/>
      <c r="SR187"/>
      <c r="SS187"/>
      <c r="ST187"/>
      <c r="SU187"/>
      <c r="SV187"/>
      <c r="SW187"/>
      <c r="SX187"/>
      <c r="SY187"/>
      <c r="SZ187"/>
      <c r="TA187"/>
      <c r="TB187"/>
      <c r="TC187"/>
      <c r="TD187"/>
      <c r="TE187"/>
      <c r="TF187"/>
      <c r="TG187"/>
      <c r="TH187"/>
      <c r="TI187"/>
      <c r="TJ187"/>
      <c r="TK187"/>
      <c r="TL187"/>
      <c r="TM187"/>
      <c r="TN187"/>
      <c r="TO187"/>
      <c r="TP187"/>
      <c r="TQ187"/>
      <c r="TR187"/>
      <c r="TS187"/>
      <c r="TT187"/>
      <c r="TU187"/>
      <c r="TV187"/>
      <c r="TW187"/>
      <c r="TX187"/>
      <c r="TY187"/>
      <c r="TZ187"/>
      <c r="UA187"/>
      <c r="UB187"/>
      <c r="UC187"/>
      <c r="UD187"/>
      <c r="UE187"/>
      <c r="UF187"/>
      <c r="UG187"/>
      <c r="UH187"/>
      <c r="UI187"/>
      <c r="UJ187"/>
      <c r="UK187"/>
      <c r="UL187"/>
      <c r="UM187"/>
      <c r="UN187"/>
      <c r="UO187"/>
      <c r="UP187"/>
      <c r="UQ187"/>
      <c r="UR187"/>
      <c r="US187"/>
      <c r="UT187"/>
      <c r="UU187"/>
      <c r="UV187"/>
      <c r="UW187"/>
      <c r="UX187"/>
      <c r="UY187"/>
      <c r="UZ187"/>
      <c r="VA187"/>
      <c r="VB187"/>
      <c r="VC187"/>
      <c r="VD187"/>
      <c r="VE187"/>
      <c r="VF187"/>
      <c r="VG187"/>
      <c r="VH187"/>
      <c r="VI187"/>
      <c r="VJ187"/>
      <c r="VK187"/>
      <c r="VL187"/>
      <c r="VM187"/>
      <c r="VN187"/>
      <c r="VO187"/>
      <c r="VP187"/>
      <c r="VQ187"/>
      <c r="VR187"/>
      <c r="VS187"/>
      <c r="VT187"/>
      <c r="VU187"/>
      <c r="VV187"/>
      <c r="VW187"/>
      <c r="VX187"/>
      <c r="VY187"/>
      <c r="VZ187"/>
      <c r="WA187"/>
      <c r="WB187"/>
      <c r="WC187"/>
      <c r="WD187"/>
      <c r="WE187"/>
      <c r="WF187"/>
      <c r="WG187"/>
      <c r="WH187"/>
      <c r="WI187"/>
      <c r="WJ187"/>
      <c r="WK187"/>
      <c r="WL187"/>
      <c r="WM187"/>
      <c r="WN187"/>
      <c r="WO187"/>
      <c r="WP187"/>
      <c r="WQ187"/>
      <c r="WR187"/>
      <c r="WS187"/>
      <c r="WT187"/>
      <c r="WU187"/>
      <c r="WV187"/>
      <c r="WW187"/>
      <c r="WX187"/>
      <c r="WY187"/>
      <c r="WZ187"/>
      <c r="XA187"/>
      <c r="XB187"/>
      <c r="XC187"/>
      <c r="XD187"/>
      <c r="XE187"/>
      <c r="XF187"/>
      <c r="XG187"/>
      <c r="XH187"/>
      <c r="XI187"/>
      <c r="XJ187"/>
      <c r="XK187"/>
      <c r="XL187"/>
      <c r="XM187"/>
      <c r="XN187"/>
      <c r="XO187"/>
      <c r="XP187"/>
      <c r="XQ187"/>
      <c r="XR187"/>
      <c r="XS187"/>
      <c r="XT187"/>
      <c r="XU187"/>
      <c r="XV187"/>
      <c r="XW187"/>
      <c r="XX187"/>
      <c r="XY187"/>
      <c r="XZ187"/>
      <c r="YA187"/>
      <c r="YB187"/>
      <c r="YC187"/>
      <c r="YD187"/>
      <c r="YE187"/>
      <c r="YF187"/>
      <c r="YG187"/>
      <c r="YH187"/>
      <c r="YI187"/>
      <c r="YJ187"/>
      <c r="YK187"/>
      <c r="YL187"/>
      <c r="YM187"/>
      <c r="YN187"/>
      <c r="YO187"/>
      <c r="YP187"/>
      <c r="YQ187"/>
      <c r="YR187"/>
      <c r="YS187"/>
      <c r="YT187"/>
      <c r="YU187"/>
      <c r="YV187"/>
      <c r="YW187"/>
      <c r="YX187"/>
      <c r="YY187"/>
      <c r="YZ187"/>
      <c r="ZA187"/>
      <c r="ZB187"/>
      <c r="ZC187"/>
      <c r="ZD187"/>
      <c r="ZE187"/>
      <c r="ZF187"/>
      <c r="ZG187"/>
      <c r="ZH187"/>
      <c r="ZI187"/>
      <c r="ZJ187"/>
      <c r="ZK187"/>
      <c r="ZL187"/>
      <c r="ZM187"/>
    </row>
    <row r="188" spans="10:689" ht="15" x14ac:dyDescent="0.25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  <c r="RT188"/>
      <c r="RU188"/>
      <c r="RV188"/>
      <c r="RW188"/>
      <c r="RX188"/>
      <c r="RY188"/>
      <c r="RZ188"/>
      <c r="SA188"/>
      <c r="SB188"/>
      <c r="SC188"/>
      <c r="SD188"/>
      <c r="SE188"/>
      <c r="SF188"/>
      <c r="SG188"/>
      <c r="SH188"/>
      <c r="SI188"/>
      <c r="SJ188"/>
      <c r="SK188"/>
      <c r="SL188"/>
      <c r="SM188"/>
      <c r="SN188"/>
      <c r="SO188"/>
      <c r="SP188"/>
      <c r="SQ188"/>
      <c r="SR188"/>
      <c r="SS188"/>
      <c r="ST188"/>
      <c r="SU188"/>
      <c r="SV188"/>
      <c r="SW188"/>
      <c r="SX188"/>
      <c r="SY188"/>
      <c r="SZ188"/>
      <c r="TA188"/>
      <c r="TB188"/>
      <c r="TC188"/>
      <c r="TD188"/>
      <c r="TE188"/>
      <c r="TF188"/>
      <c r="TG188"/>
      <c r="TH188"/>
      <c r="TI188"/>
      <c r="TJ188"/>
      <c r="TK188"/>
      <c r="TL188"/>
      <c r="TM188"/>
      <c r="TN188"/>
      <c r="TO188"/>
      <c r="TP188"/>
      <c r="TQ188"/>
      <c r="TR188"/>
      <c r="TS188"/>
      <c r="TT188"/>
      <c r="TU188"/>
      <c r="TV188"/>
      <c r="TW188"/>
      <c r="TX188"/>
      <c r="TY188"/>
      <c r="TZ188"/>
      <c r="UA188"/>
      <c r="UB188"/>
      <c r="UC188"/>
      <c r="UD188"/>
      <c r="UE188"/>
      <c r="UF188"/>
      <c r="UG188"/>
      <c r="UH188"/>
      <c r="UI188"/>
      <c r="UJ188"/>
      <c r="UK188"/>
      <c r="UL188"/>
      <c r="UM188"/>
      <c r="UN188"/>
      <c r="UO188"/>
      <c r="UP188"/>
      <c r="UQ188"/>
      <c r="UR188"/>
      <c r="US188"/>
      <c r="UT188"/>
      <c r="UU188"/>
      <c r="UV188"/>
      <c r="UW188"/>
      <c r="UX188"/>
      <c r="UY188"/>
      <c r="UZ188"/>
      <c r="VA188"/>
      <c r="VB188"/>
      <c r="VC188"/>
      <c r="VD188"/>
      <c r="VE188"/>
      <c r="VF188"/>
      <c r="VG188"/>
      <c r="VH188"/>
      <c r="VI188"/>
      <c r="VJ188"/>
      <c r="VK188"/>
      <c r="VL188"/>
      <c r="VM188"/>
      <c r="VN188"/>
      <c r="VO188"/>
      <c r="VP188"/>
      <c r="VQ188"/>
      <c r="VR188"/>
      <c r="VS188"/>
      <c r="VT188"/>
      <c r="VU188"/>
      <c r="VV188"/>
      <c r="VW188"/>
      <c r="VX188"/>
      <c r="VY188"/>
      <c r="VZ188"/>
      <c r="WA188"/>
      <c r="WB188"/>
      <c r="WC188"/>
      <c r="WD188"/>
      <c r="WE188"/>
      <c r="WF188"/>
      <c r="WG188"/>
      <c r="WH188"/>
      <c r="WI188"/>
      <c r="WJ188"/>
      <c r="WK188"/>
      <c r="WL188"/>
      <c r="WM188"/>
      <c r="WN188"/>
      <c r="WO188"/>
      <c r="WP188"/>
      <c r="WQ188"/>
      <c r="WR188"/>
      <c r="WS188"/>
      <c r="WT188"/>
      <c r="WU188"/>
      <c r="WV188"/>
      <c r="WW188"/>
      <c r="WX188"/>
      <c r="WY188"/>
      <c r="WZ188"/>
      <c r="XA188"/>
      <c r="XB188"/>
      <c r="XC188"/>
      <c r="XD188"/>
      <c r="XE188"/>
      <c r="XF188"/>
      <c r="XG188"/>
      <c r="XH188"/>
      <c r="XI188"/>
      <c r="XJ188"/>
      <c r="XK188"/>
      <c r="XL188"/>
      <c r="XM188"/>
      <c r="XN188"/>
      <c r="XO188"/>
      <c r="XP188"/>
      <c r="XQ188"/>
      <c r="XR188"/>
      <c r="XS188"/>
      <c r="XT188"/>
      <c r="XU188"/>
      <c r="XV188"/>
      <c r="XW188"/>
      <c r="XX188"/>
      <c r="XY188"/>
      <c r="XZ188"/>
      <c r="YA188"/>
      <c r="YB188"/>
      <c r="YC188"/>
      <c r="YD188"/>
      <c r="YE188"/>
      <c r="YF188"/>
      <c r="YG188"/>
      <c r="YH188"/>
      <c r="YI188"/>
      <c r="YJ188"/>
      <c r="YK188"/>
      <c r="YL188"/>
      <c r="YM188"/>
      <c r="YN188"/>
      <c r="YO188"/>
      <c r="YP188"/>
      <c r="YQ188"/>
      <c r="YR188"/>
      <c r="YS188"/>
      <c r="YT188"/>
      <c r="YU188"/>
      <c r="YV188"/>
      <c r="YW188"/>
      <c r="YX188"/>
      <c r="YY188"/>
      <c r="YZ188"/>
      <c r="ZA188"/>
      <c r="ZB188"/>
      <c r="ZC188"/>
      <c r="ZD188"/>
      <c r="ZE188"/>
      <c r="ZF188"/>
      <c r="ZG188"/>
      <c r="ZH188"/>
      <c r="ZI188"/>
      <c r="ZJ188"/>
      <c r="ZK188"/>
      <c r="ZL188"/>
      <c r="ZM188"/>
    </row>
    <row r="189" spans="10:689" ht="15" x14ac:dyDescent="0.25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  <c r="RT189"/>
      <c r="RU189"/>
      <c r="RV189"/>
      <c r="RW189"/>
      <c r="RX189"/>
      <c r="RY189"/>
      <c r="RZ189"/>
      <c r="SA189"/>
      <c r="SB189"/>
      <c r="SC189"/>
      <c r="SD189"/>
      <c r="SE189"/>
      <c r="SF189"/>
      <c r="SG189"/>
      <c r="SH189"/>
      <c r="SI189"/>
      <c r="SJ189"/>
      <c r="SK189"/>
      <c r="SL189"/>
      <c r="SM189"/>
      <c r="SN189"/>
      <c r="SO189"/>
      <c r="SP189"/>
      <c r="SQ189"/>
      <c r="SR189"/>
      <c r="SS189"/>
      <c r="ST189"/>
      <c r="SU189"/>
      <c r="SV189"/>
      <c r="SW189"/>
      <c r="SX189"/>
      <c r="SY189"/>
      <c r="SZ189"/>
      <c r="TA189"/>
      <c r="TB189"/>
      <c r="TC189"/>
      <c r="TD189"/>
      <c r="TE189"/>
      <c r="TF189"/>
      <c r="TG189"/>
      <c r="TH189"/>
      <c r="TI189"/>
      <c r="TJ189"/>
      <c r="TK189"/>
      <c r="TL189"/>
      <c r="TM189"/>
      <c r="TN189"/>
      <c r="TO189"/>
      <c r="TP189"/>
      <c r="TQ189"/>
      <c r="TR189"/>
      <c r="TS189"/>
      <c r="TT189"/>
      <c r="TU189"/>
      <c r="TV189"/>
      <c r="TW189"/>
      <c r="TX189"/>
      <c r="TY189"/>
      <c r="TZ189"/>
      <c r="UA189"/>
      <c r="UB189"/>
      <c r="UC189"/>
      <c r="UD189"/>
      <c r="UE189"/>
      <c r="UF189"/>
      <c r="UG189"/>
      <c r="UH189"/>
      <c r="UI189"/>
      <c r="UJ189"/>
      <c r="UK189"/>
      <c r="UL189"/>
      <c r="UM189"/>
      <c r="UN189"/>
      <c r="UO189"/>
      <c r="UP189"/>
      <c r="UQ189"/>
      <c r="UR189"/>
      <c r="US189"/>
      <c r="UT189"/>
      <c r="UU189"/>
      <c r="UV189"/>
      <c r="UW189"/>
      <c r="UX189"/>
      <c r="UY189"/>
      <c r="UZ189"/>
      <c r="VA189"/>
      <c r="VB189"/>
      <c r="VC189"/>
      <c r="VD189"/>
      <c r="VE189"/>
      <c r="VF189"/>
      <c r="VG189"/>
      <c r="VH189"/>
      <c r="VI189"/>
      <c r="VJ189"/>
      <c r="VK189"/>
      <c r="VL189"/>
      <c r="VM189"/>
      <c r="VN189"/>
      <c r="VO189"/>
      <c r="VP189"/>
      <c r="VQ189"/>
      <c r="VR189"/>
      <c r="VS189"/>
      <c r="VT189"/>
      <c r="VU189"/>
      <c r="VV189"/>
      <c r="VW189"/>
      <c r="VX189"/>
      <c r="VY189"/>
      <c r="VZ189"/>
      <c r="WA189"/>
      <c r="WB189"/>
      <c r="WC189"/>
      <c r="WD189"/>
      <c r="WE189"/>
      <c r="WF189"/>
      <c r="WG189"/>
      <c r="WH189"/>
      <c r="WI189"/>
      <c r="WJ189"/>
      <c r="WK189"/>
      <c r="WL189"/>
      <c r="WM189"/>
      <c r="WN189"/>
      <c r="WO189"/>
      <c r="WP189"/>
      <c r="WQ189"/>
      <c r="WR189"/>
      <c r="WS189"/>
      <c r="WT189"/>
      <c r="WU189"/>
      <c r="WV189"/>
      <c r="WW189"/>
      <c r="WX189"/>
      <c r="WY189"/>
      <c r="WZ189"/>
      <c r="XA189"/>
      <c r="XB189"/>
      <c r="XC189"/>
      <c r="XD189"/>
      <c r="XE189"/>
      <c r="XF189"/>
      <c r="XG189"/>
      <c r="XH189"/>
      <c r="XI189"/>
      <c r="XJ189"/>
      <c r="XK189"/>
      <c r="XL189"/>
      <c r="XM189"/>
      <c r="XN189"/>
      <c r="XO189"/>
      <c r="XP189"/>
      <c r="XQ189"/>
      <c r="XR189"/>
      <c r="XS189"/>
      <c r="XT189"/>
      <c r="XU189"/>
      <c r="XV189"/>
      <c r="XW189"/>
      <c r="XX189"/>
      <c r="XY189"/>
      <c r="XZ189"/>
      <c r="YA189"/>
      <c r="YB189"/>
      <c r="YC189"/>
      <c r="YD189"/>
      <c r="YE189"/>
      <c r="YF189"/>
      <c r="YG189"/>
      <c r="YH189"/>
      <c r="YI189"/>
      <c r="YJ189"/>
      <c r="YK189"/>
      <c r="YL189"/>
      <c r="YM189"/>
      <c r="YN189"/>
      <c r="YO189"/>
      <c r="YP189"/>
      <c r="YQ189"/>
      <c r="YR189"/>
      <c r="YS189"/>
      <c r="YT189"/>
      <c r="YU189"/>
      <c r="YV189"/>
      <c r="YW189"/>
      <c r="YX189"/>
      <c r="YY189"/>
      <c r="YZ189"/>
      <c r="ZA189"/>
      <c r="ZB189"/>
      <c r="ZC189"/>
      <c r="ZD189"/>
      <c r="ZE189"/>
      <c r="ZF189"/>
      <c r="ZG189"/>
      <c r="ZH189"/>
      <c r="ZI189"/>
      <c r="ZJ189"/>
      <c r="ZK189"/>
      <c r="ZL189"/>
      <c r="ZM189"/>
    </row>
    <row r="190" spans="10:689" ht="15" x14ac:dyDescent="0.25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  <c r="RT190"/>
      <c r="RU190"/>
      <c r="RV190"/>
      <c r="RW190"/>
      <c r="RX190"/>
      <c r="RY190"/>
      <c r="RZ190"/>
      <c r="SA190"/>
      <c r="SB190"/>
      <c r="SC190"/>
      <c r="SD190"/>
      <c r="SE190"/>
      <c r="SF190"/>
      <c r="SG190"/>
      <c r="SH190"/>
      <c r="SI190"/>
      <c r="SJ190"/>
      <c r="SK190"/>
      <c r="SL190"/>
      <c r="SM190"/>
      <c r="SN190"/>
      <c r="SO190"/>
      <c r="SP190"/>
      <c r="SQ190"/>
      <c r="SR190"/>
      <c r="SS190"/>
      <c r="ST190"/>
      <c r="SU190"/>
      <c r="SV190"/>
      <c r="SW190"/>
      <c r="SX190"/>
      <c r="SY190"/>
      <c r="SZ190"/>
      <c r="TA190"/>
      <c r="TB190"/>
      <c r="TC190"/>
      <c r="TD190"/>
      <c r="TE190"/>
      <c r="TF190"/>
      <c r="TG190"/>
      <c r="TH190"/>
      <c r="TI190"/>
      <c r="TJ190"/>
      <c r="TK190"/>
      <c r="TL190"/>
      <c r="TM190"/>
      <c r="TN190"/>
      <c r="TO190"/>
      <c r="TP190"/>
      <c r="TQ190"/>
      <c r="TR190"/>
      <c r="TS190"/>
      <c r="TT190"/>
      <c r="TU190"/>
      <c r="TV190"/>
      <c r="TW190"/>
      <c r="TX190"/>
      <c r="TY190"/>
      <c r="TZ190"/>
      <c r="UA190"/>
      <c r="UB190"/>
      <c r="UC190"/>
      <c r="UD190"/>
      <c r="UE190"/>
      <c r="UF190"/>
      <c r="UG190"/>
      <c r="UH190"/>
      <c r="UI190"/>
      <c r="UJ190"/>
      <c r="UK190"/>
      <c r="UL190"/>
      <c r="UM190"/>
      <c r="UN190"/>
      <c r="UO190"/>
      <c r="UP190"/>
      <c r="UQ190"/>
      <c r="UR190"/>
      <c r="US190"/>
      <c r="UT190"/>
      <c r="UU190"/>
      <c r="UV190"/>
      <c r="UW190"/>
      <c r="UX190"/>
      <c r="UY190"/>
      <c r="UZ190"/>
      <c r="VA190"/>
      <c r="VB190"/>
      <c r="VC190"/>
      <c r="VD190"/>
      <c r="VE190"/>
      <c r="VF190"/>
      <c r="VG190"/>
      <c r="VH190"/>
      <c r="VI190"/>
      <c r="VJ190"/>
      <c r="VK190"/>
      <c r="VL190"/>
      <c r="VM190"/>
      <c r="VN190"/>
      <c r="VO190"/>
      <c r="VP190"/>
      <c r="VQ190"/>
      <c r="VR190"/>
      <c r="VS190"/>
      <c r="VT190"/>
      <c r="VU190"/>
      <c r="VV190"/>
      <c r="VW190"/>
      <c r="VX190"/>
      <c r="VY190"/>
      <c r="VZ190"/>
      <c r="WA190"/>
      <c r="WB190"/>
      <c r="WC190"/>
      <c r="WD190"/>
      <c r="WE190"/>
      <c r="WF190"/>
      <c r="WG190"/>
      <c r="WH190"/>
      <c r="WI190"/>
      <c r="WJ190"/>
      <c r="WK190"/>
      <c r="WL190"/>
      <c r="WM190"/>
      <c r="WN190"/>
      <c r="WO190"/>
      <c r="WP190"/>
      <c r="WQ190"/>
      <c r="WR190"/>
      <c r="WS190"/>
      <c r="WT190"/>
      <c r="WU190"/>
      <c r="WV190"/>
      <c r="WW190"/>
      <c r="WX190"/>
      <c r="WY190"/>
      <c r="WZ190"/>
      <c r="XA190"/>
      <c r="XB190"/>
      <c r="XC190"/>
      <c r="XD190"/>
      <c r="XE190"/>
      <c r="XF190"/>
      <c r="XG190"/>
      <c r="XH190"/>
      <c r="XI190"/>
      <c r="XJ190"/>
      <c r="XK190"/>
      <c r="XL190"/>
      <c r="XM190"/>
      <c r="XN190"/>
      <c r="XO190"/>
      <c r="XP190"/>
      <c r="XQ190"/>
      <c r="XR190"/>
      <c r="XS190"/>
      <c r="XT190"/>
      <c r="XU190"/>
      <c r="XV190"/>
      <c r="XW190"/>
      <c r="XX190"/>
      <c r="XY190"/>
      <c r="XZ190"/>
      <c r="YA190"/>
      <c r="YB190"/>
      <c r="YC190"/>
      <c r="YD190"/>
      <c r="YE190"/>
      <c r="YF190"/>
      <c r="YG190"/>
      <c r="YH190"/>
      <c r="YI190"/>
      <c r="YJ190"/>
      <c r="YK190"/>
      <c r="YL190"/>
      <c r="YM190"/>
      <c r="YN190"/>
      <c r="YO190"/>
      <c r="YP190"/>
      <c r="YQ190"/>
      <c r="YR190"/>
      <c r="YS190"/>
      <c r="YT190"/>
      <c r="YU190"/>
      <c r="YV190"/>
      <c r="YW190"/>
      <c r="YX190"/>
      <c r="YY190"/>
      <c r="YZ190"/>
      <c r="ZA190"/>
      <c r="ZB190"/>
      <c r="ZC190"/>
      <c r="ZD190"/>
      <c r="ZE190"/>
      <c r="ZF190"/>
      <c r="ZG190"/>
      <c r="ZH190"/>
      <c r="ZI190"/>
      <c r="ZJ190"/>
      <c r="ZK190"/>
      <c r="ZL190"/>
      <c r="ZM190"/>
    </row>
    <row r="191" spans="10:689" ht="15" x14ac:dyDescent="0.25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  <c r="RT191"/>
      <c r="RU191"/>
      <c r="RV191"/>
      <c r="RW191"/>
      <c r="RX191"/>
      <c r="RY191"/>
      <c r="RZ191"/>
      <c r="SA191"/>
      <c r="SB191"/>
      <c r="SC191"/>
      <c r="SD191"/>
      <c r="SE191"/>
      <c r="SF191"/>
      <c r="SG191"/>
      <c r="SH191"/>
      <c r="SI191"/>
      <c r="SJ191"/>
      <c r="SK191"/>
      <c r="SL191"/>
      <c r="SM191"/>
      <c r="SN191"/>
      <c r="SO191"/>
      <c r="SP191"/>
      <c r="SQ191"/>
      <c r="SR191"/>
      <c r="SS191"/>
      <c r="ST191"/>
      <c r="SU191"/>
      <c r="SV191"/>
      <c r="SW191"/>
      <c r="SX191"/>
      <c r="SY191"/>
      <c r="SZ191"/>
      <c r="TA191"/>
      <c r="TB191"/>
      <c r="TC191"/>
      <c r="TD191"/>
      <c r="TE191"/>
      <c r="TF191"/>
      <c r="TG191"/>
      <c r="TH191"/>
      <c r="TI191"/>
      <c r="TJ191"/>
      <c r="TK191"/>
      <c r="TL191"/>
      <c r="TM191"/>
      <c r="TN191"/>
      <c r="TO191"/>
      <c r="TP191"/>
      <c r="TQ191"/>
      <c r="TR191"/>
      <c r="TS191"/>
      <c r="TT191"/>
      <c r="TU191"/>
      <c r="TV191"/>
      <c r="TW191"/>
      <c r="TX191"/>
      <c r="TY191"/>
      <c r="TZ191"/>
      <c r="UA191"/>
      <c r="UB191"/>
      <c r="UC191"/>
      <c r="UD191"/>
      <c r="UE191"/>
      <c r="UF191"/>
      <c r="UG191"/>
      <c r="UH191"/>
      <c r="UI191"/>
      <c r="UJ191"/>
      <c r="UK191"/>
      <c r="UL191"/>
      <c r="UM191"/>
      <c r="UN191"/>
      <c r="UO191"/>
      <c r="UP191"/>
      <c r="UQ191"/>
      <c r="UR191"/>
      <c r="US191"/>
      <c r="UT191"/>
      <c r="UU191"/>
      <c r="UV191"/>
      <c r="UW191"/>
      <c r="UX191"/>
      <c r="UY191"/>
      <c r="UZ191"/>
      <c r="VA191"/>
      <c r="VB191"/>
      <c r="VC191"/>
      <c r="VD191"/>
      <c r="VE191"/>
      <c r="VF191"/>
      <c r="VG191"/>
      <c r="VH191"/>
      <c r="VI191"/>
      <c r="VJ191"/>
      <c r="VK191"/>
      <c r="VL191"/>
      <c r="VM191"/>
      <c r="VN191"/>
      <c r="VO191"/>
      <c r="VP191"/>
      <c r="VQ191"/>
      <c r="VR191"/>
      <c r="VS191"/>
      <c r="VT191"/>
      <c r="VU191"/>
      <c r="VV191"/>
      <c r="VW191"/>
      <c r="VX191"/>
      <c r="VY191"/>
      <c r="VZ191"/>
      <c r="WA191"/>
      <c r="WB191"/>
      <c r="WC191"/>
      <c r="WD191"/>
      <c r="WE191"/>
      <c r="WF191"/>
      <c r="WG191"/>
      <c r="WH191"/>
      <c r="WI191"/>
      <c r="WJ191"/>
      <c r="WK191"/>
      <c r="WL191"/>
      <c r="WM191"/>
      <c r="WN191"/>
      <c r="WO191"/>
      <c r="WP191"/>
      <c r="WQ191"/>
      <c r="WR191"/>
      <c r="WS191"/>
      <c r="WT191"/>
      <c r="WU191"/>
      <c r="WV191"/>
      <c r="WW191"/>
      <c r="WX191"/>
      <c r="WY191"/>
      <c r="WZ191"/>
      <c r="XA191"/>
      <c r="XB191"/>
      <c r="XC191"/>
      <c r="XD191"/>
      <c r="XE191"/>
      <c r="XF191"/>
      <c r="XG191"/>
      <c r="XH191"/>
      <c r="XI191"/>
      <c r="XJ191"/>
      <c r="XK191"/>
      <c r="XL191"/>
      <c r="XM191"/>
      <c r="XN191"/>
      <c r="XO191"/>
      <c r="XP191"/>
      <c r="XQ191"/>
      <c r="XR191"/>
      <c r="XS191"/>
      <c r="XT191"/>
      <c r="XU191"/>
      <c r="XV191"/>
      <c r="XW191"/>
      <c r="XX191"/>
      <c r="XY191"/>
      <c r="XZ191"/>
      <c r="YA191"/>
      <c r="YB191"/>
      <c r="YC191"/>
      <c r="YD191"/>
      <c r="YE191"/>
      <c r="YF191"/>
      <c r="YG191"/>
      <c r="YH191"/>
      <c r="YI191"/>
      <c r="YJ191"/>
      <c r="YK191"/>
      <c r="YL191"/>
      <c r="YM191"/>
      <c r="YN191"/>
      <c r="YO191"/>
      <c r="YP191"/>
      <c r="YQ191"/>
      <c r="YR191"/>
      <c r="YS191"/>
      <c r="YT191"/>
      <c r="YU191"/>
      <c r="YV191"/>
      <c r="YW191"/>
      <c r="YX191"/>
      <c r="YY191"/>
      <c r="YZ191"/>
      <c r="ZA191"/>
      <c r="ZB191"/>
      <c r="ZC191"/>
      <c r="ZD191"/>
      <c r="ZE191"/>
      <c r="ZF191"/>
      <c r="ZG191"/>
      <c r="ZH191"/>
      <c r="ZI191"/>
      <c r="ZJ191"/>
      <c r="ZK191"/>
      <c r="ZL191"/>
      <c r="ZM191"/>
    </row>
    <row r="192" spans="10:689" ht="15" x14ac:dyDescent="0.25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  <c r="RT192"/>
      <c r="RU192"/>
      <c r="RV192"/>
      <c r="RW192"/>
      <c r="RX192"/>
      <c r="RY192"/>
      <c r="RZ192"/>
      <c r="SA192"/>
      <c r="SB192"/>
      <c r="SC192"/>
      <c r="SD192"/>
      <c r="SE192"/>
      <c r="SF192"/>
      <c r="SG192"/>
      <c r="SH192"/>
      <c r="SI192"/>
      <c r="SJ192"/>
      <c r="SK192"/>
      <c r="SL192"/>
      <c r="SM192"/>
      <c r="SN192"/>
      <c r="SO192"/>
      <c r="SP192"/>
      <c r="SQ192"/>
      <c r="SR192"/>
      <c r="SS192"/>
      <c r="ST192"/>
      <c r="SU192"/>
      <c r="SV192"/>
      <c r="SW192"/>
      <c r="SX192"/>
      <c r="SY192"/>
      <c r="SZ192"/>
      <c r="TA192"/>
      <c r="TB192"/>
      <c r="TC192"/>
      <c r="TD192"/>
      <c r="TE192"/>
      <c r="TF192"/>
      <c r="TG192"/>
      <c r="TH192"/>
      <c r="TI192"/>
      <c r="TJ192"/>
      <c r="TK192"/>
      <c r="TL192"/>
      <c r="TM192"/>
      <c r="TN192"/>
      <c r="TO192"/>
      <c r="TP192"/>
      <c r="TQ192"/>
      <c r="TR192"/>
      <c r="TS192"/>
      <c r="TT192"/>
      <c r="TU192"/>
      <c r="TV192"/>
      <c r="TW192"/>
      <c r="TX192"/>
      <c r="TY192"/>
      <c r="TZ192"/>
      <c r="UA192"/>
      <c r="UB192"/>
      <c r="UC192"/>
      <c r="UD192"/>
      <c r="UE192"/>
      <c r="UF192"/>
      <c r="UG192"/>
      <c r="UH192"/>
      <c r="UI192"/>
      <c r="UJ192"/>
      <c r="UK192"/>
      <c r="UL192"/>
      <c r="UM192"/>
      <c r="UN192"/>
      <c r="UO192"/>
      <c r="UP192"/>
      <c r="UQ192"/>
      <c r="UR192"/>
      <c r="US192"/>
      <c r="UT192"/>
      <c r="UU192"/>
      <c r="UV192"/>
      <c r="UW192"/>
      <c r="UX192"/>
      <c r="UY192"/>
      <c r="UZ192"/>
      <c r="VA192"/>
      <c r="VB192"/>
      <c r="VC192"/>
      <c r="VD192"/>
      <c r="VE192"/>
      <c r="VF192"/>
      <c r="VG192"/>
      <c r="VH192"/>
      <c r="VI192"/>
      <c r="VJ192"/>
      <c r="VK192"/>
      <c r="VL192"/>
      <c r="VM192"/>
      <c r="VN192"/>
      <c r="VO192"/>
      <c r="VP192"/>
      <c r="VQ192"/>
      <c r="VR192"/>
      <c r="VS192"/>
      <c r="VT192"/>
      <c r="VU192"/>
      <c r="VV192"/>
      <c r="VW192"/>
      <c r="VX192"/>
      <c r="VY192"/>
      <c r="VZ192"/>
      <c r="WA192"/>
      <c r="WB192"/>
      <c r="WC192"/>
      <c r="WD192"/>
      <c r="WE192"/>
      <c r="WF192"/>
      <c r="WG192"/>
      <c r="WH192"/>
      <c r="WI192"/>
      <c r="WJ192"/>
      <c r="WK192"/>
      <c r="WL192"/>
      <c r="WM192"/>
      <c r="WN192"/>
      <c r="WO192"/>
      <c r="WP192"/>
      <c r="WQ192"/>
      <c r="WR192"/>
      <c r="WS192"/>
      <c r="WT192"/>
      <c r="WU192"/>
      <c r="WV192"/>
      <c r="WW192"/>
      <c r="WX192"/>
      <c r="WY192"/>
      <c r="WZ192"/>
      <c r="XA192"/>
      <c r="XB192"/>
      <c r="XC192"/>
      <c r="XD192"/>
      <c r="XE192"/>
      <c r="XF192"/>
      <c r="XG192"/>
      <c r="XH192"/>
      <c r="XI192"/>
      <c r="XJ192"/>
      <c r="XK192"/>
      <c r="XL192"/>
      <c r="XM192"/>
      <c r="XN192"/>
      <c r="XO192"/>
      <c r="XP192"/>
      <c r="XQ192"/>
      <c r="XR192"/>
      <c r="XS192"/>
      <c r="XT192"/>
      <c r="XU192"/>
      <c r="XV192"/>
      <c r="XW192"/>
      <c r="XX192"/>
      <c r="XY192"/>
      <c r="XZ192"/>
      <c r="YA192"/>
      <c r="YB192"/>
      <c r="YC192"/>
      <c r="YD192"/>
      <c r="YE192"/>
      <c r="YF192"/>
      <c r="YG192"/>
      <c r="YH192"/>
      <c r="YI192"/>
      <c r="YJ192"/>
      <c r="YK192"/>
      <c r="YL192"/>
      <c r="YM192"/>
      <c r="YN192"/>
      <c r="YO192"/>
      <c r="YP192"/>
      <c r="YQ192"/>
      <c r="YR192"/>
      <c r="YS192"/>
      <c r="YT192"/>
      <c r="YU192"/>
      <c r="YV192"/>
      <c r="YW192"/>
      <c r="YX192"/>
      <c r="YY192"/>
      <c r="YZ192"/>
      <c r="ZA192"/>
      <c r="ZB192"/>
      <c r="ZC192"/>
      <c r="ZD192"/>
      <c r="ZE192"/>
      <c r="ZF192"/>
      <c r="ZG192"/>
      <c r="ZH192"/>
      <c r="ZI192"/>
      <c r="ZJ192"/>
      <c r="ZK192"/>
      <c r="ZL192"/>
      <c r="ZM192"/>
    </row>
    <row r="193" spans="10:689" ht="15" x14ac:dyDescent="0.25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  <c r="RT193"/>
      <c r="RU193"/>
      <c r="RV193"/>
      <c r="RW193"/>
      <c r="RX193"/>
      <c r="RY193"/>
      <c r="RZ193"/>
      <c r="SA193"/>
      <c r="SB193"/>
      <c r="SC193"/>
      <c r="SD193"/>
      <c r="SE193"/>
      <c r="SF193"/>
      <c r="SG193"/>
      <c r="SH193"/>
      <c r="SI193"/>
      <c r="SJ193"/>
      <c r="SK193"/>
      <c r="SL193"/>
      <c r="SM193"/>
      <c r="SN193"/>
      <c r="SO193"/>
      <c r="SP193"/>
      <c r="SQ193"/>
      <c r="SR193"/>
      <c r="SS193"/>
      <c r="ST193"/>
      <c r="SU193"/>
      <c r="SV193"/>
      <c r="SW193"/>
      <c r="SX193"/>
      <c r="SY193"/>
      <c r="SZ193"/>
      <c r="TA193"/>
      <c r="TB193"/>
      <c r="TC193"/>
      <c r="TD193"/>
      <c r="TE193"/>
      <c r="TF193"/>
      <c r="TG193"/>
      <c r="TH193"/>
      <c r="TI193"/>
      <c r="TJ193"/>
      <c r="TK193"/>
      <c r="TL193"/>
      <c r="TM193"/>
      <c r="TN193"/>
      <c r="TO193"/>
      <c r="TP193"/>
      <c r="TQ193"/>
      <c r="TR193"/>
      <c r="TS193"/>
      <c r="TT193"/>
      <c r="TU193"/>
      <c r="TV193"/>
      <c r="TW193"/>
      <c r="TX193"/>
      <c r="TY193"/>
      <c r="TZ193"/>
      <c r="UA193"/>
      <c r="UB193"/>
      <c r="UC193"/>
      <c r="UD193"/>
      <c r="UE193"/>
      <c r="UF193"/>
      <c r="UG193"/>
      <c r="UH193"/>
      <c r="UI193"/>
      <c r="UJ193"/>
      <c r="UK193"/>
      <c r="UL193"/>
      <c r="UM193"/>
      <c r="UN193"/>
      <c r="UO193"/>
      <c r="UP193"/>
      <c r="UQ193"/>
      <c r="UR193"/>
      <c r="US193"/>
      <c r="UT193"/>
      <c r="UU193"/>
      <c r="UV193"/>
      <c r="UW193"/>
      <c r="UX193"/>
      <c r="UY193"/>
      <c r="UZ193"/>
      <c r="VA193"/>
      <c r="VB193"/>
      <c r="VC193"/>
      <c r="VD193"/>
      <c r="VE193"/>
      <c r="VF193"/>
      <c r="VG193"/>
      <c r="VH193"/>
      <c r="VI193"/>
      <c r="VJ193"/>
      <c r="VK193"/>
      <c r="VL193"/>
      <c r="VM193"/>
      <c r="VN193"/>
      <c r="VO193"/>
      <c r="VP193"/>
      <c r="VQ193"/>
      <c r="VR193"/>
      <c r="VS193"/>
      <c r="VT193"/>
      <c r="VU193"/>
      <c r="VV193"/>
      <c r="VW193"/>
      <c r="VX193"/>
      <c r="VY193"/>
      <c r="VZ193"/>
      <c r="WA193"/>
      <c r="WB193"/>
      <c r="WC193"/>
      <c r="WD193"/>
      <c r="WE193"/>
      <c r="WF193"/>
      <c r="WG193"/>
      <c r="WH193"/>
      <c r="WI193"/>
      <c r="WJ193"/>
      <c r="WK193"/>
      <c r="WL193"/>
      <c r="WM193"/>
      <c r="WN193"/>
      <c r="WO193"/>
      <c r="WP193"/>
      <c r="WQ193"/>
      <c r="WR193"/>
      <c r="WS193"/>
      <c r="WT193"/>
      <c r="WU193"/>
      <c r="WV193"/>
      <c r="WW193"/>
      <c r="WX193"/>
      <c r="WY193"/>
      <c r="WZ193"/>
      <c r="XA193"/>
      <c r="XB193"/>
      <c r="XC193"/>
      <c r="XD193"/>
      <c r="XE193"/>
      <c r="XF193"/>
      <c r="XG193"/>
      <c r="XH193"/>
      <c r="XI193"/>
      <c r="XJ193"/>
      <c r="XK193"/>
      <c r="XL193"/>
      <c r="XM193"/>
      <c r="XN193"/>
      <c r="XO193"/>
      <c r="XP193"/>
      <c r="XQ193"/>
      <c r="XR193"/>
      <c r="XS193"/>
      <c r="XT193"/>
      <c r="XU193"/>
      <c r="XV193"/>
      <c r="XW193"/>
      <c r="XX193"/>
      <c r="XY193"/>
      <c r="XZ193"/>
      <c r="YA193"/>
      <c r="YB193"/>
      <c r="YC193"/>
      <c r="YD193"/>
      <c r="YE193"/>
      <c r="YF193"/>
      <c r="YG193"/>
      <c r="YH193"/>
      <c r="YI193"/>
      <c r="YJ193"/>
      <c r="YK193"/>
      <c r="YL193"/>
      <c r="YM193"/>
      <c r="YN193"/>
      <c r="YO193"/>
      <c r="YP193"/>
      <c r="YQ193"/>
      <c r="YR193"/>
      <c r="YS193"/>
      <c r="YT193"/>
      <c r="YU193"/>
      <c r="YV193"/>
      <c r="YW193"/>
      <c r="YX193"/>
      <c r="YY193"/>
      <c r="YZ193"/>
      <c r="ZA193"/>
      <c r="ZB193"/>
      <c r="ZC193"/>
      <c r="ZD193"/>
      <c r="ZE193"/>
      <c r="ZF193"/>
      <c r="ZG193"/>
      <c r="ZH193"/>
      <c r="ZI193"/>
      <c r="ZJ193"/>
      <c r="ZK193"/>
      <c r="ZL193"/>
      <c r="ZM193"/>
    </row>
    <row r="194" spans="10:689" ht="15" x14ac:dyDescent="0.25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  <c r="RT194"/>
      <c r="RU194"/>
      <c r="RV194"/>
      <c r="RW194"/>
      <c r="RX194"/>
      <c r="RY194"/>
      <c r="RZ194"/>
      <c r="SA194"/>
      <c r="SB194"/>
      <c r="SC194"/>
      <c r="SD194"/>
      <c r="SE194"/>
      <c r="SF194"/>
      <c r="SG194"/>
      <c r="SH194"/>
      <c r="SI194"/>
      <c r="SJ194"/>
      <c r="SK194"/>
      <c r="SL194"/>
      <c r="SM194"/>
      <c r="SN194"/>
      <c r="SO194"/>
      <c r="SP194"/>
      <c r="SQ194"/>
      <c r="SR194"/>
      <c r="SS194"/>
      <c r="ST194"/>
      <c r="SU194"/>
      <c r="SV194"/>
      <c r="SW194"/>
      <c r="SX194"/>
      <c r="SY194"/>
      <c r="SZ194"/>
      <c r="TA194"/>
      <c r="TB194"/>
      <c r="TC194"/>
      <c r="TD194"/>
      <c r="TE194"/>
      <c r="TF194"/>
      <c r="TG194"/>
      <c r="TH194"/>
      <c r="TI194"/>
      <c r="TJ194"/>
      <c r="TK194"/>
      <c r="TL194"/>
      <c r="TM194"/>
      <c r="TN194"/>
      <c r="TO194"/>
      <c r="TP194"/>
      <c r="TQ194"/>
      <c r="TR194"/>
      <c r="TS194"/>
      <c r="TT194"/>
      <c r="TU194"/>
      <c r="TV194"/>
      <c r="TW194"/>
      <c r="TX194"/>
      <c r="TY194"/>
      <c r="TZ194"/>
      <c r="UA194"/>
      <c r="UB194"/>
      <c r="UC194"/>
      <c r="UD194"/>
      <c r="UE194"/>
      <c r="UF194"/>
      <c r="UG194"/>
      <c r="UH194"/>
      <c r="UI194"/>
      <c r="UJ194"/>
      <c r="UK194"/>
      <c r="UL194"/>
      <c r="UM194"/>
      <c r="UN194"/>
      <c r="UO194"/>
      <c r="UP194"/>
      <c r="UQ194"/>
      <c r="UR194"/>
      <c r="US194"/>
      <c r="UT194"/>
      <c r="UU194"/>
      <c r="UV194"/>
      <c r="UW194"/>
      <c r="UX194"/>
      <c r="UY194"/>
      <c r="UZ194"/>
      <c r="VA194"/>
      <c r="VB194"/>
      <c r="VC194"/>
      <c r="VD194"/>
      <c r="VE194"/>
      <c r="VF194"/>
      <c r="VG194"/>
      <c r="VH194"/>
      <c r="VI194"/>
      <c r="VJ194"/>
      <c r="VK194"/>
      <c r="VL194"/>
      <c r="VM194"/>
      <c r="VN194"/>
      <c r="VO194"/>
      <c r="VP194"/>
      <c r="VQ194"/>
      <c r="VR194"/>
      <c r="VS194"/>
      <c r="VT194"/>
      <c r="VU194"/>
      <c r="VV194"/>
      <c r="VW194"/>
      <c r="VX194"/>
      <c r="VY194"/>
      <c r="VZ194"/>
      <c r="WA194"/>
      <c r="WB194"/>
      <c r="WC194"/>
      <c r="WD194"/>
      <c r="WE194"/>
      <c r="WF194"/>
      <c r="WG194"/>
      <c r="WH194"/>
      <c r="WI194"/>
      <c r="WJ194"/>
      <c r="WK194"/>
      <c r="WL194"/>
      <c r="WM194"/>
      <c r="WN194"/>
      <c r="WO194"/>
      <c r="WP194"/>
      <c r="WQ194"/>
      <c r="WR194"/>
      <c r="WS194"/>
      <c r="WT194"/>
      <c r="WU194"/>
      <c r="WV194"/>
      <c r="WW194"/>
      <c r="WX194"/>
      <c r="WY194"/>
      <c r="WZ194"/>
      <c r="XA194"/>
      <c r="XB194"/>
      <c r="XC194"/>
      <c r="XD194"/>
      <c r="XE194"/>
      <c r="XF194"/>
      <c r="XG194"/>
      <c r="XH194"/>
      <c r="XI194"/>
      <c r="XJ194"/>
      <c r="XK194"/>
      <c r="XL194"/>
      <c r="XM194"/>
      <c r="XN194"/>
      <c r="XO194"/>
      <c r="XP194"/>
      <c r="XQ194"/>
      <c r="XR194"/>
      <c r="XS194"/>
      <c r="XT194"/>
      <c r="XU194"/>
      <c r="XV194"/>
      <c r="XW194"/>
      <c r="XX194"/>
      <c r="XY194"/>
      <c r="XZ194"/>
      <c r="YA194"/>
      <c r="YB194"/>
      <c r="YC194"/>
      <c r="YD194"/>
      <c r="YE194"/>
      <c r="YF194"/>
      <c r="YG194"/>
      <c r="YH194"/>
      <c r="YI194"/>
      <c r="YJ194"/>
      <c r="YK194"/>
      <c r="YL194"/>
      <c r="YM194"/>
      <c r="YN194"/>
      <c r="YO194"/>
      <c r="YP194"/>
      <c r="YQ194"/>
      <c r="YR194"/>
      <c r="YS194"/>
      <c r="YT194"/>
      <c r="YU194"/>
      <c r="YV194"/>
      <c r="YW194"/>
      <c r="YX194"/>
      <c r="YY194"/>
      <c r="YZ194"/>
      <c r="ZA194"/>
      <c r="ZB194"/>
      <c r="ZC194"/>
      <c r="ZD194"/>
      <c r="ZE194"/>
      <c r="ZF194"/>
      <c r="ZG194"/>
      <c r="ZH194"/>
      <c r="ZI194"/>
      <c r="ZJ194"/>
      <c r="ZK194"/>
      <c r="ZL194"/>
      <c r="ZM194"/>
    </row>
    <row r="195" spans="10:689" ht="15" x14ac:dyDescent="0.25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  <c r="RT195"/>
      <c r="RU195"/>
      <c r="RV195"/>
      <c r="RW195"/>
      <c r="RX195"/>
      <c r="RY195"/>
      <c r="RZ195"/>
      <c r="SA195"/>
      <c r="SB195"/>
      <c r="SC195"/>
      <c r="SD195"/>
      <c r="SE195"/>
      <c r="SF195"/>
      <c r="SG195"/>
      <c r="SH195"/>
      <c r="SI195"/>
      <c r="SJ195"/>
      <c r="SK195"/>
      <c r="SL195"/>
      <c r="SM195"/>
      <c r="SN195"/>
      <c r="SO195"/>
      <c r="SP195"/>
      <c r="SQ195"/>
      <c r="SR195"/>
      <c r="SS195"/>
      <c r="ST195"/>
      <c r="SU195"/>
      <c r="SV195"/>
      <c r="SW195"/>
      <c r="SX195"/>
      <c r="SY195"/>
      <c r="SZ195"/>
      <c r="TA195"/>
      <c r="TB195"/>
      <c r="TC195"/>
      <c r="TD195"/>
      <c r="TE195"/>
      <c r="TF195"/>
      <c r="TG195"/>
      <c r="TH195"/>
      <c r="TI195"/>
      <c r="TJ195"/>
      <c r="TK195"/>
      <c r="TL195"/>
      <c r="TM195"/>
      <c r="TN195"/>
      <c r="TO195"/>
      <c r="TP195"/>
      <c r="TQ195"/>
      <c r="TR195"/>
      <c r="TS195"/>
      <c r="TT195"/>
      <c r="TU195"/>
      <c r="TV195"/>
      <c r="TW195"/>
      <c r="TX195"/>
      <c r="TY195"/>
      <c r="TZ195"/>
      <c r="UA195"/>
      <c r="UB195"/>
      <c r="UC195"/>
      <c r="UD195"/>
      <c r="UE195"/>
      <c r="UF195"/>
      <c r="UG195"/>
      <c r="UH195"/>
      <c r="UI195"/>
      <c r="UJ195"/>
      <c r="UK195"/>
      <c r="UL195"/>
      <c r="UM195"/>
      <c r="UN195"/>
      <c r="UO195"/>
      <c r="UP195"/>
      <c r="UQ195"/>
      <c r="UR195"/>
      <c r="US195"/>
      <c r="UT195"/>
      <c r="UU195"/>
      <c r="UV195"/>
      <c r="UW195"/>
      <c r="UX195"/>
      <c r="UY195"/>
      <c r="UZ195"/>
      <c r="VA195"/>
      <c r="VB195"/>
      <c r="VC195"/>
      <c r="VD195"/>
      <c r="VE195"/>
      <c r="VF195"/>
      <c r="VG195"/>
      <c r="VH195"/>
      <c r="VI195"/>
      <c r="VJ195"/>
      <c r="VK195"/>
      <c r="VL195"/>
      <c r="VM195"/>
      <c r="VN195"/>
      <c r="VO195"/>
      <c r="VP195"/>
      <c r="VQ195"/>
      <c r="VR195"/>
      <c r="VS195"/>
      <c r="VT195"/>
      <c r="VU195"/>
      <c r="VV195"/>
      <c r="VW195"/>
      <c r="VX195"/>
      <c r="VY195"/>
      <c r="VZ195"/>
      <c r="WA195"/>
      <c r="WB195"/>
      <c r="WC195"/>
      <c r="WD195"/>
      <c r="WE195"/>
      <c r="WF195"/>
      <c r="WG195"/>
      <c r="WH195"/>
      <c r="WI195"/>
      <c r="WJ195"/>
      <c r="WK195"/>
      <c r="WL195"/>
      <c r="WM195"/>
      <c r="WN195"/>
      <c r="WO195"/>
      <c r="WP195"/>
      <c r="WQ195"/>
      <c r="WR195"/>
      <c r="WS195"/>
      <c r="WT195"/>
      <c r="WU195"/>
      <c r="WV195"/>
      <c r="WW195"/>
      <c r="WX195"/>
      <c r="WY195"/>
      <c r="WZ195"/>
      <c r="XA195"/>
      <c r="XB195"/>
      <c r="XC195"/>
      <c r="XD195"/>
      <c r="XE195"/>
      <c r="XF195"/>
      <c r="XG195"/>
      <c r="XH195"/>
      <c r="XI195"/>
      <c r="XJ195"/>
      <c r="XK195"/>
      <c r="XL195"/>
      <c r="XM195"/>
      <c r="XN195"/>
      <c r="XO195"/>
      <c r="XP195"/>
      <c r="XQ195"/>
      <c r="XR195"/>
      <c r="XS195"/>
      <c r="XT195"/>
      <c r="XU195"/>
      <c r="XV195"/>
      <c r="XW195"/>
      <c r="XX195"/>
      <c r="XY195"/>
      <c r="XZ195"/>
      <c r="YA195"/>
      <c r="YB195"/>
      <c r="YC195"/>
      <c r="YD195"/>
      <c r="YE195"/>
      <c r="YF195"/>
      <c r="YG195"/>
      <c r="YH195"/>
      <c r="YI195"/>
      <c r="YJ195"/>
      <c r="YK195"/>
      <c r="YL195"/>
      <c r="YM195"/>
      <c r="YN195"/>
      <c r="YO195"/>
      <c r="YP195"/>
      <c r="YQ195"/>
      <c r="YR195"/>
      <c r="YS195"/>
      <c r="YT195"/>
      <c r="YU195"/>
      <c r="YV195"/>
      <c r="YW195"/>
      <c r="YX195"/>
      <c r="YY195"/>
      <c r="YZ195"/>
      <c r="ZA195"/>
      <c r="ZB195"/>
      <c r="ZC195"/>
      <c r="ZD195"/>
      <c r="ZE195"/>
      <c r="ZF195"/>
      <c r="ZG195"/>
      <c r="ZH195"/>
      <c r="ZI195"/>
      <c r="ZJ195"/>
      <c r="ZK195"/>
      <c r="ZL195"/>
      <c r="ZM195"/>
    </row>
    <row r="196" spans="10:689" ht="15" x14ac:dyDescent="0.25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  <c r="RT196"/>
      <c r="RU196"/>
      <c r="RV196"/>
      <c r="RW196"/>
      <c r="RX196"/>
      <c r="RY196"/>
      <c r="RZ196"/>
      <c r="SA196"/>
      <c r="SB196"/>
      <c r="SC196"/>
      <c r="SD196"/>
      <c r="SE196"/>
      <c r="SF196"/>
      <c r="SG196"/>
      <c r="SH196"/>
      <c r="SI196"/>
      <c r="SJ196"/>
      <c r="SK196"/>
      <c r="SL196"/>
      <c r="SM196"/>
      <c r="SN196"/>
      <c r="SO196"/>
      <c r="SP196"/>
      <c r="SQ196"/>
      <c r="SR196"/>
      <c r="SS196"/>
      <c r="ST196"/>
      <c r="SU196"/>
      <c r="SV196"/>
      <c r="SW196"/>
      <c r="SX196"/>
      <c r="SY196"/>
      <c r="SZ196"/>
      <c r="TA196"/>
      <c r="TB196"/>
      <c r="TC196"/>
      <c r="TD196"/>
      <c r="TE196"/>
      <c r="TF196"/>
      <c r="TG196"/>
      <c r="TH196"/>
      <c r="TI196"/>
      <c r="TJ196"/>
      <c r="TK196"/>
      <c r="TL196"/>
      <c r="TM196"/>
      <c r="TN196"/>
      <c r="TO196"/>
      <c r="TP196"/>
      <c r="TQ196"/>
      <c r="TR196"/>
      <c r="TS196"/>
      <c r="TT196"/>
      <c r="TU196"/>
      <c r="TV196"/>
      <c r="TW196"/>
      <c r="TX196"/>
      <c r="TY196"/>
      <c r="TZ196"/>
      <c r="UA196"/>
      <c r="UB196"/>
      <c r="UC196"/>
      <c r="UD196"/>
      <c r="UE196"/>
      <c r="UF196"/>
      <c r="UG196"/>
      <c r="UH196"/>
      <c r="UI196"/>
      <c r="UJ196"/>
      <c r="UK196"/>
      <c r="UL196"/>
      <c r="UM196"/>
      <c r="UN196"/>
      <c r="UO196"/>
      <c r="UP196"/>
      <c r="UQ196"/>
      <c r="UR196"/>
      <c r="US196"/>
      <c r="UT196"/>
      <c r="UU196"/>
      <c r="UV196"/>
      <c r="UW196"/>
      <c r="UX196"/>
      <c r="UY196"/>
      <c r="UZ196"/>
      <c r="VA196"/>
      <c r="VB196"/>
      <c r="VC196"/>
      <c r="VD196"/>
      <c r="VE196"/>
      <c r="VF196"/>
      <c r="VG196"/>
      <c r="VH196"/>
      <c r="VI196"/>
      <c r="VJ196"/>
      <c r="VK196"/>
      <c r="VL196"/>
      <c r="VM196"/>
      <c r="VN196"/>
      <c r="VO196"/>
      <c r="VP196"/>
      <c r="VQ196"/>
      <c r="VR196"/>
      <c r="VS196"/>
      <c r="VT196"/>
      <c r="VU196"/>
      <c r="VV196"/>
      <c r="VW196"/>
      <c r="VX196"/>
      <c r="VY196"/>
      <c r="VZ196"/>
      <c r="WA196"/>
      <c r="WB196"/>
      <c r="WC196"/>
      <c r="WD196"/>
      <c r="WE196"/>
      <c r="WF196"/>
      <c r="WG196"/>
      <c r="WH196"/>
      <c r="WI196"/>
      <c r="WJ196"/>
      <c r="WK196"/>
      <c r="WL196"/>
      <c r="WM196"/>
      <c r="WN196"/>
      <c r="WO196"/>
      <c r="WP196"/>
      <c r="WQ196"/>
      <c r="WR196"/>
      <c r="WS196"/>
      <c r="WT196"/>
      <c r="WU196"/>
      <c r="WV196"/>
      <c r="WW196"/>
      <c r="WX196"/>
      <c r="WY196"/>
      <c r="WZ196"/>
      <c r="XA196"/>
      <c r="XB196"/>
      <c r="XC196"/>
      <c r="XD196"/>
      <c r="XE196"/>
      <c r="XF196"/>
      <c r="XG196"/>
      <c r="XH196"/>
      <c r="XI196"/>
      <c r="XJ196"/>
      <c r="XK196"/>
      <c r="XL196"/>
      <c r="XM196"/>
      <c r="XN196"/>
      <c r="XO196"/>
      <c r="XP196"/>
      <c r="XQ196"/>
      <c r="XR196"/>
      <c r="XS196"/>
      <c r="XT196"/>
      <c r="XU196"/>
      <c r="XV196"/>
      <c r="XW196"/>
      <c r="XX196"/>
      <c r="XY196"/>
      <c r="XZ196"/>
      <c r="YA196"/>
      <c r="YB196"/>
      <c r="YC196"/>
      <c r="YD196"/>
      <c r="YE196"/>
      <c r="YF196"/>
      <c r="YG196"/>
      <c r="YH196"/>
      <c r="YI196"/>
      <c r="YJ196"/>
      <c r="YK196"/>
      <c r="YL196"/>
      <c r="YM196"/>
      <c r="YN196"/>
      <c r="YO196"/>
      <c r="YP196"/>
      <c r="YQ196"/>
      <c r="YR196"/>
      <c r="YS196"/>
      <c r="YT196"/>
      <c r="YU196"/>
      <c r="YV196"/>
      <c r="YW196"/>
      <c r="YX196"/>
      <c r="YY196"/>
      <c r="YZ196"/>
      <c r="ZA196"/>
      <c r="ZB196"/>
      <c r="ZC196"/>
      <c r="ZD196"/>
      <c r="ZE196"/>
      <c r="ZF196"/>
      <c r="ZG196"/>
      <c r="ZH196"/>
      <c r="ZI196"/>
      <c r="ZJ196"/>
      <c r="ZK196"/>
      <c r="ZL196"/>
      <c r="ZM196"/>
    </row>
    <row r="197" spans="10:689" ht="15" x14ac:dyDescent="0.25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  <c r="RT197"/>
      <c r="RU197"/>
      <c r="RV197"/>
      <c r="RW197"/>
      <c r="RX197"/>
      <c r="RY197"/>
      <c r="RZ197"/>
      <c r="SA197"/>
      <c r="SB197"/>
      <c r="SC197"/>
      <c r="SD197"/>
      <c r="SE197"/>
      <c r="SF197"/>
      <c r="SG197"/>
      <c r="SH197"/>
      <c r="SI197"/>
      <c r="SJ197"/>
      <c r="SK197"/>
      <c r="SL197"/>
      <c r="SM197"/>
      <c r="SN197"/>
      <c r="SO197"/>
      <c r="SP197"/>
      <c r="SQ197"/>
      <c r="SR197"/>
      <c r="SS197"/>
      <c r="ST197"/>
      <c r="SU197"/>
      <c r="SV197"/>
      <c r="SW197"/>
      <c r="SX197"/>
      <c r="SY197"/>
      <c r="SZ197"/>
      <c r="TA197"/>
      <c r="TB197"/>
      <c r="TC197"/>
      <c r="TD197"/>
      <c r="TE197"/>
      <c r="TF197"/>
      <c r="TG197"/>
      <c r="TH197"/>
      <c r="TI197"/>
      <c r="TJ197"/>
      <c r="TK197"/>
      <c r="TL197"/>
      <c r="TM197"/>
      <c r="TN197"/>
      <c r="TO197"/>
      <c r="TP197"/>
      <c r="TQ197"/>
      <c r="TR197"/>
      <c r="TS197"/>
      <c r="TT197"/>
      <c r="TU197"/>
      <c r="TV197"/>
      <c r="TW197"/>
      <c r="TX197"/>
      <c r="TY197"/>
      <c r="TZ197"/>
      <c r="UA197"/>
      <c r="UB197"/>
      <c r="UC197"/>
      <c r="UD197"/>
      <c r="UE197"/>
      <c r="UF197"/>
      <c r="UG197"/>
      <c r="UH197"/>
      <c r="UI197"/>
      <c r="UJ197"/>
      <c r="UK197"/>
      <c r="UL197"/>
      <c r="UM197"/>
      <c r="UN197"/>
      <c r="UO197"/>
      <c r="UP197"/>
      <c r="UQ197"/>
      <c r="UR197"/>
      <c r="US197"/>
      <c r="UT197"/>
      <c r="UU197"/>
      <c r="UV197"/>
      <c r="UW197"/>
      <c r="UX197"/>
      <c r="UY197"/>
      <c r="UZ197"/>
      <c r="VA197"/>
      <c r="VB197"/>
      <c r="VC197"/>
      <c r="VD197"/>
      <c r="VE197"/>
      <c r="VF197"/>
      <c r="VG197"/>
      <c r="VH197"/>
      <c r="VI197"/>
      <c r="VJ197"/>
      <c r="VK197"/>
      <c r="VL197"/>
      <c r="VM197"/>
      <c r="VN197"/>
      <c r="VO197"/>
      <c r="VP197"/>
      <c r="VQ197"/>
      <c r="VR197"/>
      <c r="VS197"/>
      <c r="VT197"/>
      <c r="VU197"/>
      <c r="VV197"/>
      <c r="VW197"/>
      <c r="VX197"/>
      <c r="VY197"/>
      <c r="VZ197"/>
      <c r="WA197"/>
      <c r="WB197"/>
      <c r="WC197"/>
      <c r="WD197"/>
      <c r="WE197"/>
      <c r="WF197"/>
      <c r="WG197"/>
      <c r="WH197"/>
      <c r="WI197"/>
      <c r="WJ197"/>
      <c r="WK197"/>
      <c r="WL197"/>
      <c r="WM197"/>
      <c r="WN197"/>
      <c r="WO197"/>
      <c r="WP197"/>
      <c r="WQ197"/>
      <c r="WR197"/>
      <c r="WS197"/>
      <c r="WT197"/>
      <c r="WU197"/>
      <c r="WV197"/>
      <c r="WW197"/>
      <c r="WX197"/>
      <c r="WY197"/>
      <c r="WZ197"/>
      <c r="XA197"/>
      <c r="XB197"/>
      <c r="XC197"/>
      <c r="XD197"/>
      <c r="XE197"/>
      <c r="XF197"/>
      <c r="XG197"/>
      <c r="XH197"/>
      <c r="XI197"/>
      <c r="XJ197"/>
      <c r="XK197"/>
      <c r="XL197"/>
      <c r="XM197"/>
      <c r="XN197"/>
      <c r="XO197"/>
      <c r="XP197"/>
      <c r="XQ197"/>
      <c r="XR197"/>
      <c r="XS197"/>
      <c r="XT197"/>
      <c r="XU197"/>
      <c r="XV197"/>
      <c r="XW197"/>
      <c r="XX197"/>
      <c r="XY197"/>
      <c r="XZ197"/>
      <c r="YA197"/>
      <c r="YB197"/>
      <c r="YC197"/>
      <c r="YD197"/>
      <c r="YE197"/>
      <c r="YF197"/>
      <c r="YG197"/>
      <c r="YH197"/>
      <c r="YI197"/>
      <c r="YJ197"/>
      <c r="YK197"/>
      <c r="YL197"/>
      <c r="YM197"/>
      <c r="YN197"/>
      <c r="YO197"/>
      <c r="YP197"/>
      <c r="YQ197"/>
      <c r="YR197"/>
      <c r="YS197"/>
      <c r="YT197"/>
      <c r="YU197"/>
      <c r="YV197"/>
      <c r="YW197"/>
      <c r="YX197"/>
      <c r="YY197"/>
      <c r="YZ197"/>
      <c r="ZA197"/>
      <c r="ZB197"/>
      <c r="ZC197"/>
      <c r="ZD197"/>
      <c r="ZE197"/>
      <c r="ZF197"/>
      <c r="ZG197"/>
      <c r="ZH197"/>
      <c r="ZI197"/>
      <c r="ZJ197"/>
      <c r="ZK197"/>
      <c r="ZL197"/>
      <c r="ZM197"/>
    </row>
    <row r="198" spans="10:689" ht="15" x14ac:dyDescent="0.25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  <c r="RT198"/>
      <c r="RU198"/>
      <c r="RV198"/>
      <c r="RW198"/>
      <c r="RX198"/>
      <c r="RY198"/>
      <c r="RZ198"/>
      <c r="SA198"/>
      <c r="SB198"/>
      <c r="SC198"/>
      <c r="SD198"/>
      <c r="SE198"/>
      <c r="SF198"/>
      <c r="SG198"/>
      <c r="SH198"/>
      <c r="SI198"/>
      <c r="SJ198"/>
      <c r="SK198"/>
      <c r="SL198"/>
      <c r="SM198"/>
      <c r="SN198"/>
      <c r="SO198"/>
      <c r="SP198"/>
      <c r="SQ198"/>
      <c r="SR198"/>
      <c r="SS198"/>
      <c r="ST198"/>
      <c r="SU198"/>
      <c r="SV198"/>
      <c r="SW198"/>
      <c r="SX198"/>
      <c r="SY198"/>
      <c r="SZ198"/>
      <c r="TA198"/>
      <c r="TB198"/>
      <c r="TC198"/>
      <c r="TD198"/>
      <c r="TE198"/>
      <c r="TF198"/>
      <c r="TG198"/>
      <c r="TH198"/>
      <c r="TI198"/>
      <c r="TJ198"/>
      <c r="TK198"/>
      <c r="TL198"/>
      <c r="TM198"/>
      <c r="TN198"/>
      <c r="TO198"/>
      <c r="TP198"/>
      <c r="TQ198"/>
      <c r="TR198"/>
      <c r="TS198"/>
      <c r="TT198"/>
      <c r="TU198"/>
      <c r="TV198"/>
      <c r="TW198"/>
      <c r="TX198"/>
      <c r="TY198"/>
      <c r="TZ198"/>
      <c r="UA198"/>
      <c r="UB198"/>
      <c r="UC198"/>
      <c r="UD198"/>
      <c r="UE198"/>
      <c r="UF198"/>
      <c r="UG198"/>
      <c r="UH198"/>
      <c r="UI198"/>
      <c r="UJ198"/>
      <c r="UK198"/>
      <c r="UL198"/>
      <c r="UM198"/>
      <c r="UN198"/>
      <c r="UO198"/>
      <c r="UP198"/>
      <c r="UQ198"/>
      <c r="UR198"/>
      <c r="US198"/>
      <c r="UT198"/>
      <c r="UU198"/>
      <c r="UV198"/>
      <c r="UW198"/>
      <c r="UX198"/>
      <c r="UY198"/>
      <c r="UZ198"/>
      <c r="VA198"/>
      <c r="VB198"/>
      <c r="VC198"/>
      <c r="VD198"/>
      <c r="VE198"/>
      <c r="VF198"/>
      <c r="VG198"/>
      <c r="VH198"/>
      <c r="VI198"/>
      <c r="VJ198"/>
      <c r="VK198"/>
      <c r="VL198"/>
      <c r="VM198"/>
      <c r="VN198"/>
      <c r="VO198"/>
      <c r="VP198"/>
      <c r="VQ198"/>
      <c r="VR198"/>
      <c r="VS198"/>
      <c r="VT198"/>
      <c r="VU198"/>
      <c r="VV198"/>
      <c r="VW198"/>
      <c r="VX198"/>
      <c r="VY198"/>
      <c r="VZ198"/>
      <c r="WA198"/>
      <c r="WB198"/>
      <c r="WC198"/>
      <c r="WD198"/>
      <c r="WE198"/>
      <c r="WF198"/>
      <c r="WG198"/>
      <c r="WH198"/>
      <c r="WI198"/>
      <c r="WJ198"/>
      <c r="WK198"/>
      <c r="WL198"/>
      <c r="WM198"/>
      <c r="WN198"/>
      <c r="WO198"/>
      <c r="WP198"/>
      <c r="WQ198"/>
      <c r="WR198"/>
      <c r="WS198"/>
      <c r="WT198"/>
      <c r="WU198"/>
      <c r="WV198"/>
      <c r="WW198"/>
      <c r="WX198"/>
      <c r="WY198"/>
      <c r="WZ198"/>
      <c r="XA198"/>
      <c r="XB198"/>
      <c r="XC198"/>
      <c r="XD198"/>
      <c r="XE198"/>
      <c r="XF198"/>
      <c r="XG198"/>
      <c r="XH198"/>
      <c r="XI198"/>
      <c r="XJ198"/>
      <c r="XK198"/>
      <c r="XL198"/>
      <c r="XM198"/>
      <c r="XN198"/>
      <c r="XO198"/>
      <c r="XP198"/>
      <c r="XQ198"/>
      <c r="XR198"/>
      <c r="XS198"/>
      <c r="XT198"/>
      <c r="XU198"/>
      <c r="XV198"/>
      <c r="XW198"/>
      <c r="XX198"/>
      <c r="XY198"/>
      <c r="XZ198"/>
      <c r="YA198"/>
      <c r="YB198"/>
      <c r="YC198"/>
      <c r="YD198"/>
      <c r="YE198"/>
      <c r="YF198"/>
      <c r="YG198"/>
      <c r="YH198"/>
      <c r="YI198"/>
      <c r="YJ198"/>
      <c r="YK198"/>
      <c r="YL198"/>
      <c r="YM198"/>
      <c r="YN198"/>
      <c r="YO198"/>
      <c r="YP198"/>
      <c r="YQ198"/>
      <c r="YR198"/>
      <c r="YS198"/>
      <c r="YT198"/>
      <c r="YU198"/>
      <c r="YV198"/>
      <c r="YW198"/>
      <c r="YX198"/>
      <c r="YY198"/>
      <c r="YZ198"/>
      <c r="ZA198"/>
      <c r="ZB198"/>
      <c r="ZC198"/>
      <c r="ZD198"/>
      <c r="ZE198"/>
      <c r="ZF198"/>
      <c r="ZG198"/>
      <c r="ZH198"/>
      <c r="ZI198"/>
      <c r="ZJ198"/>
      <c r="ZK198"/>
      <c r="ZL198"/>
      <c r="ZM198"/>
    </row>
    <row r="199" spans="10:689" ht="15" x14ac:dyDescent="0.25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  <c r="RT199"/>
      <c r="RU199"/>
      <c r="RV199"/>
      <c r="RW199"/>
      <c r="RX199"/>
      <c r="RY199"/>
      <c r="RZ199"/>
      <c r="SA199"/>
      <c r="SB199"/>
      <c r="SC199"/>
      <c r="SD199"/>
      <c r="SE199"/>
      <c r="SF199"/>
      <c r="SG199"/>
      <c r="SH199"/>
      <c r="SI199"/>
      <c r="SJ199"/>
      <c r="SK199"/>
      <c r="SL199"/>
      <c r="SM199"/>
      <c r="SN199"/>
      <c r="SO199"/>
      <c r="SP199"/>
      <c r="SQ199"/>
      <c r="SR199"/>
      <c r="SS199"/>
      <c r="ST199"/>
      <c r="SU199"/>
      <c r="SV199"/>
      <c r="SW199"/>
      <c r="SX199"/>
      <c r="SY199"/>
      <c r="SZ199"/>
      <c r="TA199"/>
      <c r="TB199"/>
      <c r="TC199"/>
      <c r="TD199"/>
      <c r="TE199"/>
      <c r="TF199"/>
      <c r="TG199"/>
      <c r="TH199"/>
      <c r="TI199"/>
      <c r="TJ199"/>
      <c r="TK199"/>
      <c r="TL199"/>
      <c r="TM199"/>
      <c r="TN199"/>
      <c r="TO199"/>
      <c r="TP199"/>
      <c r="TQ199"/>
      <c r="TR199"/>
      <c r="TS199"/>
      <c r="TT199"/>
      <c r="TU199"/>
      <c r="TV199"/>
      <c r="TW199"/>
      <c r="TX199"/>
      <c r="TY199"/>
      <c r="TZ199"/>
      <c r="UA199"/>
      <c r="UB199"/>
      <c r="UC199"/>
      <c r="UD199"/>
      <c r="UE199"/>
      <c r="UF199"/>
      <c r="UG199"/>
      <c r="UH199"/>
      <c r="UI199"/>
      <c r="UJ199"/>
      <c r="UK199"/>
      <c r="UL199"/>
      <c r="UM199"/>
      <c r="UN199"/>
      <c r="UO199"/>
      <c r="UP199"/>
      <c r="UQ199"/>
      <c r="UR199"/>
      <c r="US199"/>
      <c r="UT199"/>
      <c r="UU199"/>
      <c r="UV199"/>
      <c r="UW199"/>
      <c r="UX199"/>
      <c r="UY199"/>
      <c r="UZ199"/>
      <c r="VA199"/>
      <c r="VB199"/>
      <c r="VC199"/>
      <c r="VD199"/>
      <c r="VE199"/>
      <c r="VF199"/>
      <c r="VG199"/>
      <c r="VH199"/>
      <c r="VI199"/>
      <c r="VJ199"/>
      <c r="VK199"/>
      <c r="VL199"/>
      <c r="VM199"/>
      <c r="VN199"/>
      <c r="VO199"/>
      <c r="VP199"/>
      <c r="VQ199"/>
      <c r="VR199"/>
      <c r="VS199"/>
      <c r="VT199"/>
      <c r="VU199"/>
      <c r="VV199"/>
      <c r="VW199"/>
      <c r="VX199"/>
      <c r="VY199"/>
      <c r="VZ199"/>
      <c r="WA199"/>
      <c r="WB199"/>
      <c r="WC199"/>
      <c r="WD199"/>
      <c r="WE199"/>
      <c r="WF199"/>
      <c r="WG199"/>
      <c r="WH199"/>
      <c r="WI199"/>
      <c r="WJ199"/>
      <c r="WK199"/>
      <c r="WL199"/>
      <c r="WM199"/>
      <c r="WN199"/>
      <c r="WO199"/>
      <c r="WP199"/>
      <c r="WQ199"/>
      <c r="WR199"/>
      <c r="WS199"/>
      <c r="WT199"/>
      <c r="WU199"/>
      <c r="WV199"/>
      <c r="WW199"/>
      <c r="WX199"/>
      <c r="WY199"/>
      <c r="WZ199"/>
      <c r="XA199"/>
      <c r="XB199"/>
      <c r="XC199"/>
      <c r="XD199"/>
      <c r="XE199"/>
      <c r="XF199"/>
      <c r="XG199"/>
      <c r="XH199"/>
      <c r="XI199"/>
      <c r="XJ199"/>
      <c r="XK199"/>
      <c r="XL199"/>
      <c r="XM199"/>
      <c r="XN199"/>
      <c r="XO199"/>
      <c r="XP199"/>
      <c r="XQ199"/>
      <c r="XR199"/>
      <c r="XS199"/>
      <c r="XT199"/>
      <c r="XU199"/>
      <c r="XV199"/>
      <c r="XW199"/>
      <c r="XX199"/>
      <c r="XY199"/>
      <c r="XZ199"/>
      <c r="YA199"/>
      <c r="YB199"/>
      <c r="YC199"/>
      <c r="YD199"/>
      <c r="YE199"/>
      <c r="YF199"/>
      <c r="YG199"/>
      <c r="YH199"/>
      <c r="YI199"/>
      <c r="YJ199"/>
      <c r="YK199"/>
      <c r="YL199"/>
      <c r="YM199"/>
      <c r="YN199"/>
      <c r="YO199"/>
      <c r="YP199"/>
      <c r="YQ199"/>
      <c r="YR199"/>
      <c r="YS199"/>
      <c r="YT199"/>
      <c r="YU199"/>
      <c r="YV199"/>
      <c r="YW199"/>
      <c r="YX199"/>
      <c r="YY199"/>
      <c r="YZ199"/>
      <c r="ZA199"/>
      <c r="ZB199"/>
      <c r="ZC199"/>
      <c r="ZD199"/>
      <c r="ZE199"/>
      <c r="ZF199"/>
      <c r="ZG199"/>
      <c r="ZH199"/>
      <c r="ZI199"/>
      <c r="ZJ199"/>
      <c r="ZK199"/>
      <c r="ZL199"/>
      <c r="ZM199"/>
    </row>
    <row r="200" spans="10:689" ht="15" x14ac:dyDescent="0.25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  <c r="RT200"/>
      <c r="RU200"/>
      <c r="RV200"/>
      <c r="RW200"/>
      <c r="RX200"/>
      <c r="RY200"/>
      <c r="RZ200"/>
      <c r="SA200"/>
      <c r="SB200"/>
      <c r="SC200"/>
      <c r="SD200"/>
      <c r="SE200"/>
      <c r="SF200"/>
      <c r="SG200"/>
      <c r="SH200"/>
      <c r="SI200"/>
      <c r="SJ200"/>
      <c r="SK200"/>
      <c r="SL200"/>
      <c r="SM200"/>
      <c r="SN200"/>
      <c r="SO200"/>
      <c r="SP200"/>
      <c r="SQ200"/>
      <c r="SR200"/>
      <c r="SS200"/>
      <c r="ST200"/>
      <c r="SU200"/>
      <c r="SV200"/>
      <c r="SW200"/>
      <c r="SX200"/>
      <c r="SY200"/>
      <c r="SZ200"/>
      <c r="TA200"/>
      <c r="TB200"/>
      <c r="TC200"/>
      <c r="TD200"/>
      <c r="TE200"/>
      <c r="TF200"/>
      <c r="TG200"/>
      <c r="TH200"/>
      <c r="TI200"/>
      <c r="TJ200"/>
      <c r="TK200"/>
      <c r="TL200"/>
      <c r="TM200"/>
      <c r="TN200"/>
      <c r="TO200"/>
      <c r="TP200"/>
      <c r="TQ200"/>
      <c r="TR200"/>
      <c r="TS200"/>
      <c r="TT200"/>
      <c r="TU200"/>
      <c r="TV200"/>
      <c r="TW200"/>
      <c r="TX200"/>
      <c r="TY200"/>
      <c r="TZ200"/>
      <c r="UA200"/>
      <c r="UB200"/>
      <c r="UC200"/>
      <c r="UD200"/>
      <c r="UE200"/>
      <c r="UF200"/>
      <c r="UG200"/>
      <c r="UH200"/>
      <c r="UI200"/>
      <c r="UJ200"/>
      <c r="UK200"/>
      <c r="UL200"/>
      <c r="UM200"/>
      <c r="UN200"/>
      <c r="UO200"/>
      <c r="UP200"/>
      <c r="UQ200"/>
      <c r="UR200"/>
      <c r="US200"/>
      <c r="UT200"/>
      <c r="UU200"/>
      <c r="UV200"/>
      <c r="UW200"/>
      <c r="UX200"/>
      <c r="UY200"/>
      <c r="UZ200"/>
      <c r="VA200"/>
      <c r="VB200"/>
      <c r="VC200"/>
      <c r="VD200"/>
      <c r="VE200"/>
      <c r="VF200"/>
      <c r="VG200"/>
      <c r="VH200"/>
      <c r="VI200"/>
      <c r="VJ200"/>
      <c r="VK200"/>
      <c r="VL200"/>
      <c r="VM200"/>
      <c r="VN200"/>
      <c r="VO200"/>
      <c r="VP200"/>
      <c r="VQ200"/>
      <c r="VR200"/>
      <c r="VS200"/>
      <c r="VT200"/>
      <c r="VU200"/>
      <c r="VV200"/>
      <c r="VW200"/>
      <c r="VX200"/>
      <c r="VY200"/>
      <c r="VZ200"/>
      <c r="WA200"/>
      <c r="WB200"/>
      <c r="WC200"/>
      <c r="WD200"/>
      <c r="WE200"/>
      <c r="WF200"/>
      <c r="WG200"/>
      <c r="WH200"/>
      <c r="WI200"/>
      <c r="WJ200"/>
      <c r="WK200"/>
      <c r="WL200"/>
      <c r="WM200"/>
      <c r="WN200"/>
      <c r="WO200"/>
      <c r="WP200"/>
      <c r="WQ200"/>
      <c r="WR200"/>
      <c r="WS200"/>
      <c r="WT200"/>
      <c r="WU200"/>
      <c r="WV200"/>
      <c r="WW200"/>
      <c r="WX200"/>
      <c r="WY200"/>
      <c r="WZ200"/>
      <c r="XA200"/>
      <c r="XB200"/>
      <c r="XC200"/>
      <c r="XD200"/>
      <c r="XE200"/>
      <c r="XF200"/>
      <c r="XG200"/>
      <c r="XH200"/>
      <c r="XI200"/>
      <c r="XJ200"/>
      <c r="XK200"/>
      <c r="XL200"/>
      <c r="XM200"/>
      <c r="XN200"/>
      <c r="XO200"/>
      <c r="XP200"/>
      <c r="XQ200"/>
      <c r="XR200"/>
      <c r="XS200"/>
      <c r="XT200"/>
      <c r="XU200"/>
      <c r="XV200"/>
      <c r="XW200"/>
      <c r="XX200"/>
      <c r="XY200"/>
      <c r="XZ200"/>
      <c r="YA200"/>
      <c r="YB200"/>
      <c r="YC200"/>
      <c r="YD200"/>
      <c r="YE200"/>
      <c r="YF200"/>
      <c r="YG200"/>
      <c r="YH200"/>
      <c r="YI200"/>
      <c r="YJ200"/>
      <c r="YK200"/>
      <c r="YL200"/>
      <c r="YM200"/>
      <c r="YN200"/>
      <c r="YO200"/>
      <c r="YP200"/>
      <c r="YQ200"/>
      <c r="YR200"/>
      <c r="YS200"/>
      <c r="YT200"/>
      <c r="YU200"/>
      <c r="YV200"/>
      <c r="YW200"/>
      <c r="YX200"/>
      <c r="YY200"/>
      <c r="YZ200"/>
      <c r="ZA200"/>
      <c r="ZB200"/>
      <c r="ZC200"/>
      <c r="ZD200"/>
      <c r="ZE200"/>
      <c r="ZF200"/>
      <c r="ZG200"/>
      <c r="ZH200"/>
      <c r="ZI200"/>
      <c r="ZJ200"/>
      <c r="ZK200"/>
      <c r="ZL200"/>
      <c r="ZM200"/>
    </row>
    <row r="201" spans="10:689" ht="15" x14ac:dyDescent="0.25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  <c r="RT201"/>
      <c r="RU201"/>
      <c r="RV201"/>
      <c r="RW201"/>
      <c r="RX201"/>
      <c r="RY201"/>
      <c r="RZ201"/>
      <c r="SA201"/>
      <c r="SB201"/>
      <c r="SC201"/>
      <c r="SD201"/>
      <c r="SE201"/>
      <c r="SF201"/>
      <c r="SG201"/>
      <c r="SH201"/>
      <c r="SI201"/>
      <c r="SJ201"/>
      <c r="SK201"/>
      <c r="SL201"/>
      <c r="SM201"/>
      <c r="SN201"/>
      <c r="SO201"/>
      <c r="SP201"/>
      <c r="SQ201"/>
      <c r="SR201"/>
      <c r="SS201"/>
      <c r="ST201"/>
      <c r="SU201"/>
      <c r="SV201"/>
      <c r="SW201"/>
      <c r="SX201"/>
      <c r="SY201"/>
      <c r="SZ201"/>
      <c r="TA201"/>
      <c r="TB201"/>
      <c r="TC201"/>
      <c r="TD201"/>
      <c r="TE201"/>
      <c r="TF201"/>
      <c r="TG201"/>
      <c r="TH201"/>
      <c r="TI201"/>
      <c r="TJ201"/>
      <c r="TK201"/>
      <c r="TL201"/>
      <c r="TM201"/>
      <c r="TN201"/>
      <c r="TO201"/>
      <c r="TP201"/>
      <c r="TQ201"/>
      <c r="TR201"/>
      <c r="TS201"/>
      <c r="TT201"/>
      <c r="TU201"/>
      <c r="TV201"/>
      <c r="TW201"/>
      <c r="TX201"/>
      <c r="TY201"/>
      <c r="TZ201"/>
      <c r="UA201"/>
      <c r="UB201"/>
      <c r="UC201"/>
      <c r="UD201"/>
      <c r="UE201"/>
      <c r="UF201"/>
      <c r="UG201"/>
      <c r="UH201"/>
      <c r="UI201"/>
      <c r="UJ201"/>
      <c r="UK201"/>
      <c r="UL201"/>
      <c r="UM201"/>
      <c r="UN201"/>
      <c r="UO201"/>
      <c r="UP201"/>
      <c r="UQ201"/>
      <c r="UR201"/>
      <c r="US201"/>
      <c r="UT201"/>
      <c r="UU201"/>
      <c r="UV201"/>
      <c r="UW201"/>
      <c r="UX201"/>
      <c r="UY201"/>
      <c r="UZ201"/>
      <c r="VA201"/>
      <c r="VB201"/>
      <c r="VC201"/>
      <c r="VD201"/>
      <c r="VE201"/>
      <c r="VF201"/>
      <c r="VG201"/>
      <c r="VH201"/>
      <c r="VI201"/>
      <c r="VJ201"/>
      <c r="VK201"/>
      <c r="VL201"/>
      <c r="VM201"/>
      <c r="VN201"/>
      <c r="VO201"/>
      <c r="VP201"/>
      <c r="VQ201"/>
      <c r="VR201"/>
      <c r="VS201"/>
      <c r="VT201"/>
      <c r="VU201"/>
      <c r="VV201"/>
      <c r="VW201"/>
      <c r="VX201"/>
      <c r="VY201"/>
      <c r="VZ201"/>
      <c r="WA201"/>
      <c r="WB201"/>
      <c r="WC201"/>
      <c r="WD201"/>
      <c r="WE201"/>
      <c r="WF201"/>
      <c r="WG201"/>
      <c r="WH201"/>
      <c r="WI201"/>
      <c r="WJ201"/>
      <c r="WK201"/>
      <c r="WL201"/>
      <c r="WM201"/>
      <c r="WN201"/>
      <c r="WO201"/>
      <c r="WP201"/>
      <c r="WQ201"/>
      <c r="WR201"/>
      <c r="WS201"/>
      <c r="WT201"/>
      <c r="WU201"/>
      <c r="WV201"/>
      <c r="WW201"/>
      <c r="WX201"/>
      <c r="WY201"/>
      <c r="WZ201"/>
      <c r="XA201"/>
      <c r="XB201"/>
      <c r="XC201"/>
      <c r="XD201"/>
      <c r="XE201"/>
      <c r="XF201"/>
      <c r="XG201"/>
      <c r="XH201"/>
      <c r="XI201"/>
      <c r="XJ201"/>
      <c r="XK201"/>
      <c r="XL201"/>
      <c r="XM201"/>
      <c r="XN201"/>
      <c r="XO201"/>
      <c r="XP201"/>
      <c r="XQ201"/>
      <c r="XR201"/>
      <c r="XS201"/>
      <c r="XT201"/>
      <c r="XU201"/>
      <c r="XV201"/>
      <c r="XW201"/>
      <c r="XX201"/>
      <c r="XY201"/>
      <c r="XZ201"/>
      <c r="YA201"/>
      <c r="YB201"/>
      <c r="YC201"/>
      <c r="YD201"/>
      <c r="YE201"/>
      <c r="YF201"/>
      <c r="YG201"/>
      <c r="YH201"/>
      <c r="YI201"/>
      <c r="YJ201"/>
      <c r="YK201"/>
      <c r="YL201"/>
      <c r="YM201"/>
      <c r="YN201"/>
      <c r="YO201"/>
      <c r="YP201"/>
      <c r="YQ201"/>
      <c r="YR201"/>
      <c r="YS201"/>
      <c r="YT201"/>
      <c r="YU201"/>
      <c r="YV201"/>
      <c r="YW201"/>
      <c r="YX201"/>
      <c r="YY201"/>
      <c r="YZ201"/>
      <c r="ZA201"/>
      <c r="ZB201"/>
      <c r="ZC201"/>
      <c r="ZD201"/>
      <c r="ZE201"/>
      <c r="ZF201"/>
      <c r="ZG201"/>
      <c r="ZH201"/>
      <c r="ZI201"/>
      <c r="ZJ201"/>
      <c r="ZK201"/>
      <c r="ZL201"/>
      <c r="ZM201"/>
    </row>
    <row r="202" spans="10:689" ht="15" x14ac:dyDescent="0.25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  <c r="RT202"/>
      <c r="RU202"/>
      <c r="RV202"/>
      <c r="RW202"/>
      <c r="RX202"/>
      <c r="RY202"/>
      <c r="RZ202"/>
      <c r="SA202"/>
      <c r="SB202"/>
      <c r="SC202"/>
      <c r="SD202"/>
      <c r="SE202"/>
      <c r="SF202"/>
      <c r="SG202"/>
      <c r="SH202"/>
      <c r="SI202"/>
      <c r="SJ202"/>
      <c r="SK202"/>
      <c r="SL202"/>
      <c r="SM202"/>
      <c r="SN202"/>
      <c r="SO202"/>
      <c r="SP202"/>
      <c r="SQ202"/>
      <c r="SR202"/>
      <c r="SS202"/>
      <c r="ST202"/>
      <c r="SU202"/>
      <c r="SV202"/>
      <c r="SW202"/>
      <c r="SX202"/>
      <c r="SY202"/>
      <c r="SZ202"/>
      <c r="TA202"/>
      <c r="TB202"/>
      <c r="TC202"/>
      <c r="TD202"/>
      <c r="TE202"/>
      <c r="TF202"/>
      <c r="TG202"/>
      <c r="TH202"/>
      <c r="TI202"/>
      <c r="TJ202"/>
      <c r="TK202"/>
      <c r="TL202"/>
      <c r="TM202"/>
      <c r="TN202"/>
      <c r="TO202"/>
      <c r="TP202"/>
      <c r="TQ202"/>
      <c r="TR202"/>
      <c r="TS202"/>
      <c r="TT202"/>
      <c r="TU202"/>
      <c r="TV202"/>
      <c r="TW202"/>
      <c r="TX202"/>
      <c r="TY202"/>
      <c r="TZ202"/>
      <c r="UA202"/>
      <c r="UB202"/>
      <c r="UC202"/>
      <c r="UD202"/>
      <c r="UE202"/>
      <c r="UF202"/>
      <c r="UG202"/>
      <c r="UH202"/>
      <c r="UI202"/>
      <c r="UJ202"/>
      <c r="UK202"/>
      <c r="UL202"/>
      <c r="UM202"/>
      <c r="UN202"/>
      <c r="UO202"/>
      <c r="UP202"/>
      <c r="UQ202"/>
      <c r="UR202"/>
      <c r="US202"/>
      <c r="UT202"/>
      <c r="UU202"/>
      <c r="UV202"/>
      <c r="UW202"/>
      <c r="UX202"/>
      <c r="UY202"/>
      <c r="UZ202"/>
      <c r="VA202"/>
      <c r="VB202"/>
      <c r="VC202"/>
      <c r="VD202"/>
      <c r="VE202"/>
      <c r="VF202"/>
      <c r="VG202"/>
      <c r="VH202"/>
      <c r="VI202"/>
      <c r="VJ202"/>
      <c r="VK202"/>
      <c r="VL202"/>
      <c r="VM202"/>
      <c r="VN202"/>
      <c r="VO202"/>
      <c r="VP202"/>
      <c r="VQ202"/>
      <c r="VR202"/>
      <c r="VS202"/>
      <c r="VT202"/>
      <c r="VU202"/>
      <c r="VV202"/>
      <c r="VW202"/>
      <c r="VX202"/>
      <c r="VY202"/>
      <c r="VZ202"/>
      <c r="WA202"/>
      <c r="WB202"/>
      <c r="WC202"/>
      <c r="WD202"/>
      <c r="WE202"/>
      <c r="WF202"/>
      <c r="WG202"/>
      <c r="WH202"/>
      <c r="WI202"/>
      <c r="WJ202"/>
      <c r="WK202"/>
      <c r="WL202"/>
      <c r="WM202"/>
      <c r="WN202"/>
      <c r="WO202"/>
      <c r="WP202"/>
      <c r="WQ202"/>
      <c r="WR202"/>
      <c r="WS202"/>
      <c r="WT202"/>
      <c r="WU202"/>
      <c r="WV202"/>
      <c r="WW202"/>
      <c r="WX202"/>
      <c r="WY202"/>
      <c r="WZ202"/>
      <c r="XA202"/>
      <c r="XB202"/>
      <c r="XC202"/>
      <c r="XD202"/>
      <c r="XE202"/>
      <c r="XF202"/>
      <c r="XG202"/>
      <c r="XH202"/>
      <c r="XI202"/>
      <c r="XJ202"/>
      <c r="XK202"/>
      <c r="XL202"/>
      <c r="XM202"/>
      <c r="XN202"/>
      <c r="XO202"/>
      <c r="XP202"/>
      <c r="XQ202"/>
      <c r="XR202"/>
      <c r="XS202"/>
      <c r="XT202"/>
      <c r="XU202"/>
      <c r="XV202"/>
      <c r="XW202"/>
      <c r="XX202"/>
      <c r="XY202"/>
      <c r="XZ202"/>
      <c r="YA202"/>
      <c r="YB202"/>
      <c r="YC202"/>
      <c r="YD202"/>
      <c r="YE202"/>
      <c r="YF202"/>
      <c r="YG202"/>
      <c r="YH202"/>
      <c r="YI202"/>
      <c r="YJ202"/>
      <c r="YK202"/>
      <c r="YL202"/>
      <c r="YM202"/>
      <c r="YN202"/>
      <c r="YO202"/>
      <c r="YP202"/>
      <c r="YQ202"/>
      <c r="YR202"/>
      <c r="YS202"/>
      <c r="YT202"/>
      <c r="YU202"/>
      <c r="YV202"/>
      <c r="YW202"/>
      <c r="YX202"/>
      <c r="YY202"/>
      <c r="YZ202"/>
      <c r="ZA202"/>
      <c r="ZB202"/>
      <c r="ZC202"/>
      <c r="ZD202"/>
      <c r="ZE202"/>
      <c r="ZF202"/>
      <c r="ZG202"/>
      <c r="ZH202"/>
      <c r="ZI202"/>
      <c r="ZJ202"/>
      <c r="ZK202"/>
      <c r="ZL202"/>
      <c r="ZM202"/>
    </row>
    <row r="203" spans="10:689" ht="15" x14ac:dyDescent="0.25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  <c r="RT203"/>
      <c r="RU203"/>
      <c r="RV203"/>
      <c r="RW203"/>
      <c r="RX203"/>
      <c r="RY203"/>
      <c r="RZ203"/>
      <c r="SA203"/>
      <c r="SB203"/>
      <c r="SC203"/>
      <c r="SD203"/>
      <c r="SE203"/>
      <c r="SF203"/>
      <c r="SG203"/>
      <c r="SH203"/>
      <c r="SI203"/>
      <c r="SJ203"/>
      <c r="SK203"/>
      <c r="SL203"/>
      <c r="SM203"/>
      <c r="SN203"/>
      <c r="SO203"/>
      <c r="SP203"/>
      <c r="SQ203"/>
      <c r="SR203"/>
      <c r="SS203"/>
      <c r="ST203"/>
      <c r="SU203"/>
      <c r="SV203"/>
      <c r="SW203"/>
      <c r="SX203"/>
      <c r="SY203"/>
      <c r="SZ203"/>
      <c r="TA203"/>
      <c r="TB203"/>
      <c r="TC203"/>
      <c r="TD203"/>
      <c r="TE203"/>
      <c r="TF203"/>
      <c r="TG203"/>
      <c r="TH203"/>
      <c r="TI203"/>
      <c r="TJ203"/>
      <c r="TK203"/>
      <c r="TL203"/>
      <c r="TM203"/>
      <c r="TN203"/>
      <c r="TO203"/>
      <c r="TP203"/>
      <c r="TQ203"/>
      <c r="TR203"/>
      <c r="TS203"/>
      <c r="TT203"/>
      <c r="TU203"/>
      <c r="TV203"/>
      <c r="TW203"/>
      <c r="TX203"/>
      <c r="TY203"/>
      <c r="TZ203"/>
      <c r="UA203"/>
      <c r="UB203"/>
      <c r="UC203"/>
      <c r="UD203"/>
      <c r="UE203"/>
      <c r="UF203"/>
      <c r="UG203"/>
      <c r="UH203"/>
      <c r="UI203"/>
      <c r="UJ203"/>
      <c r="UK203"/>
      <c r="UL203"/>
      <c r="UM203"/>
      <c r="UN203"/>
      <c r="UO203"/>
      <c r="UP203"/>
      <c r="UQ203"/>
      <c r="UR203"/>
      <c r="US203"/>
      <c r="UT203"/>
      <c r="UU203"/>
      <c r="UV203"/>
      <c r="UW203"/>
      <c r="UX203"/>
      <c r="UY203"/>
      <c r="UZ203"/>
      <c r="VA203"/>
      <c r="VB203"/>
      <c r="VC203"/>
      <c r="VD203"/>
      <c r="VE203"/>
      <c r="VF203"/>
      <c r="VG203"/>
      <c r="VH203"/>
      <c r="VI203"/>
      <c r="VJ203"/>
      <c r="VK203"/>
      <c r="VL203"/>
      <c r="VM203"/>
      <c r="VN203"/>
      <c r="VO203"/>
      <c r="VP203"/>
      <c r="VQ203"/>
      <c r="VR203"/>
      <c r="VS203"/>
      <c r="VT203"/>
      <c r="VU203"/>
      <c r="VV203"/>
      <c r="VW203"/>
      <c r="VX203"/>
      <c r="VY203"/>
      <c r="VZ203"/>
      <c r="WA203"/>
      <c r="WB203"/>
      <c r="WC203"/>
      <c r="WD203"/>
      <c r="WE203"/>
      <c r="WF203"/>
      <c r="WG203"/>
      <c r="WH203"/>
      <c r="WI203"/>
      <c r="WJ203"/>
      <c r="WK203"/>
      <c r="WL203"/>
      <c r="WM203"/>
      <c r="WN203"/>
      <c r="WO203"/>
      <c r="WP203"/>
      <c r="WQ203"/>
      <c r="WR203"/>
      <c r="WS203"/>
      <c r="WT203"/>
      <c r="WU203"/>
      <c r="WV203"/>
      <c r="WW203"/>
      <c r="WX203"/>
      <c r="WY203"/>
      <c r="WZ203"/>
      <c r="XA203"/>
      <c r="XB203"/>
      <c r="XC203"/>
      <c r="XD203"/>
      <c r="XE203"/>
      <c r="XF203"/>
      <c r="XG203"/>
      <c r="XH203"/>
      <c r="XI203"/>
      <c r="XJ203"/>
      <c r="XK203"/>
      <c r="XL203"/>
      <c r="XM203"/>
      <c r="XN203"/>
      <c r="XO203"/>
      <c r="XP203"/>
      <c r="XQ203"/>
      <c r="XR203"/>
      <c r="XS203"/>
      <c r="XT203"/>
      <c r="XU203"/>
      <c r="XV203"/>
      <c r="XW203"/>
      <c r="XX203"/>
      <c r="XY203"/>
      <c r="XZ203"/>
      <c r="YA203"/>
      <c r="YB203"/>
      <c r="YC203"/>
      <c r="YD203"/>
      <c r="YE203"/>
      <c r="YF203"/>
      <c r="YG203"/>
      <c r="YH203"/>
      <c r="YI203"/>
      <c r="YJ203"/>
      <c r="YK203"/>
      <c r="YL203"/>
      <c r="YM203"/>
      <c r="YN203"/>
      <c r="YO203"/>
      <c r="YP203"/>
      <c r="YQ203"/>
      <c r="YR203"/>
      <c r="YS203"/>
      <c r="YT203"/>
      <c r="YU203"/>
      <c r="YV203"/>
      <c r="YW203"/>
      <c r="YX203"/>
      <c r="YY203"/>
      <c r="YZ203"/>
      <c r="ZA203"/>
      <c r="ZB203"/>
      <c r="ZC203"/>
      <c r="ZD203"/>
      <c r="ZE203"/>
      <c r="ZF203"/>
      <c r="ZG203"/>
      <c r="ZH203"/>
      <c r="ZI203"/>
      <c r="ZJ203"/>
      <c r="ZK203"/>
      <c r="ZL203"/>
      <c r="ZM203"/>
    </row>
    <row r="204" spans="10:689" ht="15" x14ac:dyDescent="0.25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  <c r="RT204"/>
      <c r="RU204"/>
      <c r="RV204"/>
      <c r="RW204"/>
      <c r="RX204"/>
      <c r="RY204"/>
      <c r="RZ204"/>
      <c r="SA204"/>
      <c r="SB204"/>
      <c r="SC204"/>
      <c r="SD204"/>
      <c r="SE204"/>
      <c r="SF204"/>
      <c r="SG204"/>
      <c r="SH204"/>
      <c r="SI204"/>
      <c r="SJ204"/>
      <c r="SK204"/>
      <c r="SL204"/>
      <c r="SM204"/>
      <c r="SN204"/>
      <c r="SO204"/>
      <c r="SP204"/>
      <c r="SQ204"/>
      <c r="SR204"/>
      <c r="SS204"/>
      <c r="ST204"/>
      <c r="SU204"/>
      <c r="SV204"/>
      <c r="SW204"/>
      <c r="SX204"/>
      <c r="SY204"/>
      <c r="SZ204"/>
      <c r="TA204"/>
      <c r="TB204"/>
      <c r="TC204"/>
      <c r="TD204"/>
      <c r="TE204"/>
      <c r="TF204"/>
      <c r="TG204"/>
      <c r="TH204"/>
      <c r="TI204"/>
      <c r="TJ204"/>
      <c r="TK204"/>
      <c r="TL204"/>
      <c r="TM204"/>
      <c r="TN204"/>
      <c r="TO204"/>
      <c r="TP204"/>
      <c r="TQ204"/>
      <c r="TR204"/>
      <c r="TS204"/>
      <c r="TT204"/>
      <c r="TU204"/>
      <c r="TV204"/>
      <c r="TW204"/>
      <c r="TX204"/>
      <c r="TY204"/>
      <c r="TZ204"/>
      <c r="UA204"/>
      <c r="UB204"/>
      <c r="UC204"/>
      <c r="UD204"/>
      <c r="UE204"/>
      <c r="UF204"/>
      <c r="UG204"/>
      <c r="UH204"/>
      <c r="UI204"/>
      <c r="UJ204"/>
      <c r="UK204"/>
      <c r="UL204"/>
      <c r="UM204"/>
      <c r="UN204"/>
      <c r="UO204"/>
      <c r="UP204"/>
      <c r="UQ204"/>
      <c r="UR204"/>
      <c r="US204"/>
      <c r="UT204"/>
      <c r="UU204"/>
      <c r="UV204"/>
      <c r="UW204"/>
      <c r="UX204"/>
      <c r="UY204"/>
      <c r="UZ204"/>
      <c r="VA204"/>
      <c r="VB204"/>
      <c r="VC204"/>
      <c r="VD204"/>
      <c r="VE204"/>
      <c r="VF204"/>
      <c r="VG204"/>
      <c r="VH204"/>
      <c r="VI204"/>
      <c r="VJ204"/>
      <c r="VK204"/>
      <c r="VL204"/>
      <c r="VM204"/>
      <c r="VN204"/>
      <c r="VO204"/>
      <c r="VP204"/>
      <c r="VQ204"/>
      <c r="VR204"/>
      <c r="VS204"/>
      <c r="VT204"/>
      <c r="VU204"/>
      <c r="VV204"/>
      <c r="VW204"/>
      <c r="VX204"/>
      <c r="VY204"/>
      <c r="VZ204"/>
      <c r="WA204"/>
      <c r="WB204"/>
      <c r="WC204"/>
      <c r="WD204"/>
      <c r="WE204"/>
      <c r="WF204"/>
      <c r="WG204"/>
      <c r="WH204"/>
      <c r="WI204"/>
      <c r="WJ204"/>
      <c r="WK204"/>
      <c r="WL204"/>
      <c r="WM204"/>
      <c r="WN204"/>
      <c r="WO204"/>
      <c r="WP204"/>
      <c r="WQ204"/>
      <c r="WR204"/>
      <c r="WS204"/>
      <c r="WT204"/>
      <c r="WU204"/>
      <c r="WV204"/>
      <c r="WW204"/>
      <c r="WX204"/>
      <c r="WY204"/>
      <c r="WZ204"/>
      <c r="XA204"/>
      <c r="XB204"/>
      <c r="XC204"/>
      <c r="XD204"/>
      <c r="XE204"/>
      <c r="XF204"/>
      <c r="XG204"/>
      <c r="XH204"/>
      <c r="XI204"/>
      <c r="XJ204"/>
      <c r="XK204"/>
      <c r="XL204"/>
      <c r="XM204"/>
      <c r="XN204"/>
      <c r="XO204"/>
      <c r="XP204"/>
      <c r="XQ204"/>
      <c r="XR204"/>
      <c r="XS204"/>
      <c r="XT204"/>
      <c r="XU204"/>
      <c r="XV204"/>
      <c r="XW204"/>
      <c r="XX204"/>
      <c r="XY204"/>
      <c r="XZ204"/>
      <c r="YA204"/>
      <c r="YB204"/>
      <c r="YC204"/>
      <c r="YD204"/>
      <c r="YE204"/>
      <c r="YF204"/>
      <c r="YG204"/>
      <c r="YH204"/>
      <c r="YI204"/>
      <c r="YJ204"/>
      <c r="YK204"/>
      <c r="YL204"/>
      <c r="YM204"/>
      <c r="YN204"/>
      <c r="YO204"/>
      <c r="YP204"/>
      <c r="YQ204"/>
      <c r="YR204"/>
      <c r="YS204"/>
      <c r="YT204"/>
      <c r="YU204"/>
      <c r="YV204"/>
      <c r="YW204"/>
      <c r="YX204"/>
      <c r="YY204"/>
      <c r="YZ204"/>
      <c r="ZA204"/>
      <c r="ZB204"/>
      <c r="ZC204"/>
      <c r="ZD204"/>
      <c r="ZE204"/>
      <c r="ZF204"/>
      <c r="ZG204"/>
      <c r="ZH204"/>
      <c r="ZI204"/>
      <c r="ZJ204"/>
      <c r="ZK204"/>
      <c r="ZL204"/>
      <c r="ZM204"/>
    </row>
    <row r="205" spans="10:689" ht="15" x14ac:dyDescent="0.25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  <c r="RT205"/>
      <c r="RU205"/>
      <c r="RV205"/>
      <c r="RW205"/>
      <c r="RX205"/>
      <c r="RY205"/>
      <c r="RZ205"/>
      <c r="SA205"/>
      <c r="SB205"/>
      <c r="SC205"/>
      <c r="SD205"/>
      <c r="SE205"/>
      <c r="SF205"/>
      <c r="SG205"/>
      <c r="SH205"/>
      <c r="SI205"/>
      <c r="SJ205"/>
      <c r="SK205"/>
      <c r="SL205"/>
      <c r="SM205"/>
      <c r="SN205"/>
      <c r="SO205"/>
      <c r="SP205"/>
      <c r="SQ205"/>
      <c r="SR205"/>
      <c r="SS205"/>
      <c r="ST205"/>
      <c r="SU205"/>
      <c r="SV205"/>
      <c r="SW205"/>
      <c r="SX205"/>
      <c r="SY205"/>
      <c r="SZ205"/>
      <c r="TA205"/>
      <c r="TB205"/>
      <c r="TC205"/>
      <c r="TD205"/>
      <c r="TE205"/>
      <c r="TF205"/>
      <c r="TG205"/>
      <c r="TH205"/>
      <c r="TI205"/>
      <c r="TJ205"/>
      <c r="TK205"/>
      <c r="TL205"/>
      <c r="TM205"/>
      <c r="TN205"/>
      <c r="TO205"/>
      <c r="TP205"/>
      <c r="TQ205"/>
      <c r="TR205"/>
      <c r="TS205"/>
      <c r="TT205"/>
      <c r="TU205"/>
      <c r="TV205"/>
      <c r="TW205"/>
      <c r="TX205"/>
      <c r="TY205"/>
      <c r="TZ205"/>
      <c r="UA205"/>
      <c r="UB205"/>
      <c r="UC205"/>
      <c r="UD205"/>
      <c r="UE205"/>
      <c r="UF205"/>
      <c r="UG205"/>
      <c r="UH205"/>
      <c r="UI205"/>
      <c r="UJ205"/>
      <c r="UK205"/>
      <c r="UL205"/>
      <c r="UM205"/>
      <c r="UN205"/>
      <c r="UO205"/>
      <c r="UP205"/>
      <c r="UQ205"/>
      <c r="UR205"/>
      <c r="US205"/>
      <c r="UT205"/>
      <c r="UU205"/>
      <c r="UV205"/>
      <c r="UW205"/>
      <c r="UX205"/>
      <c r="UY205"/>
      <c r="UZ205"/>
      <c r="VA205"/>
      <c r="VB205"/>
      <c r="VC205"/>
      <c r="VD205"/>
      <c r="VE205"/>
      <c r="VF205"/>
      <c r="VG205"/>
      <c r="VH205"/>
      <c r="VI205"/>
      <c r="VJ205"/>
      <c r="VK205"/>
      <c r="VL205"/>
      <c r="VM205"/>
      <c r="VN205"/>
      <c r="VO205"/>
      <c r="VP205"/>
      <c r="VQ205"/>
      <c r="VR205"/>
      <c r="VS205"/>
      <c r="VT205"/>
      <c r="VU205"/>
      <c r="VV205"/>
      <c r="VW205"/>
      <c r="VX205"/>
      <c r="VY205"/>
      <c r="VZ205"/>
      <c r="WA205"/>
      <c r="WB205"/>
      <c r="WC205"/>
      <c r="WD205"/>
      <c r="WE205"/>
      <c r="WF205"/>
      <c r="WG205"/>
      <c r="WH205"/>
      <c r="WI205"/>
      <c r="WJ205"/>
      <c r="WK205"/>
      <c r="WL205"/>
      <c r="WM205"/>
      <c r="WN205"/>
      <c r="WO205"/>
      <c r="WP205"/>
      <c r="WQ205"/>
      <c r="WR205"/>
      <c r="WS205"/>
      <c r="WT205"/>
      <c r="WU205"/>
      <c r="WV205"/>
      <c r="WW205"/>
      <c r="WX205"/>
      <c r="WY205"/>
      <c r="WZ205"/>
      <c r="XA205"/>
      <c r="XB205"/>
      <c r="XC205"/>
      <c r="XD205"/>
      <c r="XE205"/>
      <c r="XF205"/>
      <c r="XG205"/>
      <c r="XH205"/>
      <c r="XI205"/>
      <c r="XJ205"/>
      <c r="XK205"/>
      <c r="XL205"/>
      <c r="XM205"/>
      <c r="XN205"/>
      <c r="XO205"/>
      <c r="XP205"/>
      <c r="XQ205"/>
      <c r="XR205"/>
      <c r="XS205"/>
      <c r="XT205"/>
      <c r="XU205"/>
      <c r="XV205"/>
      <c r="XW205"/>
      <c r="XX205"/>
      <c r="XY205"/>
      <c r="XZ205"/>
      <c r="YA205"/>
      <c r="YB205"/>
      <c r="YC205"/>
      <c r="YD205"/>
      <c r="YE205"/>
      <c r="YF205"/>
      <c r="YG205"/>
      <c r="YH205"/>
      <c r="YI205"/>
      <c r="YJ205"/>
      <c r="YK205"/>
      <c r="YL205"/>
      <c r="YM205"/>
      <c r="YN205"/>
      <c r="YO205"/>
      <c r="YP205"/>
      <c r="YQ205"/>
      <c r="YR205"/>
      <c r="YS205"/>
      <c r="YT205"/>
      <c r="YU205"/>
      <c r="YV205"/>
      <c r="YW205"/>
      <c r="YX205"/>
      <c r="YY205"/>
      <c r="YZ205"/>
      <c r="ZA205"/>
      <c r="ZB205"/>
      <c r="ZC205"/>
      <c r="ZD205"/>
      <c r="ZE205"/>
      <c r="ZF205"/>
      <c r="ZG205"/>
      <c r="ZH205"/>
      <c r="ZI205"/>
      <c r="ZJ205"/>
      <c r="ZK205"/>
      <c r="ZL205"/>
      <c r="ZM205"/>
    </row>
    <row r="206" spans="10:689" ht="15" x14ac:dyDescent="0.25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  <c r="RT206"/>
      <c r="RU206"/>
      <c r="RV206"/>
      <c r="RW206"/>
      <c r="RX206"/>
      <c r="RY206"/>
      <c r="RZ206"/>
      <c r="SA206"/>
      <c r="SB206"/>
      <c r="SC206"/>
      <c r="SD206"/>
      <c r="SE206"/>
      <c r="SF206"/>
      <c r="SG206"/>
      <c r="SH206"/>
      <c r="SI206"/>
      <c r="SJ206"/>
      <c r="SK206"/>
      <c r="SL206"/>
      <c r="SM206"/>
      <c r="SN206"/>
      <c r="SO206"/>
      <c r="SP206"/>
      <c r="SQ206"/>
      <c r="SR206"/>
      <c r="SS206"/>
      <c r="ST206"/>
      <c r="SU206"/>
      <c r="SV206"/>
      <c r="SW206"/>
      <c r="SX206"/>
      <c r="SY206"/>
      <c r="SZ206"/>
      <c r="TA206"/>
      <c r="TB206"/>
      <c r="TC206"/>
      <c r="TD206"/>
      <c r="TE206"/>
      <c r="TF206"/>
      <c r="TG206"/>
      <c r="TH206"/>
      <c r="TI206"/>
      <c r="TJ206"/>
      <c r="TK206"/>
      <c r="TL206"/>
      <c r="TM206"/>
      <c r="TN206"/>
      <c r="TO206"/>
      <c r="TP206"/>
      <c r="TQ206"/>
      <c r="TR206"/>
      <c r="TS206"/>
      <c r="TT206"/>
      <c r="TU206"/>
      <c r="TV206"/>
      <c r="TW206"/>
      <c r="TX206"/>
      <c r="TY206"/>
      <c r="TZ206"/>
      <c r="UA206"/>
      <c r="UB206"/>
      <c r="UC206"/>
      <c r="UD206"/>
      <c r="UE206"/>
      <c r="UF206"/>
      <c r="UG206"/>
      <c r="UH206"/>
      <c r="UI206"/>
      <c r="UJ206"/>
      <c r="UK206"/>
      <c r="UL206"/>
      <c r="UM206"/>
      <c r="UN206"/>
      <c r="UO206"/>
      <c r="UP206"/>
      <c r="UQ206"/>
      <c r="UR206"/>
      <c r="US206"/>
      <c r="UT206"/>
      <c r="UU206"/>
      <c r="UV206"/>
      <c r="UW206"/>
      <c r="UX206"/>
      <c r="UY206"/>
      <c r="UZ206"/>
      <c r="VA206"/>
      <c r="VB206"/>
      <c r="VC206"/>
      <c r="VD206"/>
      <c r="VE206"/>
      <c r="VF206"/>
      <c r="VG206"/>
      <c r="VH206"/>
      <c r="VI206"/>
      <c r="VJ206"/>
      <c r="VK206"/>
      <c r="VL206"/>
      <c r="VM206"/>
      <c r="VN206"/>
      <c r="VO206"/>
      <c r="VP206"/>
      <c r="VQ206"/>
      <c r="VR206"/>
      <c r="VS206"/>
      <c r="VT206"/>
      <c r="VU206"/>
      <c r="VV206"/>
      <c r="VW206"/>
      <c r="VX206"/>
      <c r="VY206"/>
      <c r="VZ206"/>
      <c r="WA206"/>
      <c r="WB206"/>
      <c r="WC206"/>
      <c r="WD206"/>
      <c r="WE206"/>
      <c r="WF206"/>
      <c r="WG206"/>
      <c r="WH206"/>
      <c r="WI206"/>
      <c r="WJ206"/>
      <c r="WK206"/>
      <c r="WL206"/>
      <c r="WM206"/>
      <c r="WN206"/>
      <c r="WO206"/>
      <c r="WP206"/>
      <c r="WQ206"/>
      <c r="WR206"/>
      <c r="WS206"/>
      <c r="WT206"/>
      <c r="WU206"/>
      <c r="WV206"/>
      <c r="WW206"/>
      <c r="WX206"/>
      <c r="WY206"/>
      <c r="WZ206"/>
      <c r="XA206"/>
      <c r="XB206"/>
      <c r="XC206"/>
      <c r="XD206"/>
      <c r="XE206"/>
      <c r="XF206"/>
      <c r="XG206"/>
      <c r="XH206"/>
      <c r="XI206"/>
      <c r="XJ206"/>
      <c r="XK206"/>
      <c r="XL206"/>
      <c r="XM206"/>
      <c r="XN206"/>
      <c r="XO206"/>
      <c r="XP206"/>
      <c r="XQ206"/>
      <c r="XR206"/>
      <c r="XS206"/>
      <c r="XT206"/>
      <c r="XU206"/>
      <c r="XV206"/>
      <c r="XW206"/>
      <c r="XX206"/>
      <c r="XY206"/>
      <c r="XZ206"/>
      <c r="YA206"/>
      <c r="YB206"/>
      <c r="YC206"/>
      <c r="YD206"/>
      <c r="YE206"/>
      <c r="YF206"/>
      <c r="YG206"/>
      <c r="YH206"/>
      <c r="YI206"/>
      <c r="YJ206"/>
      <c r="YK206"/>
      <c r="YL206"/>
      <c r="YM206"/>
      <c r="YN206"/>
      <c r="YO206"/>
      <c r="YP206"/>
      <c r="YQ206"/>
      <c r="YR206"/>
      <c r="YS206"/>
      <c r="YT206"/>
      <c r="YU206"/>
      <c r="YV206"/>
      <c r="YW206"/>
      <c r="YX206"/>
      <c r="YY206"/>
      <c r="YZ206"/>
      <c r="ZA206"/>
      <c r="ZB206"/>
      <c r="ZC206"/>
      <c r="ZD206"/>
      <c r="ZE206"/>
      <c r="ZF206"/>
      <c r="ZG206"/>
      <c r="ZH206"/>
      <c r="ZI206"/>
      <c r="ZJ206"/>
      <c r="ZK206"/>
      <c r="ZL206"/>
      <c r="ZM206"/>
    </row>
    <row r="207" spans="10:689" ht="15" x14ac:dyDescent="0.25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  <c r="RT207"/>
      <c r="RU207"/>
      <c r="RV207"/>
      <c r="RW207"/>
      <c r="RX207"/>
      <c r="RY207"/>
      <c r="RZ207"/>
      <c r="SA207"/>
      <c r="SB207"/>
      <c r="SC207"/>
      <c r="SD207"/>
      <c r="SE207"/>
      <c r="SF207"/>
      <c r="SG207"/>
      <c r="SH207"/>
      <c r="SI207"/>
      <c r="SJ207"/>
      <c r="SK207"/>
      <c r="SL207"/>
      <c r="SM207"/>
      <c r="SN207"/>
      <c r="SO207"/>
      <c r="SP207"/>
      <c r="SQ207"/>
      <c r="SR207"/>
      <c r="SS207"/>
      <c r="ST207"/>
      <c r="SU207"/>
      <c r="SV207"/>
      <c r="SW207"/>
      <c r="SX207"/>
      <c r="SY207"/>
      <c r="SZ207"/>
      <c r="TA207"/>
      <c r="TB207"/>
      <c r="TC207"/>
      <c r="TD207"/>
      <c r="TE207"/>
      <c r="TF207"/>
      <c r="TG207"/>
      <c r="TH207"/>
      <c r="TI207"/>
      <c r="TJ207"/>
      <c r="TK207"/>
      <c r="TL207"/>
      <c r="TM207"/>
      <c r="TN207"/>
      <c r="TO207"/>
      <c r="TP207"/>
      <c r="TQ207"/>
      <c r="TR207"/>
      <c r="TS207"/>
      <c r="TT207"/>
      <c r="TU207"/>
      <c r="TV207"/>
      <c r="TW207"/>
      <c r="TX207"/>
      <c r="TY207"/>
      <c r="TZ207"/>
      <c r="UA207"/>
      <c r="UB207"/>
      <c r="UC207"/>
      <c r="UD207"/>
      <c r="UE207"/>
      <c r="UF207"/>
      <c r="UG207"/>
      <c r="UH207"/>
      <c r="UI207"/>
      <c r="UJ207"/>
      <c r="UK207"/>
      <c r="UL207"/>
      <c r="UM207"/>
      <c r="UN207"/>
      <c r="UO207"/>
      <c r="UP207"/>
      <c r="UQ207"/>
      <c r="UR207"/>
      <c r="US207"/>
      <c r="UT207"/>
      <c r="UU207"/>
      <c r="UV207"/>
      <c r="UW207"/>
      <c r="UX207"/>
      <c r="UY207"/>
      <c r="UZ207"/>
      <c r="VA207"/>
      <c r="VB207"/>
      <c r="VC207"/>
      <c r="VD207"/>
      <c r="VE207"/>
      <c r="VF207"/>
      <c r="VG207"/>
      <c r="VH207"/>
      <c r="VI207"/>
      <c r="VJ207"/>
      <c r="VK207"/>
      <c r="VL207"/>
      <c r="VM207"/>
      <c r="VN207"/>
      <c r="VO207"/>
      <c r="VP207"/>
      <c r="VQ207"/>
      <c r="VR207"/>
      <c r="VS207"/>
      <c r="VT207"/>
      <c r="VU207"/>
      <c r="VV207"/>
      <c r="VW207"/>
      <c r="VX207"/>
      <c r="VY207"/>
      <c r="VZ207"/>
      <c r="WA207"/>
      <c r="WB207"/>
      <c r="WC207"/>
      <c r="WD207"/>
      <c r="WE207"/>
      <c r="WF207"/>
      <c r="WG207"/>
      <c r="WH207"/>
      <c r="WI207"/>
      <c r="WJ207"/>
      <c r="WK207"/>
      <c r="WL207"/>
      <c r="WM207"/>
      <c r="WN207"/>
      <c r="WO207"/>
      <c r="WP207"/>
      <c r="WQ207"/>
      <c r="WR207"/>
      <c r="WS207"/>
      <c r="WT207"/>
      <c r="WU207"/>
      <c r="WV207"/>
      <c r="WW207"/>
      <c r="WX207"/>
      <c r="WY207"/>
      <c r="WZ207"/>
      <c r="XA207"/>
      <c r="XB207"/>
      <c r="XC207"/>
      <c r="XD207"/>
      <c r="XE207"/>
      <c r="XF207"/>
      <c r="XG207"/>
      <c r="XH207"/>
      <c r="XI207"/>
      <c r="XJ207"/>
      <c r="XK207"/>
      <c r="XL207"/>
      <c r="XM207"/>
      <c r="XN207"/>
      <c r="XO207"/>
      <c r="XP207"/>
      <c r="XQ207"/>
      <c r="XR207"/>
      <c r="XS207"/>
      <c r="XT207"/>
      <c r="XU207"/>
      <c r="XV207"/>
      <c r="XW207"/>
      <c r="XX207"/>
      <c r="XY207"/>
      <c r="XZ207"/>
      <c r="YA207"/>
      <c r="YB207"/>
      <c r="YC207"/>
      <c r="YD207"/>
      <c r="YE207"/>
      <c r="YF207"/>
      <c r="YG207"/>
      <c r="YH207"/>
      <c r="YI207"/>
      <c r="YJ207"/>
      <c r="YK207"/>
      <c r="YL207"/>
      <c r="YM207"/>
      <c r="YN207"/>
      <c r="YO207"/>
      <c r="YP207"/>
      <c r="YQ207"/>
      <c r="YR207"/>
      <c r="YS207"/>
      <c r="YT207"/>
      <c r="YU207"/>
      <c r="YV207"/>
      <c r="YW207"/>
      <c r="YX207"/>
      <c r="YY207"/>
      <c r="YZ207"/>
      <c r="ZA207"/>
      <c r="ZB207"/>
      <c r="ZC207"/>
      <c r="ZD207"/>
      <c r="ZE207"/>
      <c r="ZF207"/>
      <c r="ZG207"/>
      <c r="ZH207"/>
      <c r="ZI207"/>
      <c r="ZJ207"/>
      <c r="ZK207"/>
      <c r="ZL207"/>
      <c r="ZM207"/>
    </row>
    <row r="208" spans="10:689" ht="15" x14ac:dyDescent="0.25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  <c r="RT208"/>
      <c r="RU208"/>
      <c r="RV208"/>
      <c r="RW208"/>
      <c r="RX208"/>
      <c r="RY208"/>
      <c r="RZ208"/>
      <c r="SA208"/>
      <c r="SB208"/>
      <c r="SC208"/>
      <c r="SD208"/>
      <c r="SE208"/>
      <c r="SF208"/>
      <c r="SG208"/>
      <c r="SH208"/>
      <c r="SI208"/>
      <c r="SJ208"/>
      <c r="SK208"/>
      <c r="SL208"/>
      <c r="SM208"/>
      <c r="SN208"/>
      <c r="SO208"/>
      <c r="SP208"/>
      <c r="SQ208"/>
      <c r="SR208"/>
      <c r="SS208"/>
      <c r="ST208"/>
      <c r="SU208"/>
      <c r="SV208"/>
      <c r="SW208"/>
      <c r="SX208"/>
      <c r="SY208"/>
      <c r="SZ208"/>
      <c r="TA208"/>
      <c r="TB208"/>
      <c r="TC208"/>
      <c r="TD208"/>
      <c r="TE208"/>
      <c r="TF208"/>
      <c r="TG208"/>
      <c r="TH208"/>
      <c r="TI208"/>
      <c r="TJ208"/>
      <c r="TK208"/>
      <c r="TL208"/>
      <c r="TM208"/>
      <c r="TN208"/>
      <c r="TO208"/>
      <c r="TP208"/>
      <c r="TQ208"/>
      <c r="TR208"/>
      <c r="TS208"/>
      <c r="TT208"/>
      <c r="TU208"/>
      <c r="TV208"/>
      <c r="TW208"/>
      <c r="TX208"/>
      <c r="TY208"/>
      <c r="TZ208"/>
      <c r="UA208"/>
      <c r="UB208"/>
      <c r="UC208"/>
      <c r="UD208"/>
      <c r="UE208"/>
      <c r="UF208"/>
      <c r="UG208"/>
      <c r="UH208"/>
      <c r="UI208"/>
      <c r="UJ208"/>
      <c r="UK208"/>
      <c r="UL208"/>
      <c r="UM208"/>
      <c r="UN208"/>
      <c r="UO208"/>
      <c r="UP208"/>
      <c r="UQ208"/>
      <c r="UR208"/>
      <c r="US208"/>
      <c r="UT208"/>
      <c r="UU208"/>
      <c r="UV208"/>
      <c r="UW208"/>
      <c r="UX208"/>
      <c r="UY208"/>
      <c r="UZ208"/>
      <c r="VA208"/>
      <c r="VB208"/>
      <c r="VC208"/>
      <c r="VD208"/>
      <c r="VE208"/>
      <c r="VF208"/>
      <c r="VG208"/>
      <c r="VH208"/>
      <c r="VI208"/>
      <c r="VJ208"/>
      <c r="VK208"/>
      <c r="VL208"/>
      <c r="VM208"/>
      <c r="VN208"/>
      <c r="VO208"/>
      <c r="VP208"/>
      <c r="VQ208"/>
      <c r="VR208"/>
      <c r="VS208"/>
      <c r="VT208"/>
      <c r="VU208"/>
      <c r="VV208"/>
      <c r="VW208"/>
      <c r="VX208"/>
      <c r="VY208"/>
      <c r="VZ208"/>
      <c r="WA208"/>
      <c r="WB208"/>
      <c r="WC208"/>
      <c r="WD208"/>
      <c r="WE208"/>
      <c r="WF208"/>
      <c r="WG208"/>
      <c r="WH208"/>
      <c r="WI208"/>
      <c r="WJ208"/>
      <c r="WK208"/>
      <c r="WL208"/>
      <c r="WM208"/>
      <c r="WN208"/>
      <c r="WO208"/>
      <c r="WP208"/>
      <c r="WQ208"/>
      <c r="WR208"/>
      <c r="WS208"/>
      <c r="WT208"/>
      <c r="WU208"/>
      <c r="WV208"/>
      <c r="WW208"/>
      <c r="WX208"/>
      <c r="WY208"/>
      <c r="WZ208"/>
      <c r="XA208"/>
      <c r="XB208"/>
      <c r="XC208"/>
      <c r="XD208"/>
      <c r="XE208"/>
      <c r="XF208"/>
      <c r="XG208"/>
      <c r="XH208"/>
      <c r="XI208"/>
      <c r="XJ208"/>
      <c r="XK208"/>
      <c r="XL208"/>
      <c r="XM208"/>
      <c r="XN208"/>
      <c r="XO208"/>
      <c r="XP208"/>
      <c r="XQ208"/>
      <c r="XR208"/>
      <c r="XS208"/>
      <c r="XT208"/>
      <c r="XU208"/>
      <c r="XV208"/>
      <c r="XW208"/>
      <c r="XX208"/>
      <c r="XY208"/>
      <c r="XZ208"/>
      <c r="YA208"/>
      <c r="YB208"/>
      <c r="YC208"/>
      <c r="YD208"/>
      <c r="YE208"/>
      <c r="YF208"/>
      <c r="YG208"/>
      <c r="YH208"/>
      <c r="YI208"/>
      <c r="YJ208"/>
      <c r="YK208"/>
      <c r="YL208"/>
      <c r="YM208"/>
      <c r="YN208"/>
      <c r="YO208"/>
      <c r="YP208"/>
      <c r="YQ208"/>
      <c r="YR208"/>
      <c r="YS208"/>
      <c r="YT208"/>
      <c r="YU208"/>
      <c r="YV208"/>
      <c r="YW208"/>
      <c r="YX208"/>
      <c r="YY208"/>
      <c r="YZ208"/>
      <c r="ZA208"/>
      <c r="ZB208"/>
      <c r="ZC208"/>
      <c r="ZD208"/>
      <c r="ZE208"/>
      <c r="ZF208"/>
      <c r="ZG208"/>
      <c r="ZH208"/>
      <c r="ZI208"/>
      <c r="ZJ208"/>
      <c r="ZK208"/>
      <c r="ZL208"/>
      <c r="ZM208"/>
    </row>
    <row r="209" spans="10:689" ht="15" x14ac:dyDescent="0.25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  <c r="RT209"/>
      <c r="RU209"/>
      <c r="RV209"/>
      <c r="RW209"/>
      <c r="RX209"/>
      <c r="RY209"/>
      <c r="RZ209"/>
      <c r="SA209"/>
      <c r="SB209"/>
      <c r="SC209"/>
      <c r="SD209"/>
      <c r="SE209"/>
      <c r="SF209"/>
      <c r="SG209"/>
      <c r="SH209"/>
      <c r="SI209"/>
      <c r="SJ209"/>
      <c r="SK209"/>
      <c r="SL209"/>
      <c r="SM209"/>
      <c r="SN209"/>
      <c r="SO209"/>
      <c r="SP209"/>
      <c r="SQ209"/>
      <c r="SR209"/>
      <c r="SS209"/>
      <c r="ST209"/>
      <c r="SU209"/>
      <c r="SV209"/>
      <c r="SW209"/>
      <c r="SX209"/>
      <c r="SY209"/>
      <c r="SZ209"/>
      <c r="TA209"/>
      <c r="TB209"/>
      <c r="TC209"/>
      <c r="TD209"/>
      <c r="TE209"/>
      <c r="TF209"/>
      <c r="TG209"/>
      <c r="TH209"/>
      <c r="TI209"/>
      <c r="TJ209"/>
      <c r="TK209"/>
      <c r="TL209"/>
      <c r="TM209"/>
      <c r="TN209"/>
      <c r="TO209"/>
      <c r="TP209"/>
      <c r="TQ209"/>
      <c r="TR209"/>
      <c r="TS209"/>
      <c r="TT209"/>
      <c r="TU209"/>
      <c r="TV209"/>
      <c r="TW209"/>
      <c r="TX209"/>
      <c r="TY209"/>
      <c r="TZ209"/>
      <c r="UA209"/>
      <c r="UB209"/>
      <c r="UC209"/>
      <c r="UD209"/>
      <c r="UE209"/>
      <c r="UF209"/>
      <c r="UG209"/>
      <c r="UH209"/>
      <c r="UI209"/>
      <c r="UJ209"/>
      <c r="UK209"/>
      <c r="UL209"/>
      <c r="UM209"/>
      <c r="UN209"/>
      <c r="UO209"/>
      <c r="UP209"/>
      <c r="UQ209"/>
      <c r="UR209"/>
      <c r="US209"/>
      <c r="UT209"/>
      <c r="UU209"/>
      <c r="UV209"/>
      <c r="UW209"/>
      <c r="UX209"/>
      <c r="UY209"/>
      <c r="UZ209"/>
      <c r="VA209"/>
      <c r="VB209"/>
      <c r="VC209"/>
      <c r="VD209"/>
      <c r="VE209"/>
      <c r="VF209"/>
      <c r="VG209"/>
      <c r="VH209"/>
      <c r="VI209"/>
      <c r="VJ209"/>
      <c r="VK209"/>
      <c r="VL209"/>
      <c r="VM209"/>
      <c r="VN209"/>
      <c r="VO209"/>
      <c r="VP209"/>
      <c r="VQ209"/>
      <c r="VR209"/>
      <c r="VS209"/>
      <c r="VT209"/>
      <c r="VU209"/>
      <c r="VV209"/>
      <c r="VW209"/>
      <c r="VX209"/>
      <c r="VY209"/>
      <c r="VZ209"/>
      <c r="WA209"/>
      <c r="WB209"/>
      <c r="WC209"/>
      <c r="WD209"/>
      <c r="WE209"/>
      <c r="WF209"/>
      <c r="WG209"/>
      <c r="WH209"/>
      <c r="WI209"/>
      <c r="WJ209"/>
      <c r="WK209"/>
      <c r="WL209"/>
      <c r="WM209"/>
      <c r="WN209"/>
      <c r="WO209"/>
      <c r="WP209"/>
      <c r="WQ209"/>
      <c r="WR209"/>
      <c r="WS209"/>
      <c r="WT209"/>
      <c r="WU209"/>
      <c r="WV209"/>
      <c r="WW209"/>
      <c r="WX209"/>
      <c r="WY209"/>
      <c r="WZ209"/>
      <c r="XA209"/>
      <c r="XB209"/>
      <c r="XC209"/>
      <c r="XD209"/>
      <c r="XE209"/>
      <c r="XF209"/>
      <c r="XG209"/>
      <c r="XH209"/>
      <c r="XI209"/>
      <c r="XJ209"/>
      <c r="XK209"/>
      <c r="XL209"/>
      <c r="XM209"/>
      <c r="XN209"/>
      <c r="XO209"/>
      <c r="XP209"/>
      <c r="XQ209"/>
      <c r="XR209"/>
      <c r="XS209"/>
      <c r="XT209"/>
      <c r="XU209"/>
      <c r="XV209"/>
      <c r="XW209"/>
      <c r="XX209"/>
      <c r="XY209"/>
      <c r="XZ209"/>
      <c r="YA209"/>
      <c r="YB209"/>
      <c r="YC209"/>
      <c r="YD209"/>
      <c r="YE209"/>
      <c r="YF209"/>
      <c r="YG209"/>
      <c r="YH209"/>
      <c r="YI209"/>
      <c r="YJ209"/>
      <c r="YK209"/>
      <c r="YL209"/>
      <c r="YM209"/>
      <c r="YN209"/>
      <c r="YO209"/>
      <c r="YP209"/>
      <c r="YQ209"/>
      <c r="YR209"/>
      <c r="YS209"/>
      <c r="YT209"/>
      <c r="YU209"/>
      <c r="YV209"/>
      <c r="YW209"/>
      <c r="YX209"/>
      <c r="YY209"/>
      <c r="YZ209"/>
      <c r="ZA209"/>
      <c r="ZB209"/>
      <c r="ZC209"/>
      <c r="ZD209"/>
      <c r="ZE209"/>
      <c r="ZF209"/>
      <c r="ZG209"/>
      <c r="ZH209"/>
      <c r="ZI209"/>
      <c r="ZJ209"/>
      <c r="ZK209"/>
      <c r="ZL209"/>
      <c r="ZM209"/>
    </row>
    <row r="210" spans="10:689" ht="15" x14ac:dyDescent="0.25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  <c r="RT210"/>
      <c r="RU210"/>
      <c r="RV210"/>
      <c r="RW210"/>
      <c r="RX210"/>
      <c r="RY210"/>
      <c r="RZ210"/>
      <c r="SA210"/>
      <c r="SB210"/>
      <c r="SC210"/>
      <c r="SD210"/>
      <c r="SE210"/>
      <c r="SF210"/>
      <c r="SG210"/>
      <c r="SH210"/>
      <c r="SI210"/>
      <c r="SJ210"/>
      <c r="SK210"/>
      <c r="SL210"/>
      <c r="SM210"/>
      <c r="SN210"/>
      <c r="SO210"/>
      <c r="SP210"/>
      <c r="SQ210"/>
      <c r="SR210"/>
      <c r="SS210"/>
      <c r="ST210"/>
      <c r="SU210"/>
      <c r="SV210"/>
      <c r="SW210"/>
      <c r="SX210"/>
      <c r="SY210"/>
      <c r="SZ210"/>
      <c r="TA210"/>
      <c r="TB210"/>
      <c r="TC210"/>
      <c r="TD210"/>
      <c r="TE210"/>
      <c r="TF210"/>
      <c r="TG210"/>
      <c r="TH210"/>
      <c r="TI210"/>
      <c r="TJ210"/>
      <c r="TK210"/>
      <c r="TL210"/>
      <c r="TM210"/>
      <c r="TN210"/>
      <c r="TO210"/>
      <c r="TP210"/>
      <c r="TQ210"/>
      <c r="TR210"/>
      <c r="TS210"/>
      <c r="TT210"/>
      <c r="TU210"/>
      <c r="TV210"/>
      <c r="TW210"/>
      <c r="TX210"/>
      <c r="TY210"/>
      <c r="TZ210"/>
      <c r="UA210"/>
      <c r="UB210"/>
      <c r="UC210"/>
      <c r="UD210"/>
      <c r="UE210"/>
      <c r="UF210"/>
      <c r="UG210"/>
      <c r="UH210"/>
      <c r="UI210"/>
      <c r="UJ210"/>
      <c r="UK210"/>
      <c r="UL210"/>
      <c r="UM210"/>
      <c r="UN210"/>
      <c r="UO210"/>
      <c r="UP210"/>
      <c r="UQ210"/>
      <c r="UR210"/>
      <c r="US210"/>
      <c r="UT210"/>
      <c r="UU210"/>
      <c r="UV210"/>
      <c r="UW210"/>
      <c r="UX210"/>
      <c r="UY210"/>
      <c r="UZ210"/>
      <c r="VA210"/>
      <c r="VB210"/>
      <c r="VC210"/>
      <c r="VD210"/>
      <c r="VE210"/>
      <c r="VF210"/>
      <c r="VG210"/>
      <c r="VH210"/>
      <c r="VI210"/>
      <c r="VJ210"/>
      <c r="VK210"/>
      <c r="VL210"/>
      <c r="VM210"/>
      <c r="VN210"/>
      <c r="VO210"/>
      <c r="VP210"/>
      <c r="VQ210"/>
      <c r="VR210"/>
      <c r="VS210"/>
      <c r="VT210"/>
      <c r="VU210"/>
      <c r="VV210"/>
      <c r="VW210"/>
      <c r="VX210"/>
      <c r="VY210"/>
      <c r="VZ210"/>
      <c r="WA210"/>
      <c r="WB210"/>
      <c r="WC210"/>
      <c r="WD210"/>
      <c r="WE210"/>
      <c r="WF210"/>
      <c r="WG210"/>
      <c r="WH210"/>
      <c r="WI210"/>
      <c r="WJ210"/>
      <c r="WK210"/>
      <c r="WL210"/>
      <c r="WM210"/>
      <c r="WN210"/>
      <c r="WO210"/>
      <c r="WP210"/>
      <c r="WQ210"/>
      <c r="WR210"/>
      <c r="WS210"/>
      <c r="WT210"/>
      <c r="WU210"/>
      <c r="WV210"/>
      <c r="WW210"/>
      <c r="WX210"/>
      <c r="WY210"/>
      <c r="WZ210"/>
      <c r="XA210"/>
      <c r="XB210"/>
      <c r="XC210"/>
      <c r="XD210"/>
      <c r="XE210"/>
      <c r="XF210"/>
      <c r="XG210"/>
      <c r="XH210"/>
      <c r="XI210"/>
      <c r="XJ210"/>
      <c r="XK210"/>
      <c r="XL210"/>
      <c r="XM210"/>
      <c r="XN210"/>
      <c r="XO210"/>
      <c r="XP210"/>
      <c r="XQ210"/>
      <c r="XR210"/>
      <c r="XS210"/>
      <c r="XT210"/>
      <c r="XU210"/>
      <c r="XV210"/>
      <c r="XW210"/>
      <c r="XX210"/>
      <c r="XY210"/>
      <c r="XZ210"/>
      <c r="YA210"/>
      <c r="YB210"/>
      <c r="YC210"/>
      <c r="YD210"/>
      <c r="YE210"/>
      <c r="YF210"/>
      <c r="YG210"/>
      <c r="YH210"/>
      <c r="YI210"/>
      <c r="YJ210"/>
      <c r="YK210"/>
      <c r="YL210"/>
      <c r="YM210"/>
      <c r="YN210"/>
      <c r="YO210"/>
      <c r="YP210"/>
      <c r="YQ210"/>
      <c r="YR210"/>
      <c r="YS210"/>
      <c r="YT210"/>
      <c r="YU210"/>
      <c r="YV210"/>
      <c r="YW210"/>
      <c r="YX210"/>
      <c r="YY210"/>
      <c r="YZ210"/>
      <c r="ZA210"/>
      <c r="ZB210"/>
      <c r="ZC210"/>
      <c r="ZD210"/>
      <c r="ZE210"/>
      <c r="ZF210"/>
      <c r="ZG210"/>
      <c r="ZH210"/>
      <c r="ZI210"/>
      <c r="ZJ210"/>
      <c r="ZK210"/>
      <c r="ZL210"/>
      <c r="ZM210"/>
    </row>
    <row r="211" spans="10:689" ht="15" x14ac:dyDescent="0.25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  <c r="RT211"/>
      <c r="RU211"/>
      <c r="RV211"/>
      <c r="RW211"/>
      <c r="RX211"/>
      <c r="RY211"/>
      <c r="RZ211"/>
      <c r="SA211"/>
      <c r="SB211"/>
      <c r="SC211"/>
      <c r="SD211"/>
      <c r="SE211"/>
      <c r="SF211"/>
      <c r="SG211"/>
      <c r="SH211"/>
      <c r="SI211"/>
      <c r="SJ211"/>
      <c r="SK211"/>
      <c r="SL211"/>
      <c r="SM211"/>
      <c r="SN211"/>
      <c r="SO211"/>
      <c r="SP211"/>
      <c r="SQ211"/>
      <c r="SR211"/>
      <c r="SS211"/>
      <c r="ST211"/>
      <c r="SU211"/>
      <c r="SV211"/>
      <c r="SW211"/>
      <c r="SX211"/>
      <c r="SY211"/>
      <c r="SZ211"/>
      <c r="TA211"/>
      <c r="TB211"/>
      <c r="TC211"/>
      <c r="TD211"/>
      <c r="TE211"/>
      <c r="TF211"/>
      <c r="TG211"/>
      <c r="TH211"/>
      <c r="TI211"/>
      <c r="TJ211"/>
      <c r="TK211"/>
      <c r="TL211"/>
      <c r="TM211"/>
      <c r="TN211"/>
      <c r="TO211"/>
      <c r="TP211"/>
      <c r="TQ211"/>
      <c r="TR211"/>
      <c r="TS211"/>
      <c r="TT211"/>
      <c r="TU211"/>
      <c r="TV211"/>
      <c r="TW211"/>
      <c r="TX211"/>
      <c r="TY211"/>
      <c r="TZ211"/>
      <c r="UA211"/>
      <c r="UB211"/>
      <c r="UC211"/>
      <c r="UD211"/>
      <c r="UE211"/>
      <c r="UF211"/>
      <c r="UG211"/>
      <c r="UH211"/>
      <c r="UI211"/>
      <c r="UJ211"/>
      <c r="UK211"/>
      <c r="UL211"/>
      <c r="UM211"/>
      <c r="UN211"/>
      <c r="UO211"/>
      <c r="UP211"/>
      <c r="UQ211"/>
      <c r="UR211"/>
      <c r="US211"/>
      <c r="UT211"/>
      <c r="UU211"/>
      <c r="UV211"/>
      <c r="UW211"/>
      <c r="UX211"/>
      <c r="UY211"/>
      <c r="UZ211"/>
      <c r="VA211"/>
      <c r="VB211"/>
      <c r="VC211"/>
      <c r="VD211"/>
      <c r="VE211"/>
      <c r="VF211"/>
      <c r="VG211"/>
      <c r="VH211"/>
      <c r="VI211"/>
      <c r="VJ211"/>
      <c r="VK211"/>
      <c r="VL211"/>
      <c r="VM211"/>
      <c r="VN211"/>
      <c r="VO211"/>
      <c r="VP211"/>
      <c r="VQ211"/>
      <c r="VR211"/>
      <c r="VS211"/>
      <c r="VT211"/>
      <c r="VU211"/>
      <c r="VV211"/>
      <c r="VW211"/>
      <c r="VX211"/>
      <c r="VY211"/>
      <c r="VZ211"/>
      <c r="WA211"/>
      <c r="WB211"/>
      <c r="WC211"/>
      <c r="WD211"/>
      <c r="WE211"/>
      <c r="WF211"/>
      <c r="WG211"/>
      <c r="WH211"/>
      <c r="WI211"/>
      <c r="WJ211"/>
      <c r="WK211"/>
      <c r="WL211"/>
      <c r="WM211"/>
      <c r="WN211"/>
      <c r="WO211"/>
      <c r="WP211"/>
      <c r="WQ211"/>
      <c r="WR211"/>
      <c r="WS211"/>
      <c r="WT211"/>
      <c r="WU211"/>
      <c r="WV211"/>
      <c r="WW211"/>
      <c r="WX211"/>
      <c r="WY211"/>
      <c r="WZ211"/>
      <c r="XA211"/>
      <c r="XB211"/>
      <c r="XC211"/>
      <c r="XD211"/>
      <c r="XE211"/>
      <c r="XF211"/>
      <c r="XG211"/>
      <c r="XH211"/>
      <c r="XI211"/>
      <c r="XJ211"/>
      <c r="XK211"/>
      <c r="XL211"/>
      <c r="XM211"/>
      <c r="XN211"/>
      <c r="XO211"/>
      <c r="XP211"/>
      <c r="XQ211"/>
      <c r="XR211"/>
      <c r="XS211"/>
      <c r="XT211"/>
      <c r="XU211"/>
      <c r="XV211"/>
      <c r="XW211"/>
      <c r="XX211"/>
      <c r="XY211"/>
      <c r="XZ211"/>
      <c r="YA211"/>
      <c r="YB211"/>
      <c r="YC211"/>
      <c r="YD211"/>
      <c r="YE211"/>
      <c r="YF211"/>
      <c r="YG211"/>
      <c r="YH211"/>
      <c r="YI211"/>
      <c r="YJ211"/>
      <c r="YK211"/>
      <c r="YL211"/>
      <c r="YM211"/>
      <c r="YN211"/>
      <c r="YO211"/>
      <c r="YP211"/>
      <c r="YQ211"/>
      <c r="YR211"/>
      <c r="YS211"/>
      <c r="YT211"/>
      <c r="YU211"/>
      <c r="YV211"/>
      <c r="YW211"/>
      <c r="YX211"/>
      <c r="YY211"/>
      <c r="YZ211"/>
      <c r="ZA211"/>
      <c r="ZB211"/>
      <c r="ZC211"/>
      <c r="ZD211"/>
      <c r="ZE211"/>
      <c r="ZF211"/>
      <c r="ZG211"/>
      <c r="ZH211"/>
      <c r="ZI211"/>
      <c r="ZJ211"/>
      <c r="ZK211"/>
      <c r="ZL211"/>
      <c r="ZM211"/>
    </row>
    <row r="212" spans="10:689" ht="15" x14ac:dyDescent="0.25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  <c r="RT212"/>
      <c r="RU212"/>
      <c r="RV212"/>
      <c r="RW212"/>
      <c r="RX212"/>
      <c r="RY212"/>
      <c r="RZ212"/>
      <c r="SA212"/>
      <c r="SB212"/>
      <c r="SC212"/>
      <c r="SD212"/>
      <c r="SE212"/>
      <c r="SF212"/>
      <c r="SG212"/>
      <c r="SH212"/>
      <c r="SI212"/>
      <c r="SJ212"/>
      <c r="SK212"/>
      <c r="SL212"/>
      <c r="SM212"/>
      <c r="SN212"/>
      <c r="SO212"/>
      <c r="SP212"/>
      <c r="SQ212"/>
      <c r="SR212"/>
      <c r="SS212"/>
      <c r="ST212"/>
      <c r="SU212"/>
      <c r="SV212"/>
      <c r="SW212"/>
      <c r="SX212"/>
      <c r="SY212"/>
      <c r="SZ212"/>
      <c r="TA212"/>
      <c r="TB212"/>
      <c r="TC212"/>
      <c r="TD212"/>
      <c r="TE212"/>
      <c r="TF212"/>
      <c r="TG212"/>
      <c r="TH212"/>
      <c r="TI212"/>
      <c r="TJ212"/>
      <c r="TK212"/>
      <c r="TL212"/>
      <c r="TM212"/>
      <c r="TN212"/>
      <c r="TO212"/>
      <c r="TP212"/>
      <c r="TQ212"/>
      <c r="TR212"/>
      <c r="TS212"/>
      <c r="TT212"/>
      <c r="TU212"/>
      <c r="TV212"/>
      <c r="TW212"/>
      <c r="TX212"/>
      <c r="TY212"/>
      <c r="TZ212"/>
      <c r="UA212"/>
      <c r="UB212"/>
      <c r="UC212"/>
      <c r="UD212"/>
      <c r="UE212"/>
      <c r="UF212"/>
      <c r="UG212"/>
      <c r="UH212"/>
      <c r="UI212"/>
      <c r="UJ212"/>
      <c r="UK212"/>
      <c r="UL212"/>
      <c r="UM212"/>
      <c r="UN212"/>
      <c r="UO212"/>
      <c r="UP212"/>
      <c r="UQ212"/>
      <c r="UR212"/>
      <c r="US212"/>
      <c r="UT212"/>
      <c r="UU212"/>
      <c r="UV212"/>
      <c r="UW212"/>
      <c r="UX212"/>
      <c r="UY212"/>
      <c r="UZ212"/>
      <c r="VA212"/>
      <c r="VB212"/>
      <c r="VC212"/>
      <c r="VD212"/>
      <c r="VE212"/>
      <c r="VF212"/>
      <c r="VG212"/>
      <c r="VH212"/>
      <c r="VI212"/>
      <c r="VJ212"/>
      <c r="VK212"/>
      <c r="VL212"/>
      <c r="VM212"/>
      <c r="VN212"/>
      <c r="VO212"/>
      <c r="VP212"/>
      <c r="VQ212"/>
      <c r="VR212"/>
      <c r="VS212"/>
      <c r="VT212"/>
      <c r="VU212"/>
      <c r="VV212"/>
      <c r="VW212"/>
      <c r="VX212"/>
      <c r="VY212"/>
      <c r="VZ212"/>
      <c r="WA212"/>
      <c r="WB212"/>
      <c r="WC212"/>
      <c r="WD212"/>
      <c r="WE212"/>
      <c r="WF212"/>
      <c r="WG212"/>
      <c r="WH212"/>
      <c r="WI212"/>
      <c r="WJ212"/>
      <c r="WK212"/>
      <c r="WL212"/>
      <c r="WM212"/>
      <c r="WN212"/>
      <c r="WO212"/>
      <c r="WP212"/>
      <c r="WQ212"/>
      <c r="WR212"/>
      <c r="WS212"/>
      <c r="WT212"/>
      <c r="WU212"/>
      <c r="WV212"/>
      <c r="WW212"/>
      <c r="WX212"/>
      <c r="WY212"/>
      <c r="WZ212"/>
      <c r="XA212"/>
      <c r="XB212"/>
      <c r="XC212"/>
      <c r="XD212"/>
      <c r="XE212"/>
      <c r="XF212"/>
      <c r="XG212"/>
      <c r="XH212"/>
      <c r="XI212"/>
      <c r="XJ212"/>
      <c r="XK212"/>
      <c r="XL212"/>
      <c r="XM212"/>
      <c r="XN212"/>
      <c r="XO212"/>
      <c r="XP212"/>
      <c r="XQ212"/>
      <c r="XR212"/>
      <c r="XS212"/>
      <c r="XT212"/>
      <c r="XU212"/>
      <c r="XV212"/>
      <c r="XW212"/>
      <c r="XX212"/>
      <c r="XY212"/>
      <c r="XZ212"/>
      <c r="YA212"/>
      <c r="YB212"/>
      <c r="YC212"/>
      <c r="YD212"/>
      <c r="YE212"/>
      <c r="YF212"/>
      <c r="YG212"/>
      <c r="YH212"/>
      <c r="YI212"/>
      <c r="YJ212"/>
      <c r="YK212"/>
      <c r="YL212"/>
      <c r="YM212"/>
      <c r="YN212"/>
      <c r="YO212"/>
      <c r="YP212"/>
      <c r="YQ212"/>
      <c r="YR212"/>
      <c r="YS212"/>
      <c r="YT212"/>
      <c r="YU212"/>
      <c r="YV212"/>
      <c r="YW212"/>
      <c r="YX212"/>
      <c r="YY212"/>
      <c r="YZ212"/>
      <c r="ZA212"/>
      <c r="ZB212"/>
      <c r="ZC212"/>
      <c r="ZD212"/>
      <c r="ZE212"/>
      <c r="ZF212"/>
      <c r="ZG212"/>
      <c r="ZH212"/>
      <c r="ZI212"/>
      <c r="ZJ212"/>
      <c r="ZK212"/>
      <c r="ZL212"/>
      <c r="ZM212"/>
    </row>
    <row r="213" spans="10:689" ht="15" x14ac:dyDescent="0.25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  <c r="RT213"/>
      <c r="RU213"/>
      <c r="RV213"/>
      <c r="RW213"/>
      <c r="RX213"/>
      <c r="RY213"/>
      <c r="RZ213"/>
      <c r="SA213"/>
      <c r="SB213"/>
      <c r="SC213"/>
      <c r="SD213"/>
      <c r="SE213"/>
      <c r="SF213"/>
      <c r="SG213"/>
      <c r="SH213"/>
      <c r="SI213"/>
      <c r="SJ213"/>
      <c r="SK213"/>
      <c r="SL213"/>
      <c r="SM213"/>
      <c r="SN213"/>
      <c r="SO213"/>
      <c r="SP213"/>
      <c r="SQ213"/>
      <c r="SR213"/>
      <c r="SS213"/>
      <c r="ST213"/>
      <c r="SU213"/>
      <c r="SV213"/>
      <c r="SW213"/>
      <c r="SX213"/>
      <c r="SY213"/>
      <c r="SZ213"/>
      <c r="TA213"/>
      <c r="TB213"/>
      <c r="TC213"/>
      <c r="TD213"/>
      <c r="TE213"/>
      <c r="TF213"/>
      <c r="TG213"/>
      <c r="TH213"/>
      <c r="TI213"/>
      <c r="TJ213"/>
      <c r="TK213"/>
      <c r="TL213"/>
      <c r="TM213"/>
      <c r="TN213"/>
      <c r="TO213"/>
      <c r="TP213"/>
      <c r="TQ213"/>
      <c r="TR213"/>
      <c r="TS213"/>
      <c r="TT213"/>
      <c r="TU213"/>
      <c r="TV213"/>
      <c r="TW213"/>
      <c r="TX213"/>
      <c r="TY213"/>
      <c r="TZ213"/>
      <c r="UA213"/>
      <c r="UB213"/>
      <c r="UC213"/>
      <c r="UD213"/>
      <c r="UE213"/>
      <c r="UF213"/>
      <c r="UG213"/>
      <c r="UH213"/>
      <c r="UI213"/>
      <c r="UJ213"/>
      <c r="UK213"/>
      <c r="UL213"/>
      <c r="UM213"/>
      <c r="UN213"/>
      <c r="UO213"/>
      <c r="UP213"/>
      <c r="UQ213"/>
      <c r="UR213"/>
      <c r="US213"/>
      <c r="UT213"/>
      <c r="UU213"/>
      <c r="UV213"/>
      <c r="UW213"/>
      <c r="UX213"/>
      <c r="UY213"/>
      <c r="UZ213"/>
      <c r="VA213"/>
      <c r="VB213"/>
      <c r="VC213"/>
      <c r="VD213"/>
      <c r="VE213"/>
      <c r="VF213"/>
      <c r="VG213"/>
      <c r="VH213"/>
      <c r="VI213"/>
      <c r="VJ213"/>
      <c r="VK213"/>
      <c r="VL213"/>
      <c r="VM213"/>
      <c r="VN213"/>
      <c r="VO213"/>
      <c r="VP213"/>
      <c r="VQ213"/>
      <c r="VR213"/>
      <c r="VS213"/>
      <c r="VT213"/>
      <c r="VU213"/>
      <c r="VV213"/>
      <c r="VW213"/>
      <c r="VX213"/>
      <c r="VY213"/>
      <c r="VZ213"/>
      <c r="WA213"/>
      <c r="WB213"/>
      <c r="WC213"/>
      <c r="WD213"/>
      <c r="WE213"/>
      <c r="WF213"/>
      <c r="WG213"/>
      <c r="WH213"/>
      <c r="WI213"/>
      <c r="WJ213"/>
      <c r="WK213"/>
      <c r="WL213"/>
      <c r="WM213"/>
      <c r="WN213"/>
      <c r="WO213"/>
      <c r="WP213"/>
      <c r="WQ213"/>
      <c r="WR213"/>
      <c r="WS213"/>
      <c r="WT213"/>
      <c r="WU213"/>
      <c r="WV213"/>
      <c r="WW213"/>
      <c r="WX213"/>
      <c r="WY213"/>
      <c r="WZ213"/>
      <c r="XA213"/>
      <c r="XB213"/>
      <c r="XC213"/>
      <c r="XD213"/>
      <c r="XE213"/>
      <c r="XF213"/>
      <c r="XG213"/>
      <c r="XH213"/>
      <c r="XI213"/>
      <c r="XJ213"/>
      <c r="XK213"/>
      <c r="XL213"/>
      <c r="XM213"/>
      <c r="XN213"/>
      <c r="XO213"/>
      <c r="XP213"/>
      <c r="XQ213"/>
      <c r="XR213"/>
      <c r="XS213"/>
      <c r="XT213"/>
      <c r="XU213"/>
      <c r="XV213"/>
      <c r="XW213"/>
      <c r="XX213"/>
      <c r="XY213"/>
      <c r="XZ213"/>
      <c r="YA213"/>
      <c r="YB213"/>
      <c r="YC213"/>
      <c r="YD213"/>
      <c r="YE213"/>
      <c r="YF213"/>
      <c r="YG213"/>
      <c r="YH213"/>
      <c r="YI213"/>
      <c r="YJ213"/>
      <c r="YK213"/>
      <c r="YL213"/>
      <c r="YM213"/>
      <c r="YN213"/>
      <c r="YO213"/>
      <c r="YP213"/>
      <c r="YQ213"/>
      <c r="YR213"/>
      <c r="YS213"/>
      <c r="YT213"/>
      <c r="YU213"/>
      <c r="YV213"/>
      <c r="YW213"/>
      <c r="YX213"/>
      <c r="YY213"/>
      <c r="YZ213"/>
      <c r="ZA213"/>
      <c r="ZB213"/>
      <c r="ZC213"/>
      <c r="ZD213"/>
      <c r="ZE213"/>
      <c r="ZF213"/>
      <c r="ZG213"/>
      <c r="ZH213"/>
      <c r="ZI213"/>
      <c r="ZJ213"/>
      <c r="ZK213"/>
      <c r="ZL213"/>
      <c r="ZM213"/>
    </row>
    <row r="214" spans="10:689" ht="15" x14ac:dyDescent="0.25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  <c r="RT214"/>
      <c r="RU214"/>
      <c r="RV214"/>
      <c r="RW214"/>
      <c r="RX214"/>
      <c r="RY214"/>
      <c r="RZ214"/>
      <c r="SA214"/>
      <c r="SB214"/>
      <c r="SC214"/>
      <c r="SD214"/>
      <c r="SE214"/>
      <c r="SF214"/>
      <c r="SG214"/>
      <c r="SH214"/>
      <c r="SI214"/>
      <c r="SJ214"/>
      <c r="SK214"/>
      <c r="SL214"/>
      <c r="SM214"/>
      <c r="SN214"/>
      <c r="SO214"/>
      <c r="SP214"/>
      <c r="SQ214"/>
      <c r="SR214"/>
      <c r="SS214"/>
      <c r="ST214"/>
      <c r="SU214"/>
      <c r="SV214"/>
      <c r="SW214"/>
      <c r="SX214"/>
      <c r="SY214"/>
      <c r="SZ214"/>
      <c r="TA214"/>
      <c r="TB214"/>
      <c r="TC214"/>
      <c r="TD214"/>
      <c r="TE214"/>
      <c r="TF214"/>
      <c r="TG214"/>
      <c r="TH214"/>
      <c r="TI214"/>
      <c r="TJ214"/>
      <c r="TK214"/>
      <c r="TL214"/>
      <c r="TM214"/>
      <c r="TN214"/>
      <c r="TO214"/>
      <c r="TP214"/>
      <c r="TQ214"/>
      <c r="TR214"/>
      <c r="TS214"/>
      <c r="TT214"/>
      <c r="TU214"/>
      <c r="TV214"/>
      <c r="TW214"/>
      <c r="TX214"/>
      <c r="TY214"/>
      <c r="TZ214"/>
      <c r="UA214"/>
      <c r="UB214"/>
      <c r="UC214"/>
      <c r="UD214"/>
      <c r="UE214"/>
      <c r="UF214"/>
      <c r="UG214"/>
      <c r="UH214"/>
      <c r="UI214"/>
      <c r="UJ214"/>
      <c r="UK214"/>
      <c r="UL214"/>
      <c r="UM214"/>
      <c r="UN214"/>
      <c r="UO214"/>
      <c r="UP214"/>
      <c r="UQ214"/>
      <c r="UR214"/>
      <c r="US214"/>
      <c r="UT214"/>
      <c r="UU214"/>
      <c r="UV214"/>
      <c r="UW214"/>
      <c r="UX214"/>
      <c r="UY214"/>
      <c r="UZ214"/>
      <c r="VA214"/>
      <c r="VB214"/>
      <c r="VC214"/>
      <c r="VD214"/>
      <c r="VE214"/>
      <c r="VF214"/>
      <c r="VG214"/>
      <c r="VH214"/>
      <c r="VI214"/>
      <c r="VJ214"/>
      <c r="VK214"/>
      <c r="VL214"/>
      <c r="VM214"/>
      <c r="VN214"/>
      <c r="VO214"/>
      <c r="VP214"/>
      <c r="VQ214"/>
      <c r="VR214"/>
      <c r="VS214"/>
      <c r="VT214"/>
      <c r="VU214"/>
      <c r="VV214"/>
      <c r="VW214"/>
      <c r="VX214"/>
      <c r="VY214"/>
      <c r="VZ214"/>
      <c r="WA214"/>
      <c r="WB214"/>
      <c r="WC214"/>
      <c r="WD214"/>
      <c r="WE214"/>
      <c r="WF214"/>
      <c r="WG214"/>
      <c r="WH214"/>
      <c r="WI214"/>
      <c r="WJ214"/>
      <c r="WK214"/>
      <c r="WL214"/>
      <c r="WM214"/>
      <c r="WN214"/>
      <c r="WO214"/>
      <c r="WP214"/>
      <c r="WQ214"/>
      <c r="WR214"/>
      <c r="WS214"/>
      <c r="WT214"/>
      <c r="WU214"/>
      <c r="WV214"/>
      <c r="WW214"/>
      <c r="WX214"/>
      <c r="WY214"/>
      <c r="WZ214"/>
      <c r="XA214"/>
      <c r="XB214"/>
      <c r="XC214"/>
      <c r="XD214"/>
      <c r="XE214"/>
      <c r="XF214"/>
      <c r="XG214"/>
      <c r="XH214"/>
      <c r="XI214"/>
      <c r="XJ214"/>
      <c r="XK214"/>
      <c r="XL214"/>
      <c r="XM214"/>
      <c r="XN214"/>
      <c r="XO214"/>
      <c r="XP214"/>
      <c r="XQ214"/>
      <c r="XR214"/>
      <c r="XS214"/>
      <c r="XT214"/>
      <c r="XU214"/>
      <c r="XV214"/>
      <c r="XW214"/>
      <c r="XX214"/>
      <c r="XY214"/>
      <c r="XZ214"/>
      <c r="YA214"/>
      <c r="YB214"/>
      <c r="YC214"/>
      <c r="YD214"/>
      <c r="YE214"/>
      <c r="YF214"/>
      <c r="YG214"/>
      <c r="YH214"/>
      <c r="YI214"/>
      <c r="YJ214"/>
      <c r="YK214"/>
      <c r="YL214"/>
      <c r="YM214"/>
      <c r="YN214"/>
      <c r="YO214"/>
      <c r="YP214"/>
      <c r="YQ214"/>
      <c r="YR214"/>
      <c r="YS214"/>
      <c r="YT214"/>
      <c r="YU214"/>
      <c r="YV214"/>
      <c r="YW214"/>
      <c r="YX214"/>
      <c r="YY214"/>
      <c r="YZ214"/>
      <c r="ZA214"/>
      <c r="ZB214"/>
      <c r="ZC214"/>
      <c r="ZD214"/>
      <c r="ZE214"/>
      <c r="ZF214"/>
      <c r="ZG214"/>
      <c r="ZH214"/>
      <c r="ZI214"/>
      <c r="ZJ214"/>
      <c r="ZK214"/>
      <c r="ZL214"/>
      <c r="ZM214"/>
    </row>
    <row r="215" spans="10:689" ht="15" x14ac:dyDescent="0.25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  <c r="RT215"/>
      <c r="RU215"/>
      <c r="RV215"/>
      <c r="RW215"/>
      <c r="RX215"/>
      <c r="RY215"/>
      <c r="RZ215"/>
      <c r="SA215"/>
      <c r="SB215"/>
      <c r="SC215"/>
      <c r="SD215"/>
      <c r="SE215"/>
      <c r="SF215"/>
      <c r="SG215"/>
      <c r="SH215"/>
      <c r="SI215"/>
      <c r="SJ215"/>
      <c r="SK215"/>
      <c r="SL215"/>
      <c r="SM215"/>
      <c r="SN215"/>
      <c r="SO215"/>
      <c r="SP215"/>
      <c r="SQ215"/>
      <c r="SR215"/>
      <c r="SS215"/>
      <c r="ST215"/>
      <c r="SU215"/>
      <c r="SV215"/>
      <c r="SW215"/>
      <c r="SX215"/>
      <c r="SY215"/>
      <c r="SZ215"/>
      <c r="TA215"/>
      <c r="TB215"/>
      <c r="TC215"/>
      <c r="TD215"/>
      <c r="TE215"/>
      <c r="TF215"/>
      <c r="TG215"/>
      <c r="TH215"/>
      <c r="TI215"/>
      <c r="TJ215"/>
      <c r="TK215"/>
      <c r="TL215"/>
      <c r="TM215"/>
      <c r="TN215"/>
      <c r="TO215"/>
      <c r="TP215"/>
      <c r="TQ215"/>
      <c r="TR215"/>
      <c r="TS215"/>
      <c r="TT215"/>
      <c r="TU215"/>
      <c r="TV215"/>
      <c r="TW215"/>
      <c r="TX215"/>
      <c r="TY215"/>
      <c r="TZ215"/>
      <c r="UA215"/>
      <c r="UB215"/>
      <c r="UC215"/>
      <c r="UD215"/>
      <c r="UE215"/>
      <c r="UF215"/>
      <c r="UG215"/>
      <c r="UH215"/>
      <c r="UI215"/>
      <c r="UJ215"/>
      <c r="UK215"/>
      <c r="UL215"/>
      <c r="UM215"/>
      <c r="UN215"/>
      <c r="UO215"/>
      <c r="UP215"/>
      <c r="UQ215"/>
      <c r="UR215"/>
      <c r="US215"/>
      <c r="UT215"/>
      <c r="UU215"/>
      <c r="UV215"/>
      <c r="UW215"/>
      <c r="UX215"/>
      <c r="UY215"/>
      <c r="UZ215"/>
      <c r="VA215"/>
      <c r="VB215"/>
      <c r="VC215"/>
      <c r="VD215"/>
      <c r="VE215"/>
      <c r="VF215"/>
      <c r="VG215"/>
      <c r="VH215"/>
      <c r="VI215"/>
      <c r="VJ215"/>
      <c r="VK215"/>
      <c r="VL215"/>
      <c r="VM215"/>
      <c r="VN215"/>
      <c r="VO215"/>
      <c r="VP215"/>
      <c r="VQ215"/>
      <c r="VR215"/>
      <c r="VS215"/>
      <c r="VT215"/>
      <c r="VU215"/>
      <c r="VV215"/>
      <c r="VW215"/>
      <c r="VX215"/>
      <c r="VY215"/>
      <c r="VZ215"/>
      <c r="WA215"/>
      <c r="WB215"/>
      <c r="WC215"/>
      <c r="WD215"/>
      <c r="WE215"/>
      <c r="WF215"/>
      <c r="WG215"/>
      <c r="WH215"/>
      <c r="WI215"/>
      <c r="WJ215"/>
      <c r="WK215"/>
      <c r="WL215"/>
      <c r="WM215"/>
      <c r="WN215"/>
      <c r="WO215"/>
      <c r="WP215"/>
      <c r="WQ215"/>
      <c r="WR215"/>
      <c r="WS215"/>
      <c r="WT215"/>
      <c r="WU215"/>
      <c r="WV215"/>
      <c r="WW215"/>
      <c r="WX215"/>
      <c r="WY215"/>
      <c r="WZ215"/>
      <c r="XA215"/>
      <c r="XB215"/>
      <c r="XC215"/>
      <c r="XD215"/>
      <c r="XE215"/>
      <c r="XF215"/>
      <c r="XG215"/>
      <c r="XH215"/>
      <c r="XI215"/>
      <c r="XJ215"/>
      <c r="XK215"/>
      <c r="XL215"/>
      <c r="XM215"/>
      <c r="XN215"/>
      <c r="XO215"/>
      <c r="XP215"/>
      <c r="XQ215"/>
      <c r="XR215"/>
      <c r="XS215"/>
      <c r="XT215"/>
      <c r="XU215"/>
      <c r="XV215"/>
      <c r="XW215"/>
      <c r="XX215"/>
      <c r="XY215"/>
      <c r="XZ215"/>
      <c r="YA215"/>
      <c r="YB215"/>
      <c r="YC215"/>
      <c r="YD215"/>
      <c r="YE215"/>
      <c r="YF215"/>
      <c r="YG215"/>
      <c r="YH215"/>
      <c r="YI215"/>
      <c r="YJ215"/>
      <c r="YK215"/>
      <c r="YL215"/>
      <c r="YM215"/>
      <c r="YN215"/>
      <c r="YO215"/>
      <c r="YP215"/>
      <c r="YQ215"/>
      <c r="YR215"/>
      <c r="YS215"/>
      <c r="YT215"/>
      <c r="YU215"/>
      <c r="YV215"/>
      <c r="YW215"/>
      <c r="YX215"/>
      <c r="YY215"/>
      <c r="YZ215"/>
      <c r="ZA215"/>
      <c r="ZB215"/>
      <c r="ZC215"/>
      <c r="ZD215"/>
      <c r="ZE215"/>
      <c r="ZF215"/>
      <c r="ZG215"/>
      <c r="ZH215"/>
      <c r="ZI215"/>
      <c r="ZJ215"/>
      <c r="ZK215"/>
      <c r="ZL215"/>
      <c r="ZM215"/>
    </row>
    <row r="216" spans="10:689" ht="15" x14ac:dyDescent="0.25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  <c r="RT216"/>
      <c r="RU216"/>
      <c r="RV216"/>
      <c r="RW216"/>
      <c r="RX216"/>
      <c r="RY216"/>
      <c r="RZ216"/>
      <c r="SA216"/>
      <c r="SB216"/>
      <c r="SC216"/>
      <c r="SD216"/>
      <c r="SE216"/>
      <c r="SF216"/>
      <c r="SG216"/>
      <c r="SH216"/>
      <c r="SI216"/>
      <c r="SJ216"/>
      <c r="SK216"/>
      <c r="SL216"/>
      <c r="SM216"/>
      <c r="SN216"/>
      <c r="SO216"/>
      <c r="SP216"/>
      <c r="SQ216"/>
      <c r="SR216"/>
      <c r="SS216"/>
      <c r="ST216"/>
      <c r="SU216"/>
      <c r="SV216"/>
      <c r="SW216"/>
      <c r="SX216"/>
      <c r="SY216"/>
      <c r="SZ216"/>
      <c r="TA216"/>
      <c r="TB216"/>
      <c r="TC216"/>
      <c r="TD216"/>
      <c r="TE216"/>
      <c r="TF216"/>
      <c r="TG216"/>
      <c r="TH216"/>
      <c r="TI216"/>
      <c r="TJ216"/>
      <c r="TK216"/>
      <c r="TL216"/>
      <c r="TM216"/>
      <c r="TN216"/>
      <c r="TO216"/>
      <c r="TP216"/>
      <c r="TQ216"/>
      <c r="TR216"/>
      <c r="TS216"/>
      <c r="TT216"/>
      <c r="TU216"/>
      <c r="TV216"/>
      <c r="TW216"/>
      <c r="TX216"/>
      <c r="TY216"/>
      <c r="TZ216"/>
      <c r="UA216"/>
      <c r="UB216"/>
      <c r="UC216"/>
      <c r="UD216"/>
      <c r="UE216"/>
      <c r="UF216"/>
      <c r="UG216"/>
      <c r="UH216"/>
      <c r="UI216"/>
      <c r="UJ216"/>
      <c r="UK216"/>
      <c r="UL216"/>
      <c r="UM216"/>
      <c r="UN216"/>
      <c r="UO216"/>
      <c r="UP216"/>
      <c r="UQ216"/>
      <c r="UR216"/>
      <c r="US216"/>
      <c r="UT216"/>
      <c r="UU216"/>
      <c r="UV216"/>
      <c r="UW216"/>
      <c r="UX216"/>
      <c r="UY216"/>
      <c r="UZ216"/>
      <c r="VA216"/>
      <c r="VB216"/>
      <c r="VC216"/>
      <c r="VD216"/>
      <c r="VE216"/>
      <c r="VF216"/>
      <c r="VG216"/>
      <c r="VH216"/>
      <c r="VI216"/>
      <c r="VJ216"/>
      <c r="VK216"/>
      <c r="VL216"/>
      <c r="VM216"/>
      <c r="VN216"/>
      <c r="VO216"/>
      <c r="VP216"/>
      <c r="VQ216"/>
      <c r="VR216"/>
      <c r="VS216"/>
      <c r="VT216"/>
      <c r="VU216"/>
      <c r="VV216"/>
      <c r="VW216"/>
      <c r="VX216"/>
      <c r="VY216"/>
      <c r="VZ216"/>
      <c r="WA216"/>
      <c r="WB216"/>
      <c r="WC216"/>
      <c r="WD216"/>
      <c r="WE216"/>
      <c r="WF216"/>
      <c r="WG216"/>
      <c r="WH216"/>
      <c r="WI216"/>
      <c r="WJ216"/>
      <c r="WK216"/>
      <c r="WL216"/>
      <c r="WM216"/>
      <c r="WN216"/>
      <c r="WO216"/>
      <c r="WP216"/>
      <c r="WQ216"/>
      <c r="WR216"/>
      <c r="WS216"/>
      <c r="WT216"/>
      <c r="WU216"/>
      <c r="WV216"/>
      <c r="WW216"/>
      <c r="WX216"/>
      <c r="WY216"/>
      <c r="WZ216"/>
      <c r="XA216"/>
      <c r="XB216"/>
      <c r="XC216"/>
      <c r="XD216"/>
      <c r="XE216"/>
      <c r="XF216"/>
      <c r="XG216"/>
      <c r="XH216"/>
      <c r="XI216"/>
      <c r="XJ216"/>
      <c r="XK216"/>
      <c r="XL216"/>
      <c r="XM216"/>
      <c r="XN216"/>
      <c r="XO216"/>
      <c r="XP216"/>
      <c r="XQ216"/>
      <c r="XR216"/>
      <c r="XS216"/>
      <c r="XT216"/>
      <c r="XU216"/>
      <c r="XV216"/>
      <c r="XW216"/>
      <c r="XX216"/>
      <c r="XY216"/>
      <c r="XZ216"/>
      <c r="YA216"/>
      <c r="YB216"/>
      <c r="YC216"/>
      <c r="YD216"/>
      <c r="YE216"/>
      <c r="YF216"/>
      <c r="YG216"/>
      <c r="YH216"/>
      <c r="YI216"/>
      <c r="YJ216"/>
      <c r="YK216"/>
      <c r="YL216"/>
      <c r="YM216"/>
      <c r="YN216"/>
      <c r="YO216"/>
      <c r="YP216"/>
      <c r="YQ216"/>
      <c r="YR216"/>
      <c r="YS216"/>
      <c r="YT216"/>
      <c r="YU216"/>
      <c r="YV216"/>
      <c r="YW216"/>
      <c r="YX216"/>
      <c r="YY216"/>
      <c r="YZ216"/>
      <c r="ZA216"/>
      <c r="ZB216"/>
      <c r="ZC216"/>
      <c r="ZD216"/>
      <c r="ZE216"/>
      <c r="ZF216"/>
      <c r="ZG216"/>
      <c r="ZH216"/>
      <c r="ZI216"/>
      <c r="ZJ216"/>
      <c r="ZK216"/>
      <c r="ZL216"/>
      <c r="ZM216"/>
    </row>
    <row r="217" spans="10:689" ht="15" x14ac:dyDescent="0.25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  <c r="RT217"/>
      <c r="RU217"/>
      <c r="RV217"/>
      <c r="RW217"/>
      <c r="RX217"/>
      <c r="RY217"/>
      <c r="RZ217"/>
      <c r="SA217"/>
      <c r="SB217"/>
      <c r="SC217"/>
      <c r="SD217"/>
      <c r="SE217"/>
      <c r="SF217"/>
      <c r="SG217"/>
      <c r="SH217"/>
      <c r="SI217"/>
      <c r="SJ217"/>
      <c r="SK217"/>
      <c r="SL217"/>
      <c r="SM217"/>
      <c r="SN217"/>
      <c r="SO217"/>
      <c r="SP217"/>
      <c r="SQ217"/>
      <c r="SR217"/>
      <c r="SS217"/>
      <c r="ST217"/>
      <c r="SU217"/>
      <c r="SV217"/>
      <c r="SW217"/>
      <c r="SX217"/>
      <c r="SY217"/>
      <c r="SZ217"/>
      <c r="TA217"/>
      <c r="TB217"/>
      <c r="TC217"/>
      <c r="TD217"/>
      <c r="TE217"/>
      <c r="TF217"/>
      <c r="TG217"/>
      <c r="TH217"/>
      <c r="TI217"/>
      <c r="TJ217"/>
      <c r="TK217"/>
      <c r="TL217"/>
      <c r="TM217"/>
      <c r="TN217"/>
      <c r="TO217"/>
      <c r="TP217"/>
      <c r="TQ217"/>
      <c r="TR217"/>
      <c r="TS217"/>
      <c r="TT217"/>
      <c r="TU217"/>
      <c r="TV217"/>
      <c r="TW217"/>
      <c r="TX217"/>
      <c r="TY217"/>
      <c r="TZ217"/>
      <c r="UA217"/>
      <c r="UB217"/>
      <c r="UC217"/>
      <c r="UD217"/>
      <c r="UE217"/>
      <c r="UF217"/>
      <c r="UG217"/>
      <c r="UH217"/>
      <c r="UI217"/>
      <c r="UJ217"/>
      <c r="UK217"/>
      <c r="UL217"/>
      <c r="UM217"/>
      <c r="UN217"/>
      <c r="UO217"/>
      <c r="UP217"/>
      <c r="UQ217"/>
      <c r="UR217"/>
      <c r="US217"/>
      <c r="UT217"/>
      <c r="UU217"/>
      <c r="UV217"/>
      <c r="UW217"/>
      <c r="UX217"/>
      <c r="UY217"/>
      <c r="UZ217"/>
      <c r="VA217"/>
      <c r="VB217"/>
      <c r="VC217"/>
      <c r="VD217"/>
      <c r="VE217"/>
      <c r="VF217"/>
      <c r="VG217"/>
      <c r="VH217"/>
      <c r="VI217"/>
      <c r="VJ217"/>
      <c r="VK217"/>
      <c r="VL217"/>
      <c r="VM217"/>
      <c r="VN217"/>
      <c r="VO217"/>
      <c r="VP217"/>
      <c r="VQ217"/>
      <c r="VR217"/>
      <c r="VS217"/>
      <c r="VT217"/>
      <c r="VU217"/>
      <c r="VV217"/>
      <c r="VW217"/>
      <c r="VX217"/>
      <c r="VY217"/>
      <c r="VZ217"/>
      <c r="WA217"/>
      <c r="WB217"/>
      <c r="WC217"/>
      <c r="WD217"/>
      <c r="WE217"/>
      <c r="WF217"/>
      <c r="WG217"/>
      <c r="WH217"/>
      <c r="WI217"/>
      <c r="WJ217"/>
      <c r="WK217"/>
      <c r="WL217"/>
      <c r="WM217"/>
      <c r="WN217"/>
      <c r="WO217"/>
      <c r="WP217"/>
      <c r="WQ217"/>
      <c r="WR217"/>
      <c r="WS217"/>
      <c r="WT217"/>
      <c r="WU217"/>
      <c r="WV217"/>
      <c r="WW217"/>
      <c r="WX217"/>
      <c r="WY217"/>
      <c r="WZ217"/>
      <c r="XA217"/>
      <c r="XB217"/>
      <c r="XC217"/>
      <c r="XD217"/>
      <c r="XE217"/>
      <c r="XF217"/>
      <c r="XG217"/>
      <c r="XH217"/>
      <c r="XI217"/>
      <c r="XJ217"/>
      <c r="XK217"/>
      <c r="XL217"/>
      <c r="XM217"/>
      <c r="XN217"/>
      <c r="XO217"/>
      <c r="XP217"/>
      <c r="XQ217"/>
      <c r="XR217"/>
      <c r="XS217"/>
      <c r="XT217"/>
      <c r="XU217"/>
      <c r="XV217"/>
      <c r="XW217"/>
      <c r="XX217"/>
      <c r="XY217"/>
      <c r="XZ217"/>
      <c r="YA217"/>
      <c r="YB217"/>
      <c r="YC217"/>
      <c r="YD217"/>
      <c r="YE217"/>
      <c r="YF217"/>
      <c r="YG217"/>
      <c r="YH217"/>
      <c r="YI217"/>
      <c r="YJ217"/>
      <c r="YK217"/>
      <c r="YL217"/>
      <c r="YM217"/>
      <c r="YN217"/>
      <c r="YO217"/>
      <c r="YP217"/>
      <c r="YQ217"/>
      <c r="YR217"/>
      <c r="YS217"/>
      <c r="YT217"/>
      <c r="YU217"/>
      <c r="YV217"/>
      <c r="YW217"/>
      <c r="YX217"/>
      <c r="YY217"/>
      <c r="YZ217"/>
      <c r="ZA217"/>
      <c r="ZB217"/>
      <c r="ZC217"/>
      <c r="ZD217"/>
      <c r="ZE217"/>
      <c r="ZF217"/>
      <c r="ZG217"/>
      <c r="ZH217"/>
      <c r="ZI217"/>
      <c r="ZJ217"/>
      <c r="ZK217"/>
      <c r="ZL217"/>
      <c r="ZM217"/>
    </row>
    <row r="218" spans="10:689" ht="15" x14ac:dyDescent="0.25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  <c r="RT218"/>
      <c r="RU218"/>
      <c r="RV218"/>
      <c r="RW218"/>
      <c r="RX218"/>
      <c r="RY218"/>
      <c r="RZ218"/>
      <c r="SA218"/>
      <c r="SB218"/>
      <c r="SC218"/>
      <c r="SD218"/>
      <c r="SE218"/>
      <c r="SF218"/>
      <c r="SG218"/>
      <c r="SH218"/>
      <c r="SI218"/>
      <c r="SJ218"/>
      <c r="SK218"/>
      <c r="SL218"/>
      <c r="SM218"/>
      <c r="SN218"/>
      <c r="SO218"/>
      <c r="SP218"/>
      <c r="SQ218"/>
      <c r="SR218"/>
      <c r="SS218"/>
      <c r="ST218"/>
      <c r="SU218"/>
      <c r="SV218"/>
      <c r="SW218"/>
      <c r="SX218"/>
      <c r="SY218"/>
      <c r="SZ218"/>
      <c r="TA218"/>
      <c r="TB218"/>
      <c r="TC218"/>
      <c r="TD218"/>
      <c r="TE218"/>
      <c r="TF218"/>
      <c r="TG218"/>
      <c r="TH218"/>
      <c r="TI218"/>
      <c r="TJ218"/>
      <c r="TK218"/>
      <c r="TL218"/>
      <c r="TM218"/>
      <c r="TN218"/>
      <c r="TO218"/>
      <c r="TP218"/>
      <c r="TQ218"/>
      <c r="TR218"/>
      <c r="TS218"/>
      <c r="TT218"/>
      <c r="TU218"/>
      <c r="TV218"/>
      <c r="TW218"/>
      <c r="TX218"/>
      <c r="TY218"/>
      <c r="TZ218"/>
      <c r="UA218"/>
      <c r="UB218"/>
      <c r="UC218"/>
      <c r="UD218"/>
      <c r="UE218"/>
      <c r="UF218"/>
      <c r="UG218"/>
      <c r="UH218"/>
      <c r="UI218"/>
      <c r="UJ218"/>
      <c r="UK218"/>
      <c r="UL218"/>
      <c r="UM218"/>
      <c r="UN218"/>
      <c r="UO218"/>
      <c r="UP218"/>
      <c r="UQ218"/>
      <c r="UR218"/>
      <c r="US218"/>
      <c r="UT218"/>
      <c r="UU218"/>
      <c r="UV218"/>
      <c r="UW218"/>
      <c r="UX218"/>
      <c r="UY218"/>
      <c r="UZ218"/>
      <c r="VA218"/>
      <c r="VB218"/>
      <c r="VC218"/>
      <c r="VD218"/>
      <c r="VE218"/>
      <c r="VF218"/>
      <c r="VG218"/>
      <c r="VH218"/>
      <c r="VI218"/>
      <c r="VJ218"/>
      <c r="VK218"/>
      <c r="VL218"/>
      <c r="VM218"/>
      <c r="VN218"/>
      <c r="VO218"/>
      <c r="VP218"/>
      <c r="VQ218"/>
      <c r="VR218"/>
      <c r="VS218"/>
      <c r="VT218"/>
      <c r="VU218"/>
      <c r="VV218"/>
      <c r="VW218"/>
      <c r="VX218"/>
      <c r="VY218"/>
      <c r="VZ218"/>
      <c r="WA218"/>
      <c r="WB218"/>
      <c r="WC218"/>
      <c r="WD218"/>
      <c r="WE218"/>
      <c r="WF218"/>
      <c r="WG218"/>
      <c r="WH218"/>
      <c r="WI218"/>
      <c r="WJ218"/>
      <c r="WK218"/>
      <c r="WL218"/>
      <c r="WM218"/>
      <c r="WN218"/>
      <c r="WO218"/>
      <c r="WP218"/>
      <c r="WQ218"/>
      <c r="WR218"/>
      <c r="WS218"/>
      <c r="WT218"/>
      <c r="WU218"/>
      <c r="WV218"/>
      <c r="WW218"/>
      <c r="WX218"/>
      <c r="WY218"/>
      <c r="WZ218"/>
      <c r="XA218"/>
      <c r="XB218"/>
      <c r="XC218"/>
      <c r="XD218"/>
      <c r="XE218"/>
      <c r="XF218"/>
      <c r="XG218"/>
      <c r="XH218"/>
      <c r="XI218"/>
      <c r="XJ218"/>
      <c r="XK218"/>
      <c r="XL218"/>
      <c r="XM218"/>
      <c r="XN218"/>
      <c r="XO218"/>
      <c r="XP218"/>
      <c r="XQ218"/>
      <c r="XR218"/>
      <c r="XS218"/>
      <c r="XT218"/>
      <c r="XU218"/>
      <c r="XV218"/>
      <c r="XW218"/>
      <c r="XX218"/>
      <c r="XY218"/>
      <c r="XZ218"/>
      <c r="YA218"/>
      <c r="YB218"/>
      <c r="YC218"/>
      <c r="YD218"/>
      <c r="YE218"/>
      <c r="YF218"/>
      <c r="YG218"/>
      <c r="YH218"/>
      <c r="YI218"/>
      <c r="YJ218"/>
      <c r="YK218"/>
      <c r="YL218"/>
      <c r="YM218"/>
      <c r="YN218"/>
      <c r="YO218"/>
      <c r="YP218"/>
      <c r="YQ218"/>
      <c r="YR218"/>
      <c r="YS218"/>
      <c r="YT218"/>
      <c r="YU218"/>
      <c r="YV218"/>
      <c r="YW218"/>
      <c r="YX218"/>
      <c r="YY218"/>
      <c r="YZ218"/>
      <c r="ZA218"/>
      <c r="ZB218"/>
      <c r="ZC218"/>
      <c r="ZD218"/>
      <c r="ZE218"/>
      <c r="ZF218"/>
      <c r="ZG218"/>
      <c r="ZH218"/>
      <c r="ZI218"/>
      <c r="ZJ218"/>
      <c r="ZK218"/>
      <c r="ZL218"/>
      <c r="ZM218"/>
    </row>
    <row r="219" spans="10:689" ht="15" x14ac:dyDescent="0.25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  <c r="RT219"/>
      <c r="RU219"/>
      <c r="RV219"/>
      <c r="RW219"/>
      <c r="RX219"/>
      <c r="RY219"/>
      <c r="RZ219"/>
      <c r="SA219"/>
      <c r="SB219"/>
      <c r="SC219"/>
      <c r="SD219"/>
      <c r="SE219"/>
      <c r="SF219"/>
      <c r="SG219"/>
      <c r="SH219"/>
      <c r="SI219"/>
      <c r="SJ219"/>
      <c r="SK219"/>
      <c r="SL219"/>
      <c r="SM219"/>
      <c r="SN219"/>
      <c r="SO219"/>
      <c r="SP219"/>
      <c r="SQ219"/>
      <c r="SR219"/>
      <c r="SS219"/>
      <c r="ST219"/>
      <c r="SU219"/>
      <c r="SV219"/>
      <c r="SW219"/>
      <c r="SX219"/>
      <c r="SY219"/>
      <c r="SZ219"/>
      <c r="TA219"/>
      <c r="TB219"/>
      <c r="TC219"/>
      <c r="TD219"/>
      <c r="TE219"/>
      <c r="TF219"/>
      <c r="TG219"/>
      <c r="TH219"/>
      <c r="TI219"/>
      <c r="TJ219"/>
      <c r="TK219"/>
      <c r="TL219"/>
      <c r="TM219"/>
      <c r="TN219"/>
      <c r="TO219"/>
      <c r="TP219"/>
      <c r="TQ219"/>
      <c r="TR219"/>
      <c r="TS219"/>
      <c r="TT219"/>
      <c r="TU219"/>
      <c r="TV219"/>
      <c r="TW219"/>
      <c r="TX219"/>
      <c r="TY219"/>
      <c r="TZ219"/>
      <c r="UA219"/>
      <c r="UB219"/>
      <c r="UC219"/>
      <c r="UD219"/>
      <c r="UE219"/>
      <c r="UF219"/>
      <c r="UG219"/>
      <c r="UH219"/>
      <c r="UI219"/>
      <c r="UJ219"/>
      <c r="UK219"/>
      <c r="UL219"/>
      <c r="UM219"/>
      <c r="UN219"/>
      <c r="UO219"/>
      <c r="UP219"/>
      <c r="UQ219"/>
      <c r="UR219"/>
      <c r="US219"/>
      <c r="UT219"/>
      <c r="UU219"/>
      <c r="UV219"/>
      <c r="UW219"/>
      <c r="UX219"/>
      <c r="UY219"/>
      <c r="UZ219"/>
      <c r="VA219"/>
      <c r="VB219"/>
      <c r="VC219"/>
      <c r="VD219"/>
      <c r="VE219"/>
      <c r="VF219"/>
      <c r="VG219"/>
      <c r="VH219"/>
      <c r="VI219"/>
      <c r="VJ219"/>
      <c r="VK219"/>
      <c r="VL219"/>
      <c r="VM219"/>
      <c r="VN219"/>
      <c r="VO219"/>
      <c r="VP219"/>
      <c r="VQ219"/>
      <c r="VR219"/>
      <c r="VS219"/>
      <c r="VT219"/>
      <c r="VU219"/>
      <c r="VV219"/>
      <c r="VW219"/>
      <c r="VX219"/>
      <c r="VY219"/>
      <c r="VZ219"/>
      <c r="WA219"/>
      <c r="WB219"/>
      <c r="WC219"/>
      <c r="WD219"/>
      <c r="WE219"/>
      <c r="WF219"/>
      <c r="WG219"/>
      <c r="WH219"/>
      <c r="WI219"/>
      <c r="WJ219"/>
      <c r="WK219"/>
      <c r="WL219"/>
      <c r="WM219"/>
      <c r="WN219"/>
      <c r="WO219"/>
      <c r="WP219"/>
      <c r="WQ219"/>
      <c r="WR219"/>
      <c r="WS219"/>
      <c r="WT219"/>
      <c r="WU219"/>
      <c r="WV219"/>
      <c r="WW219"/>
      <c r="WX219"/>
      <c r="WY219"/>
      <c r="WZ219"/>
      <c r="XA219"/>
      <c r="XB219"/>
      <c r="XC219"/>
      <c r="XD219"/>
      <c r="XE219"/>
      <c r="XF219"/>
      <c r="XG219"/>
      <c r="XH219"/>
      <c r="XI219"/>
      <c r="XJ219"/>
      <c r="XK219"/>
      <c r="XL219"/>
      <c r="XM219"/>
      <c r="XN219"/>
      <c r="XO219"/>
      <c r="XP219"/>
      <c r="XQ219"/>
      <c r="XR219"/>
      <c r="XS219"/>
      <c r="XT219"/>
      <c r="XU219"/>
      <c r="XV219"/>
      <c r="XW219"/>
      <c r="XX219"/>
      <c r="XY219"/>
      <c r="XZ219"/>
      <c r="YA219"/>
      <c r="YB219"/>
      <c r="YC219"/>
      <c r="YD219"/>
      <c r="YE219"/>
      <c r="YF219"/>
      <c r="YG219"/>
      <c r="YH219"/>
      <c r="YI219"/>
      <c r="YJ219"/>
      <c r="YK219"/>
      <c r="YL219"/>
      <c r="YM219"/>
      <c r="YN219"/>
      <c r="YO219"/>
      <c r="YP219"/>
      <c r="YQ219"/>
      <c r="YR219"/>
      <c r="YS219"/>
      <c r="YT219"/>
      <c r="YU219"/>
      <c r="YV219"/>
      <c r="YW219"/>
      <c r="YX219"/>
      <c r="YY219"/>
      <c r="YZ219"/>
      <c r="ZA219"/>
      <c r="ZB219"/>
      <c r="ZC219"/>
      <c r="ZD219"/>
      <c r="ZE219"/>
      <c r="ZF219"/>
      <c r="ZG219"/>
      <c r="ZH219"/>
      <c r="ZI219"/>
      <c r="ZJ219"/>
      <c r="ZK219"/>
      <c r="ZL219"/>
      <c r="ZM219"/>
    </row>
    <row r="220" spans="10:689" ht="15" x14ac:dyDescent="0.25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  <c r="RT220"/>
      <c r="RU220"/>
      <c r="RV220"/>
      <c r="RW220"/>
      <c r="RX220"/>
      <c r="RY220"/>
      <c r="RZ220"/>
      <c r="SA220"/>
      <c r="SB220"/>
      <c r="SC220"/>
      <c r="SD220"/>
      <c r="SE220"/>
      <c r="SF220"/>
      <c r="SG220"/>
      <c r="SH220"/>
      <c r="SI220"/>
      <c r="SJ220"/>
      <c r="SK220"/>
      <c r="SL220"/>
      <c r="SM220"/>
      <c r="SN220"/>
      <c r="SO220"/>
      <c r="SP220"/>
      <c r="SQ220"/>
      <c r="SR220"/>
      <c r="SS220"/>
      <c r="ST220"/>
      <c r="SU220"/>
      <c r="SV220"/>
      <c r="SW220"/>
      <c r="SX220"/>
      <c r="SY220"/>
      <c r="SZ220"/>
      <c r="TA220"/>
      <c r="TB220"/>
      <c r="TC220"/>
      <c r="TD220"/>
      <c r="TE220"/>
      <c r="TF220"/>
      <c r="TG220"/>
      <c r="TH220"/>
      <c r="TI220"/>
      <c r="TJ220"/>
      <c r="TK220"/>
      <c r="TL220"/>
      <c r="TM220"/>
      <c r="TN220"/>
      <c r="TO220"/>
      <c r="TP220"/>
      <c r="TQ220"/>
      <c r="TR220"/>
      <c r="TS220"/>
      <c r="TT220"/>
      <c r="TU220"/>
      <c r="TV220"/>
      <c r="TW220"/>
      <c r="TX220"/>
      <c r="TY220"/>
      <c r="TZ220"/>
      <c r="UA220"/>
      <c r="UB220"/>
      <c r="UC220"/>
      <c r="UD220"/>
      <c r="UE220"/>
      <c r="UF220"/>
      <c r="UG220"/>
      <c r="UH220"/>
      <c r="UI220"/>
      <c r="UJ220"/>
      <c r="UK220"/>
      <c r="UL220"/>
      <c r="UM220"/>
      <c r="UN220"/>
      <c r="UO220"/>
      <c r="UP220"/>
      <c r="UQ220"/>
      <c r="UR220"/>
      <c r="US220"/>
      <c r="UT220"/>
      <c r="UU220"/>
      <c r="UV220"/>
      <c r="UW220"/>
      <c r="UX220"/>
      <c r="UY220"/>
      <c r="UZ220"/>
      <c r="VA220"/>
      <c r="VB220"/>
      <c r="VC220"/>
      <c r="VD220"/>
      <c r="VE220"/>
      <c r="VF220"/>
      <c r="VG220"/>
      <c r="VH220"/>
      <c r="VI220"/>
      <c r="VJ220"/>
      <c r="VK220"/>
      <c r="VL220"/>
      <c r="VM220"/>
      <c r="VN220"/>
      <c r="VO220"/>
      <c r="VP220"/>
      <c r="VQ220"/>
      <c r="VR220"/>
      <c r="VS220"/>
      <c r="VT220"/>
      <c r="VU220"/>
      <c r="VV220"/>
      <c r="VW220"/>
      <c r="VX220"/>
      <c r="VY220"/>
      <c r="VZ220"/>
      <c r="WA220"/>
      <c r="WB220"/>
      <c r="WC220"/>
      <c r="WD220"/>
      <c r="WE220"/>
      <c r="WF220"/>
      <c r="WG220"/>
      <c r="WH220"/>
      <c r="WI220"/>
      <c r="WJ220"/>
      <c r="WK220"/>
      <c r="WL220"/>
      <c r="WM220"/>
      <c r="WN220"/>
      <c r="WO220"/>
      <c r="WP220"/>
      <c r="WQ220"/>
      <c r="WR220"/>
      <c r="WS220"/>
      <c r="WT220"/>
      <c r="WU220"/>
      <c r="WV220"/>
      <c r="WW220"/>
      <c r="WX220"/>
      <c r="WY220"/>
      <c r="WZ220"/>
      <c r="XA220"/>
      <c r="XB220"/>
      <c r="XC220"/>
      <c r="XD220"/>
      <c r="XE220"/>
      <c r="XF220"/>
      <c r="XG220"/>
      <c r="XH220"/>
      <c r="XI220"/>
      <c r="XJ220"/>
      <c r="XK220"/>
      <c r="XL220"/>
      <c r="XM220"/>
      <c r="XN220"/>
      <c r="XO220"/>
      <c r="XP220"/>
      <c r="XQ220"/>
      <c r="XR220"/>
      <c r="XS220"/>
      <c r="XT220"/>
      <c r="XU220"/>
      <c r="XV220"/>
      <c r="XW220"/>
      <c r="XX220"/>
      <c r="XY220"/>
      <c r="XZ220"/>
      <c r="YA220"/>
      <c r="YB220"/>
      <c r="YC220"/>
      <c r="YD220"/>
      <c r="YE220"/>
      <c r="YF220"/>
      <c r="YG220"/>
      <c r="YH220"/>
      <c r="YI220"/>
      <c r="YJ220"/>
      <c r="YK220"/>
      <c r="YL220"/>
      <c r="YM220"/>
      <c r="YN220"/>
      <c r="YO220"/>
      <c r="YP220"/>
      <c r="YQ220"/>
      <c r="YR220"/>
      <c r="YS220"/>
      <c r="YT220"/>
      <c r="YU220"/>
      <c r="YV220"/>
      <c r="YW220"/>
      <c r="YX220"/>
      <c r="YY220"/>
      <c r="YZ220"/>
      <c r="ZA220"/>
      <c r="ZB220"/>
      <c r="ZC220"/>
      <c r="ZD220"/>
      <c r="ZE220"/>
      <c r="ZF220"/>
      <c r="ZG220"/>
      <c r="ZH220"/>
      <c r="ZI220"/>
      <c r="ZJ220"/>
      <c r="ZK220"/>
      <c r="ZL220"/>
      <c r="ZM220"/>
    </row>
    <row r="221" spans="10:689" ht="15" x14ac:dyDescent="0.25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  <c r="RT221"/>
      <c r="RU221"/>
      <c r="RV221"/>
      <c r="RW221"/>
      <c r="RX221"/>
      <c r="RY221"/>
      <c r="RZ221"/>
      <c r="SA221"/>
      <c r="SB221"/>
      <c r="SC221"/>
      <c r="SD221"/>
      <c r="SE221"/>
      <c r="SF221"/>
      <c r="SG221"/>
      <c r="SH221"/>
      <c r="SI221"/>
      <c r="SJ221"/>
      <c r="SK221"/>
      <c r="SL221"/>
      <c r="SM221"/>
      <c r="SN221"/>
      <c r="SO221"/>
      <c r="SP221"/>
      <c r="SQ221"/>
      <c r="SR221"/>
      <c r="SS221"/>
      <c r="ST221"/>
      <c r="SU221"/>
      <c r="SV221"/>
      <c r="SW221"/>
      <c r="SX221"/>
      <c r="SY221"/>
      <c r="SZ221"/>
      <c r="TA221"/>
      <c r="TB221"/>
      <c r="TC221"/>
      <c r="TD221"/>
      <c r="TE221"/>
      <c r="TF221"/>
      <c r="TG221"/>
      <c r="TH221"/>
      <c r="TI221"/>
      <c r="TJ221"/>
      <c r="TK221"/>
      <c r="TL221"/>
      <c r="TM221"/>
      <c r="TN221"/>
      <c r="TO221"/>
      <c r="TP221"/>
      <c r="TQ221"/>
      <c r="TR221"/>
      <c r="TS221"/>
      <c r="TT221"/>
      <c r="TU221"/>
      <c r="TV221"/>
      <c r="TW221"/>
      <c r="TX221"/>
      <c r="TY221"/>
      <c r="TZ221"/>
      <c r="UA221"/>
      <c r="UB221"/>
      <c r="UC221"/>
      <c r="UD221"/>
      <c r="UE221"/>
      <c r="UF221"/>
      <c r="UG221"/>
      <c r="UH221"/>
      <c r="UI221"/>
      <c r="UJ221"/>
      <c r="UK221"/>
      <c r="UL221"/>
      <c r="UM221"/>
      <c r="UN221"/>
      <c r="UO221"/>
      <c r="UP221"/>
      <c r="UQ221"/>
      <c r="UR221"/>
      <c r="US221"/>
      <c r="UT221"/>
      <c r="UU221"/>
      <c r="UV221"/>
      <c r="UW221"/>
      <c r="UX221"/>
      <c r="UY221"/>
      <c r="UZ221"/>
      <c r="VA221"/>
      <c r="VB221"/>
      <c r="VC221"/>
      <c r="VD221"/>
      <c r="VE221"/>
      <c r="VF221"/>
      <c r="VG221"/>
      <c r="VH221"/>
      <c r="VI221"/>
      <c r="VJ221"/>
      <c r="VK221"/>
      <c r="VL221"/>
      <c r="VM221"/>
      <c r="VN221"/>
      <c r="VO221"/>
      <c r="VP221"/>
      <c r="VQ221"/>
      <c r="VR221"/>
      <c r="VS221"/>
      <c r="VT221"/>
      <c r="VU221"/>
      <c r="VV221"/>
      <c r="VW221"/>
      <c r="VX221"/>
      <c r="VY221"/>
      <c r="VZ221"/>
      <c r="WA221"/>
      <c r="WB221"/>
      <c r="WC221"/>
      <c r="WD221"/>
      <c r="WE221"/>
      <c r="WF221"/>
      <c r="WG221"/>
      <c r="WH221"/>
      <c r="WI221"/>
      <c r="WJ221"/>
      <c r="WK221"/>
      <c r="WL221"/>
      <c r="WM221"/>
      <c r="WN221"/>
      <c r="WO221"/>
      <c r="WP221"/>
      <c r="WQ221"/>
      <c r="WR221"/>
      <c r="WS221"/>
      <c r="WT221"/>
      <c r="WU221"/>
      <c r="WV221"/>
      <c r="WW221"/>
      <c r="WX221"/>
      <c r="WY221"/>
      <c r="WZ221"/>
      <c r="XA221"/>
      <c r="XB221"/>
      <c r="XC221"/>
      <c r="XD221"/>
      <c r="XE221"/>
      <c r="XF221"/>
      <c r="XG221"/>
      <c r="XH221"/>
      <c r="XI221"/>
      <c r="XJ221"/>
      <c r="XK221"/>
      <c r="XL221"/>
      <c r="XM221"/>
      <c r="XN221"/>
      <c r="XO221"/>
      <c r="XP221"/>
      <c r="XQ221"/>
      <c r="XR221"/>
      <c r="XS221"/>
      <c r="XT221"/>
      <c r="XU221"/>
      <c r="XV221"/>
      <c r="XW221"/>
      <c r="XX221"/>
      <c r="XY221"/>
      <c r="XZ221"/>
      <c r="YA221"/>
      <c r="YB221"/>
      <c r="YC221"/>
      <c r="YD221"/>
      <c r="YE221"/>
      <c r="YF221"/>
      <c r="YG221"/>
      <c r="YH221"/>
      <c r="YI221"/>
      <c r="YJ221"/>
      <c r="YK221"/>
      <c r="YL221"/>
      <c r="YM221"/>
      <c r="YN221"/>
      <c r="YO221"/>
      <c r="YP221"/>
      <c r="YQ221"/>
      <c r="YR221"/>
      <c r="YS221"/>
      <c r="YT221"/>
      <c r="YU221"/>
      <c r="YV221"/>
      <c r="YW221"/>
      <c r="YX221"/>
      <c r="YY221"/>
      <c r="YZ221"/>
      <c r="ZA221"/>
      <c r="ZB221"/>
      <c r="ZC221"/>
      <c r="ZD221"/>
      <c r="ZE221"/>
      <c r="ZF221"/>
      <c r="ZG221"/>
      <c r="ZH221"/>
      <c r="ZI221"/>
      <c r="ZJ221"/>
      <c r="ZK221"/>
      <c r="ZL221"/>
      <c r="ZM221"/>
    </row>
    <row r="222" spans="10:689" ht="15" x14ac:dyDescent="0.25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  <c r="RT222"/>
      <c r="RU222"/>
      <c r="RV222"/>
      <c r="RW222"/>
      <c r="RX222"/>
      <c r="RY222"/>
      <c r="RZ222"/>
      <c r="SA222"/>
      <c r="SB222"/>
      <c r="SC222"/>
      <c r="SD222"/>
      <c r="SE222"/>
      <c r="SF222"/>
      <c r="SG222"/>
      <c r="SH222"/>
      <c r="SI222"/>
      <c r="SJ222"/>
      <c r="SK222"/>
      <c r="SL222"/>
      <c r="SM222"/>
      <c r="SN222"/>
      <c r="SO222"/>
      <c r="SP222"/>
      <c r="SQ222"/>
      <c r="SR222"/>
      <c r="SS222"/>
      <c r="ST222"/>
      <c r="SU222"/>
      <c r="SV222"/>
      <c r="SW222"/>
      <c r="SX222"/>
      <c r="SY222"/>
      <c r="SZ222"/>
      <c r="TA222"/>
      <c r="TB222"/>
      <c r="TC222"/>
      <c r="TD222"/>
      <c r="TE222"/>
      <c r="TF222"/>
      <c r="TG222"/>
      <c r="TH222"/>
      <c r="TI222"/>
      <c r="TJ222"/>
      <c r="TK222"/>
      <c r="TL222"/>
      <c r="TM222"/>
      <c r="TN222"/>
      <c r="TO222"/>
      <c r="TP222"/>
      <c r="TQ222"/>
      <c r="TR222"/>
      <c r="TS222"/>
      <c r="TT222"/>
      <c r="TU222"/>
      <c r="TV222"/>
      <c r="TW222"/>
      <c r="TX222"/>
      <c r="TY222"/>
      <c r="TZ222"/>
      <c r="UA222"/>
      <c r="UB222"/>
      <c r="UC222"/>
      <c r="UD222"/>
      <c r="UE222"/>
      <c r="UF222"/>
      <c r="UG222"/>
      <c r="UH222"/>
      <c r="UI222"/>
      <c r="UJ222"/>
      <c r="UK222"/>
      <c r="UL222"/>
      <c r="UM222"/>
      <c r="UN222"/>
      <c r="UO222"/>
      <c r="UP222"/>
      <c r="UQ222"/>
      <c r="UR222"/>
      <c r="US222"/>
      <c r="UT222"/>
      <c r="UU222"/>
      <c r="UV222"/>
      <c r="UW222"/>
      <c r="UX222"/>
      <c r="UY222"/>
      <c r="UZ222"/>
      <c r="VA222"/>
      <c r="VB222"/>
      <c r="VC222"/>
      <c r="VD222"/>
      <c r="VE222"/>
      <c r="VF222"/>
      <c r="VG222"/>
      <c r="VH222"/>
      <c r="VI222"/>
      <c r="VJ222"/>
      <c r="VK222"/>
      <c r="VL222"/>
      <c r="VM222"/>
      <c r="VN222"/>
      <c r="VO222"/>
      <c r="VP222"/>
      <c r="VQ222"/>
      <c r="VR222"/>
      <c r="VS222"/>
      <c r="VT222"/>
      <c r="VU222"/>
      <c r="VV222"/>
      <c r="VW222"/>
      <c r="VX222"/>
      <c r="VY222"/>
      <c r="VZ222"/>
      <c r="WA222"/>
      <c r="WB222"/>
      <c r="WC222"/>
      <c r="WD222"/>
      <c r="WE222"/>
      <c r="WF222"/>
      <c r="WG222"/>
      <c r="WH222"/>
      <c r="WI222"/>
      <c r="WJ222"/>
      <c r="WK222"/>
      <c r="WL222"/>
      <c r="WM222"/>
      <c r="WN222"/>
      <c r="WO222"/>
      <c r="WP222"/>
      <c r="WQ222"/>
      <c r="WR222"/>
      <c r="WS222"/>
      <c r="WT222"/>
      <c r="WU222"/>
      <c r="WV222"/>
      <c r="WW222"/>
      <c r="WX222"/>
      <c r="WY222"/>
      <c r="WZ222"/>
      <c r="XA222"/>
      <c r="XB222"/>
      <c r="XC222"/>
      <c r="XD222"/>
      <c r="XE222"/>
      <c r="XF222"/>
      <c r="XG222"/>
      <c r="XH222"/>
      <c r="XI222"/>
      <c r="XJ222"/>
      <c r="XK222"/>
      <c r="XL222"/>
      <c r="XM222"/>
      <c r="XN222"/>
      <c r="XO222"/>
      <c r="XP222"/>
      <c r="XQ222"/>
      <c r="XR222"/>
      <c r="XS222"/>
      <c r="XT222"/>
      <c r="XU222"/>
      <c r="XV222"/>
      <c r="XW222"/>
      <c r="XX222"/>
      <c r="XY222"/>
      <c r="XZ222"/>
      <c r="YA222"/>
      <c r="YB222"/>
      <c r="YC222"/>
      <c r="YD222"/>
      <c r="YE222"/>
      <c r="YF222"/>
      <c r="YG222"/>
      <c r="YH222"/>
      <c r="YI222"/>
      <c r="YJ222"/>
      <c r="YK222"/>
      <c r="YL222"/>
      <c r="YM222"/>
      <c r="YN222"/>
      <c r="YO222"/>
      <c r="YP222"/>
      <c r="YQ222"/>
      <c r="YR222"/>
      <c r="YS222"/>
      <c r="YT222"/>
      <c r="YU222"/>
      <c r="YV222"/>
      <c r="YW222"/>
      <c r="YX222"/>
      <c r="YY222"/>
      <c r="YZ222"/>
      <c r="ZA222"/>
      <c r="ZB222"/>
      <c r="ZC222"/>
      <c r="ZD222"/>
      <c r="ZE222"/>
      <c r="ZF222"/>
      <c r="ZG222"/>
      <c r="ZH222"/>
      <c r="ZI222"/>
      <c r="ZJ222"/>
      <c r="ZK222"/>
      <c r="ZL222"/>
      <c r="ZM222"/>
    </row>
    <row r="223" spans="10:689" ht="15" x14ac:dyDescent="0.25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  <c r="RT223"/>
      <c r="RU223"/>
      <c r="RV223"/>
      <c r="RW223"/>
      <c r="RX223"/>
      <c r="RY223"/>
      <c r="RZ223"/>
      <c r="SA223"/>
      <c r="SB223"/>
      <c r="SC223"/>
      <c r="SD223"/>
      <c r="SE223"/>
      <c r="SF223"/>
      <c r="SG223"/>
      <c r="SH223"/>
      <c r="SI223"/>
      <c r="SJ223"/>
      <c r="SK223"/>
      <c r="SL223"/>
      <c r="SM223"/>
      <c r="SN223"/>
      <c r="SO223"/>
      <c r="SP223"/>
      <c r="SQ223"/>
      <c r="SR223"/>
      <c r="SS223"/>
      <c r="ST223"/>
      <c r="SU223"/>
      <c r="SV223"/>
      <c r="SW223"/>
      <c r="SX223"/>
      <c r="SY223"/>
      <c r="SZ223"/>
      <c r="TA223"/>
      <c r="TB223"/>
      <c r="TC223"/>
      <c r="TD223"/>
      <c r="TE223"/>
      <c r="TF223"/>
      <c r="TG223"/>
      <c r="TH223"/>
      <c r="TI223"/>
      <c r="TJ223"/>
      <c r="TK223"/>
      <c r="TL223"/>
      <c r="TM223"/>
      <c r="TN223"/>
      <c r="TO223"/>
      <c r="TP223"/>
      <c r="TQ223"/>
      <c r="TR223"/>
      <c r="TS223"/>
      <c r="TT223"/>
      <c r="TU223"/>
      <c r="TV223"/>
      <c r="TW223"/>
      <c r="TX223"/>
      <c r="TY223"/>
      <c r="TZ223"/>
      <c r="UA223"/>
      <c r="UB223"/>
      <c r="UC223"/>
      <c r="UD223"/>
      <c r="UE223"/>
      <c r="UF223"/>
      <c r="UG223"/>
      <c r="UH223"/>
      <c r="UI223"/>
      <c r="UJ223"/>
      <c r="UK223"/>
      <c r="UL223"/>
      <c r="UM223"/>
      <c r="UN223"/>
      <c r="UO223"/>
      <c r="UP223"/>
      <c r="UQ223"/>
      <c r="UR223"/>
      <c r="US223"/>
      <c r="UT223"/>
      <c r="UU223"/>
      <c r="UV223"/>
      <c r="UW223"/>
      <c r="UX223"/>
      <c r="UY223"/>
      <c r="UZ223"/>
      <c r="VA223"/>
      <c r="VB223"/>
      <c r="VC223"/>
      <c r="VD223"/>
      <c r="VE223"/>
      <c r="VF223"/>
      <c r="VG223"/>
      <c r="VH223"/>
      <c r="VI223"/>
      <c r="VJ223"/>
      <c r="VK223"/>
      <c r="VL223"/>
      <c r="VM223"/>
      <c r="VN223"/>
      <c r="VO223"/>
      <c r="VP223"/>
      <c r="VQ223"/>
      <c r="VR223"/>
      <c r="VS223"/>
      <c r="VT223"/>
      <c r="VU223"/>
      <c r="VV223"/>
      <c r="VW223"/>
      <c r="VX223"/>
      <c r="VY223"/>
      <c r="VZ223"/>
      <c r="WA223"/>
      <c r="WB223"/>
      <c r="WC223"/>
      <c r="WD223"/>
      <c r="WE223"/>
      <c r="WF223"/>
      <c r="WG223"/>
      <c r="WH223"/>
      <c r="WI223"/>
      <c r="WJ223"/>
      <c r="WK223"/>
      <c r="WL223"/>
      <c r="WM223"/>
      <c r="WN223"/>
      <c r="WO223"/>
      <c r="WP223"/>
      <c r="WQ223"/>
      <c r="WR223"/>
      <c r="WS223"/>
      <c r="WT223"/>
      <c r="WU223"/>
      <c r="WV223"/>
      <c r="WW223"/>
      <c r="WX223"/>
      <c r="WY223"/>
      <c r="WZ223"/>
      <c r="XA223"/>
      <c r="XB223"/>
      <c r="XC223"/>
      <c r="XD223"/>
      <c r="XE223"/>
      <c r="XF223"/>
      <c r="XG223"/>
      <c r="XH223"/>
      <c r="XI223"/>
      <c r="XJ223"/>
      <c r="XK223"/>
      <c r="XL223"/>
      <c r="XM223"/>
      <c r="XN223"/>
      <c r="XO223"/>
      <c r="XP223"/>
      <c r="XQ223"/>
      <c r="XR223"/>
      <c r="XS223"/>
      <c r="XT223"/>
      <c r="XU223"/>
      <c r="XV223"/>
      <c r="XW223"/>
      <c r="XX223"/>
      <c r="XY223"/>
      <c r="XZ223"/>
      <c r="YA223"/>
      <c r="YB223"/>
      <c r="YC223"/>
      <c r="YD223"/>
      <c r="YE223"/>
      <c r="YF223"/>
      <c r="YG223"/>
      <c r="YH223"/>
      <c r="YI223"/>
      <c r="YJ223"/>
      <c r="YK223"/>
      <c r="YL223"/>
      <c r="YM223"/>
      <c r="YN223"/>
      <c r="YO223"/>
      <c r="YP223"/>
      <c r="YQ223"/>
      <c r="YR223"/>
      <c r="YS223"/>
      <c r="YT223"/>
      <c r="YU223"/>
      <c r="YV223"/>
      <c r="YW223"/>
      <c r="YX223"/>
      <c r="YY223"/>
      <c r="YZ223"/>
      <c r="ZA223"/>
      <c r="ZB223"/>
      <c r="ZC223"/>
      <c r="ZD223"/>
      <c r="ZE223"/>
      <c r="ZF223"/>
      <c r="ZG223"/>
      <c r="ZH223"/>
      <c r="ZI223"/>
      <c r="ZJ223"/>
      <c r="ZK223"/>
      <c r="ZL223"/>
      <c r="ZM223"/>
    </row>
    <row r="224" spans="10:689" ht="15" x14ac:dyDescent="0.25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  <c r="RV224"/>
      <c r="RW224"/>
      <c r="RX224"/>
      <c r="RY224"/>
      <c r="RZ224"/>
      <c r="SA224"/>
      <c r="SB224"/>
      <c r="SC224"/>
      <c r="SD224"/>
      <c r="SE224"/>
      <c r="SF224"/>
      <c r="SG224"/>
      <c r="SH224"/>
      <c r="SI224"/>
      <c r="SJ224"/>
      <c r="SK224"/>
      <c r="SL224"/>
      <c r="SM224"/>
      <c r="SN224"/>
      <c r="SO224"/>
      <c r="SP224"/>
      <c r="SQ224"/>
      <c r="SR224"/>
      <c r="SS224"/>
      <c r="ST224"/>
      <c r="SU224"/>
      <c r="SV224"/>
      <c r="SW224"/>
      <c r="SX224"/>
      <c r="SY224"/>
      <c r="SZ224"/>
      <c r="TA224"/>
      <c r="TB224"/>
      <c r="TC224"/>
      <c r="TD224"/>
      <c r="TE224"/>
      <c r="TF224"/>
      <c r="TG224"/>
      <c r="TH224"/>
      <c r="TI224"/>
      <c r="TJ224"/>
      <c r="TK224"/>
      <c r="TL224"/>
      <c r="TM224"/>
      <c r="TN224"/>
      <c r="TO224"/>
      <c r="TP224"/>
      <c r="TQ224"/>
      <c r="TR224"/>
      <c r="TS224"/>
      <c r="TT224"/>
      <c r="TU224"/>
      <c r="TV224"/>
      <c r="TW224"/>
      <c r="TX224"/>
      <c r="TY224"/>
      <c r="TZ224"/>
      <c r="UA224"/>
      <c r="UB224"/>
      <c r="UC224"/>
      <c r="UD224"/>
      <c r="UE224"/>
      <c r="UF224"/>
      <c r="UG224"/>
      <c r="UH224"/>
      <c r="UI224"/>
      <c r="UJ224"/>
      <c r="UK224"/>
      <c r="UL224"/>
      <c r="UM224"/>
      <c r="UN224"/>
      <c r="UO224"/>
      <c r="UP224"/>
      <c r="UQ224"/>
      <c r="UR224"/>
      <c r="US224"/>
      <c r="UT224"/>
      <c r="UU224"/>
      <c r="UV224"/>
      <c r="UW224"/>
      <c r="UX224"/>
      <c r="UY224"/>
      <c r="UZ224"/>
      <c r="VA224"/>
      <c r="VB224"/>
      <c r="VC224"/>
      <c r="VD224"/>
      <c r="VE224"/>
      <c r="VF224"/>
      <c r="VG224"/>
      <c r="VH224"/>
      <c r="VI224"/>
      <c r="VJ224"/>
      <c r="VK224"/>
      <c r="VL224"/>
      <c r="VM224"/>
      <c r="VN224"/>
      <c r="VO224"/>
      <c r="VP224"/>
      <c r="VQ224"/>
      <c r="VR224"/>
      <c r="VS224"/>
      <c r="VT224"/>
      <c r="VU224"/>
      <c r="VV224"/>
      <c r="VW224"/>
      <c r="VX224"/>
      <c r="VY224"/>
      <c r="VZ224"/>
      <c r="WA224"/>
      <c r="WB224"/>
      <c r="WC224"/>
      <c r="WD224"/>
      <c r="WE224"/>
      <c r="WF224"/>
      <c r="WG224"/>
      <c r="WH224"/>
      <c r="WI224"/>
      <c r="WJ224"/>
      <c r="WK224"/>
      <c r="WL224"/>
      <c r="WM224"/>
      <c r="WN224"/>
      <c r="WO224"/>
      <c r="WP224"/>
      <c r="WQ224"/>
      <c r="WR224"/>
      <c r="WS224"/>
      <c r="WT224"/>
      <c r="WU224"/>
      <c r="WV224"/>
      <c r="WW224"/>
      <c r="WX224"/>
      <c r="WY224"/>
      <c r="WZ224"/>
      <c r="XA224"/>
      <c r="XB224"/>
      <c r="XC224"/>
      <c r="XD224"/>
      <c r="XE224"/>
      <c r="XF224"/>
      <c r="XG224"/>
      <c r="XH224"/>
      <c r="XI224"/>
      <c r="XJ224"/>
      <c r="XK224"/>
      <c r="XL224"/>
      <c r="XM224"/>
      <c r="XN224"/>
      <c r="XO224"/>
      <c r="XP224"/>
      <c r="XQ224"/>
      <c r="XR224"/>
      <c r="XS224"/>
      <c r="XT224"/>
      <c r="XU224"/>
      <c r="XV224"/>
      <c r="XW224"/>
      <c r="XX224"/>
      <c r="XY224"/>
      <c r="XZ224"/>
      <c r="YA224"/>
      <c r="YB224"/>
      <c r="YC224"/>
      <c r="YD224"/>
      <c r="YE224"/>
      <c r="YF224"/>
      <c r="YG224"/>
      <c r="YH224"/>
      <c r="YI224"/>
      <c r="YJ224"/>
      <c r="YK224"/>
      <c r="YL224"/>
      <c r="YM224"/>
      <c r="YN224"/>
      <c r="YO224"/>
      <c r="YP224"/>
      <c r="YQ224"/>
      <c r="YR224"/>
      <c r="YS224"/>
      <c r="YT224"/>
      <c r="YU224"/>
      <c r="YV224"/>
      <c r="YW224"/>
      <c r="YX224"/>
      <c r="YY224"/>
      <c r="YZ224"/>
      <c r="ZA224"/>
      <c r="ZB224"/>
      <c r="ZC224"/>
      <c r="ZD224"/>
      <c r="ZE224"/>
      <c r="ZF224"/>
      <c r="ZG224"/>
      <c r="ZH224"/>
      <c r="ZI224"/>
      <c r="ZJ224"/>
      <c r="ZK224"/>
      <c r="ZL224"/>
      <c r="ZM224"/>
    </row>
    <row r="225" spans="10:689" ht="15" x14ac:dyDescent="0.25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  <c r="RT225"/>
      <c r="RU225"/>
      <c r="RV225"/>
      <c r="RW225"/>
      <c r="RX225"/>
      <c r="RY225"/>
      <c r="RZ225"/>
      <c r="SA225"/>
      <c r="SB225"/>
      <c r="SC225"/>
      <c r="SD225"/>
      <c r="SE225"/>
      <c r="SF225"/>
      <c r="SG225"/>
      <c r="SH225"/>
      <c r="SI225"/>
      <c r="SJ225"/>
      <c r="SK225"/>
      <c r="SL225"/>
      <c r="SM225"/>
      <c r="SN225"/>
      <c r="SO225"/>
      <c r="SP225"/>
      <c r="SQ225"/>
      <c r="SR225"/>
      <c r="SS225"/>
      <c r="ST225"/>
      <c r="SU225"/>
      <c r="SV225"/>
      <c r="SW225"/>
      <c r="SX225"/>
      <c r="SY225"/>
      <c r="SZ225"/>
      <c r="TA225"/>
      <c r="TB225"/>
      <c r="TC225"/>
      <c r="TD225"/>
      <c r="TE225"/>
      <c r="TF225"/>
      <c r="TG225"/>
      <c r="TH225"/>
      <c r="TI225"/>
      <c r="TJ225"/>
      <c r="TK225"/>
      <c r="TL225"/>
      <c r="TM225"/>
      <c r="TN225"/>
      <c r="TO225"/>
      <c r="TP225"/>
      <c r="TQ225"/>
      <c r="TR225"/>
      <c r="TS225"/>
      <c r="TT225"/>
      <c r="TU225"/>
      <c r="TV225"/>
      <c r="TW225"/>
      <c r="TX225"/>
      <c r="TY225"/>
      <c r="TZ225"/>
      <c r="UA225"/>
      <c r="UB225"/>
      <c r="UC225"/>
      <c r="UD225"/>
      <c r="UE225"/>
      <c r="UF225"/>
      <c r="UG225"/>
      <c r="UH225"/>
      <c r="UI225"/>
      <c r="UJ225"/>
      <c r="UK225"/>
      <c r="UL225"/>
      <c r="UM225"/>
      <c r="UN225"/>
      <c r="UO225"/>
      <c r="UP225"/>
      <c r="UQ225"/>
      <c r="UR225"/>
      <c r="US225"/>
      <c r="UT225"/>
      <c r="UU225"/>
      <c r="UV225"/>
      <c r="UW225"/>
      <c r="UX225"/>
      <c r="UY225"/>
      <c r="UZ225"/>
      <c r="VA225"/>
      <c r="VB225"/>
      <c r="VC225"/>
      <c r="VD225"/>
      <c r="VE225"/>
      <c r="VF225"/>
      <c r="VG225"/>
      <c r="VH225"/>
      <c r="VI225"/>
      <c r="VJ225"/>
      <c r="VK225"/>
      <c r="VL225"/>
      <c r="VM225"/>
      <c r="VN225"/>
      <c r="VO225"/>
      <c r="VP225"/>
      <c r="VQ225"/>
      <c r="VR225"/>
      <c r="VS225"/>
      <c r="VT225"/>
      <c r="VU225"/>
      <c r="VV225"/>
      <c r="VW225"/>
      <c r="VX225"/>
      <c r="VY225"/>
      <c r="VZ225"/>
      <c r="WA225"/>
      <c r="WB225"/>
      <c r="WC225"/>
      <c r="WD225"/>
      <c r="WE225"/>
      <c r="WF225"/>
      <c r="WG225"/>
      <c r="WH225"/>
      <c r="WI225"/>
      <c r="WJ225"/>
      <c r="WK225"/>
      <c r="WL225"/>
      <c r="WM225"/>
      <c r="WN225"/>
      <c r="WO225"/>
      <c r="WP225"/>
      <c r="WQ225"/>
      <c r="WR225"/>
      <c r="WS225"/>
      <c r="WT225"/>
      <c r="WU225"/>
      <c r="WV225"/>
      <c r="WW225"/>
      <c r="WX225"/>
      <c r="WY225"/>
      <c r="WZ225"/>
      <c r="XA225"/>
      <c r="XB225"/>
      <c r="XC225"/>
      <c r="XD225"/>
      <c r="XE225"/>
      <c r="XF225"/>
      <c r="XG225"/>
      <c r="XH225"/>
      <c r="XI225"/>
      <c r="XJ225"/>
      <c r="XK225"/>
      <c r="XL225"/>
      <c r="XM225"/>
      <c r="XN225"/>
      <c r="XO225"/>
      <c r="XP225"/>
      <c r="XQ225"/>
      <c r="XR225"/>
      <c r="XS225"/>
      <c r="XT225"/>
      <c r="XU225"/>
      <c r="XV225"/>
      <c r="XW225"/>
      <c r="XX225"/>
      <c r="XY225"/>
      <c r="XZ225"/>
      <c r="YA225"/>
      <c r="YB225"/>
      <c r="YC225"/>
      <c r="YD225"/>
      <c r="YE225"/>
      <c r="YF225"/>
      <c r="YG225"/>
      <c r="YH225"/>
      <c r="YI225"/>
      <c r="YJ225"/>
      <c r="YK225"/>
      <c r="YL225"/>
      <c r="YM225"/>
      <c r="YN225"/>
      <c r="YO225"/>
      <c r="YP225"/>
      <c r="YQ225"/>
      <c r="YR225"/>
      <c r="YS225"/>
      <c r="YT225"/>
      <c r="YU225"/>
      <c r="YV225"/>
      <c r="YW225"/>
      <c r="YX225"/>
      <c r="YY225"/>
      <c r="YZ225"/>
      <c r="ZA225"/>
      <c r="ZB225"/>
      <c r="ZC225"/>
      <c r="ZD225"/>
      <c r="ZE225"/>
      <c r="ZF225"/>
      <c r="ZG225"/>
      <c r="ZH225"/>
      <c r="ZI225"/>
      <c r="ZJ225"/>
      <c r="ZK225"/>
      <c r="ZL225"/>
      <c r="ZM225"/>
    </row>
    <row r="226" spans="10:689" ht="15" x14ac:dyDescent="0.25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  <c r="RT226"/>
      <c r="RU226"/>
      <c r="RV226"/>
      <c r="RW226"/>
      <c r="RX226"/>
      <c r="RY226"/>
      <c r="RZ226"/>
      <c r="SA226"/>
      <c r="SB226"/>
      <c r="SC226"/>
      <c r="SD226"/>
      <c r="SE226"/>
      <c r="SF226"/>
      <c r="SG226"/>
      <c r="SH226"/>
      <c r="SI226"/>
      <c r="SJ226"/>
      <c r="SK226"/>
      <c r="SL226"/>
      <c r="SM226"/>
      <c r="SN226"/>
      <c r="SO226"/>
      <c r="SP226"/>
      <c r="SQ226"/>
      <c r="SR226"/>
      <c r="SS226"/>
      <c r="ST226"/>
      <c r="SU226"/>
      <c r="SV226"/>
      <c r="SW226"/>
      <c r="SX226"/>
      <c r="SY226"/>
      <c r="SZ226"/>
      <c r="TA226"/>
      <c r="TB226"/>
      <c r="TC226"/>
      <c r="TD226"/>
      <c r="TE226"/>
      <c r="TF226"/>
      <c r="TG226"/>
      <c r="TH226"/>
      <c r="TI226"/>
      <c r="TJ226"/>
      <c r="TK226"/>
      <c r="TL226"/>
      <c r="TM226"/>
      <c r="TN226"/>
      <c r="TO226"/>
      <c r="TP226"/>
      <c r="TQ226"/>
      <c r="TR226"/>
      <c r="TS226"/>
      <c r="TT226"/>
      <c r="TU226"/>
      <c r="TV226"/>
      <c r="TW226"/>
      <c r="TX226"/>
      <c r="TY226"/>
      <c r="TZ226"/>
      <c r="UA226"/>
      <c r="UB226"/>
      <c r="UC226"/>
      <c r="UD226"/>
      <c r="UE226"/>
      <c r="UF226"/>
      <c r="UG226"/>
      <c r="UH226"/>
      <c r="UI226"/>
      <c r="UJ226"/>
      <c r="UK226"/>
      <c r="UL226"/>
      <c r="UM226"/>
      <c r="UN226"/>
      <c r="UO226"/>
      <c r="UP226"/>
      <c r="UQ226"/>
      <c r="UR226"/>
      <c r="US226"/>
      <c r="UT226"/>
      <c r="UU226"/>
      <c r="UV226"/>
      <c r="UW226"/>
      <c r="UX226"/>
      <c r="UY226"/>
      <c r="UZ226"/>
      <c r="VA226"/>
      <c r="VB226"/>
      <c r="VC226"/>
      <c r="VD226"/>
      <c r="VE226"/>
      <c r="VF226"/>
      <c r="VG226"/>
      <c r="VH226"/>
      <c r="VI226"/>
      <c r="VJ226"/>
      <c r="VK226"/>
      <c r="VL226"/>
      <c r="VM226"/>
      <c r="VN226"/>
      <c r="VO226"/>
      <c r="VP226"/>
      <c r="VQ226"/>
      <c r="VR226"/>
      <c r="VS226"/>
      <c r="VT226"/>
      <c r="VU226"/>
      <c r="VV226"/>
      <c r="VW226"/>
      <c r="VX226"/>
      <c r="VY226"/>
      <c r="VZ226"/>
      <c r="WA226"/>
      <c r="WB226"/>
      <c r="WC226"/>
      <c r="WD226"/>
      <c r="WE226"/>
      <c r="WF226"/>
      <c r="WG226"/>
      <c r="WH226"/>
      <c r="WI226"/>
      <c r="WJ226"/>
      <c r="WK226"/>
      <c r="WL226"/>
      <c r="WM226"/>
      <c r="WN226"/>
      <c r="WO226"/>
      <c r="WP226"/>
      <c r="WQ226"/>
      <c r="WR226"/>
      <c r="WS226"/>
      <c r="WT226"/>
      <c r="WU226"/>
      <c r="WV226"/>
      <c r="WW226"/>
      <c r="WX226"/>
      <c r="WY226"/>
      <c r="WZ226"/>
      <c r="XA226"/>
      <c r="XB226"/>
      <c r="XC226"/>
      <c r="XD226"/>
      <c r="XE226"/>
      <c r="XF226"/>
      <c r="XG226"/>
      <c r="XH226"/>
      <c r="XI226"/>
      <c r="XJ226"/>
      <c r="XK226"/>
      <c r="XL226"/>
      <c r="XM226"/>
      <c r="XN226"/>
      <c r="XO226"/>
      <c r="XP226"/>
      <c r="XQ226"/>
      <c r="XR226"/>
      <c r="XS226"/>
      <c r="XT226"/>
      <c r="XU226"/>
      <c r="XV226"/>
      <c r="XW226"/>
      <c r="XX226"/>
      <c r="XY226"/>
      <c r="XZ226"/>
      <c r="YA226"/>
      <c r="YB226"/>
      <c r="YC226"/>
      <c r="YD226"/>
      <c r="YE226"/>
      <c r="YF226"/>
      <c r="YG226"/>
      <c r="YH226"/>
      <c r="YI226"/>
      <c r="YJ226"/>
      <c r="YK226"/>
      <c r="YL226"/>
      <c r="YM226"/>
      <c r="YN226"/>
      <c r="YO226"/>
      <c r="YP226"/>
      <c r="YQ226"/>
      <c r="YR226"/>
      <c r="YS226"/>
      <c r="YT226"/>
      <c r="YU226"/>
      <c r="YV226"/>
      <c r="YW226"/>
      <c r="YX226"/>
      <c r="YY226"/>
      <c r="YZ226"/>
      <c r="ZA226"/>
      <c r="ZB226"/>
      <c r="ZC226"/>
      <c r="ZD226"/>
      <c r="ZE226"/>
      <c r="ZF226"/>
      <c r="ZG226"/>
      <c r="ZH226"/>
      <c r="ZI226"/>
      <c r="ZJ226"/>
      <c r="ZK226"/>
      <c r="ZL226"/>
      <c r="ZM226"/>
    </row>
    <row r="227" spans="10:689" ht="15" x14ac:dyDescent="0.25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  <c r="RT227"/>
      <c r="RU227"/>
      <c r="RV227"/>
      <c r="RW227"/>
      <c r="RX227"/>
      <c r="RY227"/>
      <c r="RZ227"/>
      <c r="SA227"/>
      <c r="SB227"/>
      <c r="SC227"/>
      <c r="SD227"/>
      <c r="SE227"/>
      <c r="SF227"/>
      <c r="SG227"/>
      <c r="SH227"/>
      <c r="SI227"/>
      <c r="SJ227"/>
      <c r="SK227"/>
      <c r="SL227"/>
      <c r="SM227"/>
      <c r="SN227"/>
      <c r="SO227"/>
      <c r="SP227"/>
      <c r="SQ227"/>
      <c r="SR227"/>
      <c r="SS227"/>
      <c r="ST227"/>
      <c r="SU227"/>
      <c r="SV227"/>
      <c r="SW227"/>
      <c r="SX227"/>
      <c r="SY227"/>
      <c r="SZ227"/>
      <c r="TA227"/>
      <c r="TB227"/>
      <c r="TC227"/>
      <c r="TD227"/>
      <c r="TE227"/>
      <c r="TF227"/>
      <c r="TG227"/>
      <c r="TH227"/>
      <c r="TI227"/>
      <c r="TJ227"/>
      <c r="TK227"/>
      <c r="TL227"/>
      <c r="TM227"/>
      <c r="TN227"/>
      <c r="TO227"/>
      <c r="TP227"/>
      <c r="TQ227"/>
      <c r="TR227"/>
      <c r="TS227"/>
      <c r="TT227"/>
      <c r="TU227"/>
      <c r="TV227"/>
      <c r="TW227"/>
      <c r="TX227"/>
      <c r="TY227"/>
      <c r="TZ227"/>
      <c r="UA227"/>
      <c r="UB227"/>
      <c r="UC227"/>
      <c r="UD227"/>
      <c r="UE227"/>
      <c r="UF227"/>
      <c r="UG227"/>
      <c r="UH227"/>
      <c r="UI227"/>
      <c r="UJ227"/>
      <c r="UK227"/>
      <c r="UL227"/>
      <c r="UM227"/>
      <c r="UN227"/>
      <c r="UO227"/>
      <c r="UP227"/>
      <c r="UQ227"/>
      <c r="UR227"/>
      <c r="US227"/>
      <c r="UT227"/>
      <c r="UU227"/>
      <c r="UV227"/>
      <c r="UW227"/>
      <c r="UX227"/>
      <c r="UY227"/>
      <c r="UZ227"/>
      <c r="VA227"/>
      <c r="VB227"/>
      <c r="VC227"/>
      <c r="VD227"/>
      <c r="VE227"/>
      <c r="VF227"/>
      <c r="VG227"/>
      <c r="VH227"/>
      <c r="VI227"/>
      <c r="VJ227"/>
      <c r="VK227"/>
      <c r="VL227"/>
      <c r="VM227"/>
      <c r="VN227"/>
      <c r="VO227"/>
      <c r="VP227"/>
      <c r="VQ227"/>
      <c r="VR227"/>
      <c r="VS227"/>
      <c r="VT227"/>
      <c r="VU227"/>
      <c r="VV227"/>
      <c r="VW227"/>
      <c r="VX227"/>
      <c r="VY227"/>
      <c r="VZ227"/>
      <c r="WA227"/>
      <c r="WB227"/>
      <c r="WC227"/>
      <c r="WD227"/>
      <c r="WE227"/>
      <c r="WF227"/>
      <c r="WG227"/>
      <c r="WH227"/>
      <c r="WI227"/>
      <c r="WJ227"/>
      <c r="WK227"/>
      <c r="WL227"/>
      <c r="WM227"/>
      <c r="WN227"/>
      <c r="WO227"/>
      <c r="WP227"/>
      <c r="WQ227"/>
      <c r="WR227"/>
      <c r="WS227"/>
      <c r="WT227"/>
      <c r="WU227"/>
      <c r="WV227"/>
      <c r="WW227"/>
      <c r="WX227"/>
      <c r="WY227"/>
      <c r="WZ227"/>
      <c r="XA227"/>
      <c r="XB227"/>
      <c r="XC227"/>
      <c r="XD227"/>
      <c r="XE227"/>
      <c r="XF227"/>
      <c r="XG227"/>
      <c r="XH227"/>
      <c r="XI227"/>
      <c r="XJ227"/>
      <c r="XK227"/>
      <c r="XL227"/>
      <c r="XM227"/>
      <c r="XN227"/>
      <c r="XO227"/>
      <c r="XP227"/>
      <c r="XQ227"/>
      <c r="XR227"/>
      <c r="XS227"/>
      <c r="XT227"/>
      <c r="XU227"/>
      <c r="XV227"/>
      <c r="XW227"/>
      <c r="XX227"/>
      <c r="XY227"/>
      <c r="XZ227"/>
      <c r="YA227"/>
      <c r="YB227"/>
      <c r="YC227"/>
      <c r="YD227"/>
      <c r="YE227"/>
      <c r="YF227"/>
      <c r="YG227"/>
      <c r="YH227"/>
      <c r="YI227"/>
      <c r="YJ227"/>
      <c r="YK227"/>
      <c r="YL227"/>
      <c r="YM227"/>
      <c r="YN227"/>
      <c r="YO227"/>
      <c r="YP227"/>
      <c r="YQ227"/>
      <c r="YR227"/>
      <c r="YS227"/>
      <c r="YT227"/>
      <c r="YU227"/>
      <c r="YV227"/>
      <c r="YW227"/>
      <c r="YX227"/>
      <c r="YY227"/>
      <c r="YZ227"/>
      <c r="ZA227"/>
      <c r="ZB227"/>
      <c r="ZC227"/>
      <c r="ZD227"/>
      <c r="ZE227"/>
      <c r="ZF227"/>
      <c r="ZG227"/>
      <c r="ZH227"/>
      <c r="ZI227"/>
      <c r="ZJ227"/>
      <c r="ZK227"/>
      <c r="ZL227"/>
      <c r="ZM227"/>
    </row>
    <row r="228" spans="10:689" ht="15" x14ac:dyDescent="0.25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  <c r="RT228"/>
      <c r="RU228"/>
      <c r="RV228"/>
      <c r="RW228"/>
      <c r="RX228"/>
      <c r="RY228"/>
      <c r="RZ228"/>
      <c r="SA228"/>
      <c r="SB228"/>
      <c r="SC228"/>
      <c r="SD228"/>
      <c r="SE228"/>
      <c r="SF228"/>
      <c r="SG228"/>
      <c r="SH228"/>
      <c r="SI228"/>
      <c r="SJ228"/>
      <c r="SK228"/>
      <c r="SL228"/>
      <c r="SM228"/>
      <c r="SN228"/>
      <c r="SO228"/>
      <c r="SP228"/>
      <c r="SQ228"/>
      <c r="SR228"/>
      <c r="SS228"/>
      <c r="ST228"/>
      <c r="SU228"/>
      <c r="SV228"/>
      <c r="SW228"/>
      <c r="SX228"/>
      <c r="SY228"/>
      <c r="SZ228"/>
      <c r="TA228"/>
      <c r="TB228"/>
      <c r="TC228"/>
      <c r="TD228"/>
      <c r="TE228"/>
      <c r="TF228"/>
      <c r="TG228"/>
      <c r="TH228"/>
      <c r="TI228"/>
      <c r="TJ228"/>
      <c r="TK228"/>
      <c r="TL228"/>
      <c r="TM228"/>
      <c r="TN228"/>
      <c r="TO228"/>
      <c r="TP228"/>
      <c r="TQ228"/>
      <c r="TR228"/>
      <c r="TS228"/>
      <c r="TT228"/>
      <c r="TU228"/>
      <c r="TV228"/>
      <c r="TW228"/>
      <c r="TX228"/>
      <c r="TY228"/>
      <c r="TZ228"/>
      <c r="UA228"/>
      <c r="UB228"/>
      <c r="UC228"/>
      <c r="UD228"/>
      <c r="UE228"/>
      <c r="UF228"/>
      <c r="UG228"/>
      <c r="UH228"/>
      <c r="UI228"/>
      <c r="UJ228"/>
      <c r="UK228"/>
      <c r="UL228"/>
      <c r="UM228"/>
      <c r="UN228"/>
      <c r="UO228"/>
      <c r="UP228"/>
      <c r="UQ228"/>
      <c r="UR228"/>
      <c r="US228"/>
      <c r="UT228"/>
      <c r="UU228"/>
      <c r="UV228"/>
      <c r="UW228"/>
      <c r="UX228"/>
      <c r="UY228"/>
      <c r="UZ228"/>
      <c r="VA228"/>
      <c r="VB228"/>
      <c r="VC228"/>
      <c r="VD228"/>
      <c r="VE228"/>
      <c r="VF228"/>
      <c r="VG228"/>
      <c r="VH228"/>
      <c r="VI228"/>
      <c r="VJ228"/>
      <c r="VK228"/>
      <c r="VL228"/>
      <c r="VM228"/>
      <c r="VN228"/>
      <c r="VO228"/>
      <c r="VP228"/>
      <c r="VQ228"/>
      <c r="VR228"/>
      <c r="VS228"/>
      <c r="VT228"/>
      <c r="VU228"/>
      <c r="VV228"/>
      <c r="VW228"/>
      <c r="VX228"/>
      <c r="VY228"/>
      <c r="VZ228"/>
      <c r="WA228"/>
      <c r="WB228"/>
      <c r="WC228"/>
      <c r="WD228"/>
      <c r="WE228"/>
      <c r="WF228"/>
      <c r="WG228"/>
      <c r="WH228"/>
      <c r="WI228"/>
      <c r="WJ228"/>
      <c r="WK228"/>
      <c r="WL228"/>
      <c r="WM228"/>
      <c r="WN228"/>
      <c r="WO228"/>
      <c r="WP228"/>
      <c r="WQ228"/>
      <c r="WR228"/>
      <c r="WS228"/>
      <c r="WT228"/>
      <c r="WU228"/>
      <c r="WV228"/>
      <c r="WW228"/>
      <c r="WX228"/>
      <c r="WY228"/>
      <c r="WZ228"/>
      <c r="XA228"/>
      <c r="XB228"/>
      <c r="XC228"/>
      <c r="XD228"/>
      <c r="XE228"/>
      <c r="XF228"/>
      <c r="XG228"/>
      <c r="XH228"/>
      <c r="XI228"/>
      <c r="XJ228"/>
      <c r="XK228"/>
      <c r="XL228"/>
      <c r="XM228"/>
      <c r="XN228"/>
      <c r="XO228"/>
      <c r="XP228"/>
      <c r="XQ228"/>
      <c r="XR228"/>
      <c r="XS228"/>
      <c r="XT228"/>
      <c r="XU228"/>
      <c r="XV228"/>
      <c r="XW228"/>
      <c r="XX228"/>
      <c r="XY228"/>
      <c r="XZ228"/>
      <c r="YA228"/>
      <c r="YB228"/>
      <c r="YC228"/>
      <c r="YD228"/>
      <c r="YE228"/>
      <c r="YF228"/>
      <c r="YG228"/>
      <c r="YH228"/>
      <c r="YI228"/>
      <c r="YJ228"/>
      <c r="YK228"/>
      <c r="YL228"/>
      <c r="YM228"/>
      <c r="YN228"/>
      <c r="YO228"/>
      <c r="YP228"/>
      <c r="YQ228"/>
      <c r="YR228"/>
      <c r="YS228"/>
      <c r="YT228"/>
      <c r="YU228"/>
      <c r="YV228"/>
      <c r="YW228"/>
      <c r="YX228"/>
      <c r="YY228"/>
      <c r="YZ228"/>
      <c r="ZA228"/>
      <c r="ZB228"/>
      <c r="ZC228"/>
      <c r="ZD228"/>
      <c r="ZE228"/>
      <c r="ZF228"/>
      <c r="ZG228"/>
      <c r="ZH228"/>
      <c r="ZI228"/>
      <c r="ZJ228"/>
      <c r="ZK228"/>
      <c r="ZL228"/>
      <c r="ZM228"/>
    </row>
    <row r="229" spans="10:689" ht="15" x14ac:dyDescent="0.25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  <c r="RT229"/>
      <c r="RU229"/>
      <c r="RV229"/>
      <c r="RW229"/>
      <c r="RX229"/>
      <c r="RY229"/>
      <c r="RZ229"/>
      <c r="SA229"/>
      <c r="SB229"/>
      <c r="SC229"/>
      <c r="SD229"/>
      <c r="SE229"/>
      <c r="SF229"/>
      <c r="SG229"/>
      <c r="SH229"/>
      <c r="SI229"/>
      <c r="SJ229"/>
      <c r="SK229"/>
      <c r="SL229"/>
      <c r="SM229"/>
      <c r="SN229"/>
      <c r="SO229"/>
      <c r="SP229"/>
      <c r="SQ229"/>
      <c r="SR229"/>
      <c r="SS229"/>
      <c r="ST229"/>
      <c r="SU229"/>
      <c r="SV229"/>
      <c r="SW229"/>
      <c r="SX229"/>
      <c r="SY229"/>
      <c r="SZ229"/>
      <c r="TA229"/>
      <c r="TB229"/>
      <c r="TC229"/>
      <c r="TD229"/>
      <c r="TE229"/>
      <c r="TF229"/>
      <c r="TG229"/>
      <c r="TH229"/>
      <c r="TI229"/>
      <c r="TJ229"/>
      <c r="TK229"/>
      <c r="TL229"/>
      <c r="TM229"/>
      <c r="TN229"/>
      <c r="TO229"/>
      <c r="TP229"/>
      <c r="TQ229"/>
      <c r="TR229"/>
      <c r="TS229"/>
      <c r="TT229"/>
      <c r="TU229"/>
      <c r="TV229"/>
      <c r="TW229"/>
      <c r="TX229"/>
      <c r="TY229"/>
      <c r="TZ229"/>
      <c r="UA229"/>
      <c r="UB229"/>
      <c r="UC229"/>
      <c r="UD229"/>
      <c r="UE229"/>
      <c r="UF229"/>
      <c r="UG229"/>
      <c r="UH229"/>
      <c r="UI229"/>
      <c r="UJ229"/>
      <c r="UK229"/>
      <c r="UL229"/>
      <c r="UM229"/>
      <c r="UN229"/>
      <c r="UO229"/>
      <c r="UP229"/>
      <c r="UQ229"/>
      <c r="UR229"/>
      <c r="US229"/>
      <c r="UT229"/>
      <c r="UU229"/>
      <c r="UV229"/>
      <c r="UW229"/>
      <c r="UX229"/>
      <c r="UY229"/>
      <c r="UZ229"/>
      <c r="VA229"/>
      <c r="VB229"/>
      <c r="VC229"/>
      <c r="VD229"/>
      <c r="VE229"/>
      <c r="VF229"/>
      <c r="VG229"/>
      <c r="VH229"/>
      <c r="VI229"/>
      <c r="VJ229"/>
      <c r="VK229"/>
      <c r="VL229"/>
      <c r="VM229"/>
      <c r="VN229"/>
      <c r="VO229"/>
      <c r="VP229"/>
      <c r="VQ229"/>
      <c r="VR229"/>
      <c r="VS229"/>
      <c r="VT229"/>
      <c r="VU229"/>
      <c r="VV229"/>
      <c r="VW229"/>
      <c r="VX229"/>
      <c r="VY229"/>
      <c r="VZ229"/>
      <c r="WA229"/>
      <c r="WB229"/>
      <c r="WC229"/>
      <c r="WD229"/>
      <c r="WE229"/>
      <c r="WF229"/>
      <c r="WG229"/>
      <c r="WH229"/>
      <c r="WI229"/>
      <c r="WJ229"/>
      <c r="WK229"/>
      <c r="WL229"/>
      <c r="WM229"/>
      <c r="WN229"/>
      <c r="WO229"/>
      <c r="WP229"/>
      <c r="WQ229"/>
      <c r="WR229"/>
      <c r="WS229"/>
      <c r="WT229"/>
      <c r="WU229"/>
      <c r="WV229"/>
      <c r="WW229"/>
      <c r="WX229"/>
      <c r="WY229"/>
      <c r="WZ229"/>
      <c r="XA229"/>
      <c r="XB229"/>
      <c r="XC229"/>
      <c r="XD229"/>
      <c r="XE229"/>
      <c r="XF229"/>
      <c r="XG229"/>
      <c r="XH229"/>
      <c r="XI229"/>
      <c r="XJ229"/>
      <c r="XK229"/>
      <c r="XL229"/>
      <c r="XM229"/>
      <c r="XN229"/>
      <c r="XO229"/>
      <c r="XP229"/>
      <c r="XQ229"/>
      <c r="XR229"/>
      <c r="XS229"/>
      <c r="XT229"/>
      <c r="XU229"/>
      <c r="XV229"/>
      <c r="XW229"/>
      <c r="XX229"/>
      <c r="XY229"/>
      <c r="XZ229"/>
      <c r="YA229"/>
      <c r="YB229"/>
      <c r="YC229"/>
      <c r="YD229"/>
      <c r="YE229"/>
      <c r="YF229"/>
      <c r="YG229"/>
      <c r="YH229"/>
      <c r="YI229"/>
      <c r="YJ229"/>
      <c r="YK229"/>
      <c r="YL229"/>
      <c r="YM229"/>
      <c r="YN229"/>
      <c r="YO229"/>
      <c r="YP229"/>
      <c r="YQ229"/>
      <c r="YR229"/>
      <c r="YS229"/>
      <c r="YT229"/>
      <c r="YU229"/>
      <c r="YV229"/>
      <c r="YW229"/>
      <c r="YX229"/>
      <c r="YY229"/>
      <c r="YZ229"/>
      <c r="ZA229"/>
      <c r="ZB229"/>
      <c r="ZC229"/>
      <c r="ZD229"/>
      <c r="ZE229"/>
      <c r="ZF229"/>
      <c r="ZG229"/>
      <c r="ZH229"/>
      <c r="ZI229"/>
      <c r="ZJ229"/>
      <c r="ZK229"/>
      <c r="ZL229"/>
      <c r="ZM229"/>
    </row>
    <row r="230" spans="10:689" ht="15" x14ac:dyDescent="0.25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  <c r="RT230"/>
      <c r="RU230"/>
      <c r="RV230"/>
      <c r="RW230"/>
      <c r="RX230"/>
      <c r="RY230"/>
      <c r="RZ230"/>
      <c r="SA230"/>
      <c r="SB230"/>
      <c r="SC230"/>
      <c r="SD230"/>
      <c r="SE230"/>
      <c r="SF230"/>
      <c r="SG230"/>
      <c r="SH230"/>
      <c r="SI230"/>
      <c r="SJ230"/>
      <c r="SK230"/>
      <c r="SL230"/>
      <c r="SM230"/>
      <c r="SN230"/>
      <c r="SO230"/>
      <c r="SP230"/>
      <c r="SQ230"/>
      <c r="SR230"/>
      <c r="SS230"/>
      <c r="ST230"/>
      <c r="SU230"/>
      <c r="SV230"/>
      <c r="SW230"/>
      <c r="SX230"/>
      <c r="SY230"/>
      <c r="SZ230"/>
      <c r="TA230"/>
      <c r="TB230"/>
      <c r="TC230"/>
      <c r="TD230"/>
      <c r="TE230"/>
      <c r="TF230"/>
      <c r="TG230"/>
      <c r="TH230"/>
      <c r="TI230"/>
      <c r="TJ230"/>
      <c r="TK230"/>
      <c r="TL230"/>
      <c r="TM230"/>
      <c r="TN230"/>
      <c r="TO230"/>
      <c r="TP230"/>
      <c r="TQ230"/>
      <c r="TR230"/>
      <c r="TS230"/>
      <c r="TT230"/>
      <c r="TU230"/>
      <c r="TV230"/>
      <c r="TW230"/>
      <c r="TX230"/>
      <c r="TY230"/>
      <c r="TZ230"/>
      <c r="UA230"/>
      <c r="UB230"/>
      <c r="UC230"/>
      <c r="UD230"/>
      <c r="UE230"/>
      <c r="UF230"/>
      <c r="UG230"/>
      <c r="UH230"/>
      <c r="UI230"/>
      <c r="UJ230"/>
      <c r="UK230"/>
      <c r="UL230"/>
      <c r="UM230"/>
      <c r="UN230"/>
      <c r="UO230"/>
      <c r="UP230"/>
      <c r="UQ230"/>
      <c r="UR230"/>
      <c r="US230"/>
      <c r="UT230"/>
      <c r="UU230"/>
      <c r="UV230"/>
      <c r="UW230"/>
      <c r="UX230"/>
      <c r="UY230"/>
      <c r="UZ230"/>
      <c r="VA230"/>
      <c r="VB230"/>
      <c r="VC230"/>
      <c r="VD230"/>
      <c r="VE230"/>
      <c r="VF230"/>
      <c r="VG230"/>
      <c r="VH230"/>
      <c r="VI230"/>
      <c r="VJ230"/>
      <c r="VK230"/>
      <c r="VL230"/>
      <c r="VM230"/>
      <c r="VN230"/>
      <c r="VO230"/>
      <c r="VP230"/>
      <c r="VQ230"/>
      <c r="VR230"/>
      <c r="VS230"/>
      <c r="VT230"/>
      <c r="VU230"/>
      <c r="VV230"/>
      <c r="VW230"/>
      <c r="VX230"/>
      <c r="VY230"/>
      <c r="VZ230"/>
      <c r="WA230"/>
      <c r="WB230"/>
      <c r="WC230"/>
      <c r="WD230"/>
      <c r="WE230"/>
      <c r="WF230"/>
      <c r="WG230"/>
      <c r="WH230"/>
      <c r="WI230"/>
      <c r="WJ230"/>
      <c r="WK230"/>
      <c r="WL230"/>
      <c r="WM230"/>
      <c r="WN230"/>
      <c r="WO230"/>
      <c r="WP230"/>
      <c r="WQ230"/>
      <c r="WR230"/>
      <c r="WS230"/>
      <c r="WT230"/>
      <c r="WU230"/>
      <c r="WV230"/>
      <c r="WW230"/>
      <c r="WX230"/>
      <c r="WY230"/>
      <c r="WZ230"/>
      <c r="XA230"/>
      <c r="XB230"/>
      <c r="XC230"/>
      <c r="XD230"/>
      <c r="XE230"/>
      <c r="XF230"/>
      <c r="XG230"/>
      <c r="XH230"/>
      <c r="XI230"/>
      <c r="XJ230"/>
      <c r="XK230"/>
      <c r="XL230"/>
      <c r="XM230"/>
      <c r="XN230"/>
      <c r="XO230"/>
      <c r="XP230"/>
      <c r="XQ230"/>
      <c r="XR230"/>
      <c r="XS230"/>
      <c r="XT230"/>
      <c r="XU230"/>
      <c r="XV230"/>
      <c r="XW230"/>
      <c r="XX230"/>
      <c r="XY230"/>
      <c r="XZ230"/>
      <c r="YA230"/>
      <c r="YB230"/>
      <c r="YC230"/>
      <c r="YD230"/>
      <c r="YE230"/>
      <c r="YF230"/>
      <c r="YG230"/>
      <c r="YH230"/>
      <c r="YI230"/>
      <c r="YJ230"/>
      <c r="YK230"/>
      <c r="YL230"/>
      <c r="YM230"/>
      <c r="YN230"/>
      <c r="YO230"/>
      <c r="YP230"/>
      <c r="YQ230"/>
      <c r="YR230"/>
      <c r="YS230"/>
      <c r="YT230"/>
      <c r="YU230"/>
      <c r="YV230"/>
      <c r="YW230"/>
      <c r="YX230"/>
      <c r="YY230"/>
      <c r="YZ230"/>
      <c r="ZA230"/>
      <c r="ZB230"/>
      <c r="ZC230"/>
      <c r="ZD230"/>
      <c r="ZE230"/>
      <c r="ZF230"/>
      <c r="ZG230"/>
      <c r="ZH230"/>
      <c r="ZI230"/>
      <c r="ZJ230"/>
      <c r="ZK230"/>
      <c r="ZL230"/>
      <c r="ZM230"/>
    </row>
    <row r="231" spans="10:689" ht="15" x14ac:dyDescent="0.25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  <c r="RT231"/>
      <c r="RU231"/>
      <c r="RV231"/>
      <c r="RW231"/>
      <c r="RX231"/>
      <c r="RY231"/>
      <c r="RZ231"/>
      <c r="SA231"/>
      <c r="SB231"/>
      <c r="SC231"/>
      <c r="SD231"/>
      <c r="SE231"/>
      <c r="SF231"/>
      <c r="SG231"/>
      <c r="SH231"/>
      <c r="SI231"/>
      <c r="SJ231"/>
      <c r="SK231"/>
      <c r="SL231"/>
      <c r="SM231"/>
      <c r="SN231"/>
      <c r="SO231"/>
      <c r="SP231"/>
      <c r="SQ231"/>
      <c r="SR231"/>
      <c r="SS231"/>
      <c r="ST231"/>
      <c r="SU231"/>
      <c r="SV231"/>
      <c r="SW231"/>
      <c r="SX231"/>
      <c r="SY231"/>
      <c r="SZ231"/>
      <c r="TA231"/>
      <c r="TB231"/>
      <c r="TC231"/>
      <c r="TD231"/>
      <c r="TE231"/>
      <c r="TF231"/>
      <c r="TG231"/>
      <c r="TH231"/>
      <c r="TI231"/>
      <c r="TJ231"/>
      <c r="TK231"/>
      <c r="TL231"/>
      <c r="TM231"/>
      <c r="TN231"/>
      <c r="TO231"/>
      <c r="TP231"/>
      <c r="TQ231"/>
      <c r="TR231"/>
      <c r="TS231"/>
      <c r="TT231"/>
      <c r="TU231"/>
      <c r="TV231"/>
      <c r="TW231"/>
      <c r="TX231"/>
      <c r="TY231"/>
      <c r="TZ231"/>
      <c r="UA231"/>
      <c r="UB231"/>
      <c r="UC231"/>
      <c r="UD231"/>
      <c r="UE231"/>
      <c r="UF231"/>
      <c r="UG231"/>
      <c r="UH231"/>
      <c r="UI231"/>
      <c r="UJ231"/>
      <c r="UK231"/>
      <c r="UL231"/>
      <c r="UM231"/>
      <c r="UN231"/>
      <c r="UO231"/>
      <c r="UP231"/>
      <c r="UQ231"/>
      <c r="UR231"/>
      <c r="US231"/>
      <c r="UT231"/>
      <c r="UU231"/>
      <c r="UV231"/>
      <c r="UW231"/>
      <c r="UX231"/>
      <c r="UY231"/>
      <c r="UZ231"/>
      <c r="VA231"/>
      <c r="VB231"/>
      <c r="VC231"/>
      <c r="VD231"/>
      <c r="VE231"/>
      <c r="VF231"/>
      <c r="VG231"/>
      <c r="VH231"/>
      <c r="VI231"/>
      <c r="VJ231"/>
      <c r="VK231"/>
      <c r="VL231"/>
      <c r="VM231"/>
      <c r="VN231"/>
      <c r="VO231"/>
      <c r="VP231"/>
      <c r="VQ231"/>
      <c r="VR231"/>
      <c r="VS231"/>
      <c r="VT231"/>
      <c r="VU231"/>
      <c r="VV231"/>
      <c r="VW231"/>
      <c r="VX231"/>
      <c r="VY231"/>
      <c r="VZ231"/>
      <c r="WA231"/>
      <c r="WB231"/>
      <c r="WC231"/>
      <c r="WD231"/>
      <c r="WE231"/>
      <c r="WF231"/>
      <c r="WG231"/>
      <c r="WH231"/>
      <c r="WI231"/>
      <c r="WJ231"/>
      <c r="WK231"/>
      <c r="WL231"/>
      <c r="WM231"/>
      <c r="WN231"/>
      <c r="WO231"/>
      <c r="WP231"/>
      <c r="WQ231"/>
      <c r="WR231"/>
      <c r="WS231"/>
      <c r="WT231"/>
      <c r="WU231"/>
      <c r="WV231"/>
      <c r="WW231"/>
      <c r="WX231"/>
      <c r="WY231"/>
      <c r="WZ231"/>
      <c r="XA231"/>
      <c r="XB231"/>
      <c r="XC231"/>
      <c r="XD231"/>
      <c r="XE231"/>
      <c r="XF231"/>
      <c r="XG231"/>
      <c r="XH231"/>
      <c r="XI231"/>
      <c r="XJ231"/>
      <c r="XK231"/>
      <c r="XL231"/>
      <c r="XM231"/>
      <c r="XN231"/>
      <c r="XO231"/>
      <c r="XP231"/>
      <c r="XQ231"/>
      <c r="XR231"/>
      <c r="XS231"/>
      <c r="XT231"/>
      <c r="XU231"/>
      <c r="XV231"/>
      <c r="XW231"/>
      <c r="XX231"/>
      <c r="XY231"/>
      <c r="XZ231"/>
      <c r="YA231"/>
      <c r="YB231"/>
      <c r="YC231"/>
      <c r="YD231"/>
      <c r="YE231"/>
      <c r="YF231"/>
      <c r="YG231"/>
      <c r="YH231"/>
      <c r="YI231"/>
      <c r="YJ231"/>
      <c r="YK231"/>
      <c r="YL231"/>
      <c r="YM231"/>
      <c r="YN231"/>
      <c r="YO231"/>
      <c r="YP231"/>
      <c r="YQ231"/>
      <c r="YR231"/>
      <c r="YS231"/>
      <c r="YT231"/>
      <c r="YU231"/>
      <c r="YV231"/>
      <c r="YW231"/>
      <c r="YX231"/>
      <c r="YY231"/>
      <c r="YZ231"/>
      <c r="ZA231"/>
      <c r="ZB231"/>
      <c r="ZC231"/>
      <c r="ZD231"/>
      <c r="ZE231"/>
      <c r="ZF231"/>
      <c r="ZG231"/>
      <c r="ZH231"/>
      <c r="ZI231"/>
      <c r="ZJ231"/>
      <c r="ZK231"/>
      <c r="ZL231"/>
      <c r="ZM231"/>
    </row>
    <row r="232" spans="10:689" ht="15" x14ac:dyDescent="0.25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  <c r="RT232"/>
      <c r="RU232"/>
      <c r="RV232"/>
      <c r="RW232"/>
      <c r="RX232"/>
      <c r="RY232"/>
      <c r="RZ232"/>
      <c r="SA232"/>
      <c r="SB232"/>
      <c r="SC232"/>
      <c r="SD232"/>
      <c r="SE232"/>
      <c r="SF232"/>
      <c r="SG232"/>
      <c r="SH232"/>
      <c r="SI232"/>
      <c r="SJ232"/>
      <c r="SK232"/>
      <c r="SL232"/>
      <c r="SM232"/>
      <c r="SN232"/>
      <c r="SO232"/>
      <c r="SP232"/>
      <c r="SQ232"/>
      <c r="SR232"/>
      <c r="SS232"/>
      <c r="ST232"/>
      <c r="SU232"/>
      <c r="SV232"/>
      <c r="SW232"/>
      <c r="SX232"/>
      <c r="SY232"/>
      <c r="SZ232"/>
      <c r="TA232"/>
      <c r="TB232"/>
      <c r="TC232"/>
      <c r="TD232"/>
      <c r="TE232"/>
      <c r="TF232"/>
      <c r="TG232"/>
      <c r="TH232"/>
      <c r="TI232"/>
      <c r="TJ232"/>
      <c r="TK232"/>
      <c r="TL232"/>
      <c r="TM232"/>
      <c r="TN232"/>
      <c r="TO232"/>
      <c r="TP232"/>
      <c r="TQ232"/>
      <c r="TR232"/>
      <c r="TS232"/>
      <c r="TT232"/>
      <c r="TU232"/>
      <c r="TV232"/>
      <c r="TW232"/>
      <c r="TX232"/>
      <c r="TY232"/>
      <c r="TZ232"/>
      <c r="UA232"/>
      <c r="UB232"/>
      <c r="UC232"/>
      <c r="UD232"/>
      <c r="UE232"/>
      <c r="UF232"/>
      <c r="UG232"/>
      <c r="UH232"/>
      <c r="UI232"/>
      <c r="UJ232"/>
      <c r="UK232"/>
      <c r="UL232"/>
      <c r="UM232"/>
      <c r="UN232"/>
      <c r="UO232"/>
      <c r="UP232"/>
      <c r="UQ232"/>
      <c r="UR232"/>
      <c r="US232"/>
      <c r="UT232"/>
      <c r="UU232"/>
      <c r="UV232"/>
      <c r="UW232"/>
      <c r="UX232"/>
      <c r="UY232"/>
      <c r="UZ232"/>
      <c r="VA232"/>
      <c r="VB232"/>
      <c r="VC232"/>
      <c r="VD232"/>
      <c r="VE232"/>
      <c r="VF232"/>
      <c r="VG232"/>
      <c r="VH232"/>
      <c r="VI232"/>
      <c r="VJ232"/>
      <c r="VK232"/>
      <c r="VL232"/>
      <c r="VM232"/>
      <c r="VN232"/>
      <c r="VO232"/>
      <c r="VP232"/>
      <c r="VQ232"/>
      <c r="VR232"/>
      <c r="VS232"/>
      <c r="VT232"/>
      <c r="VU232"/>
      <c r="VV232"/>
      <c r="VW232"/>
      <c r="VX232"/>
      <c r="VY232"/>
      <c r="VZ232"/>
      <c r="WA232"/>
      <c r="WB232"/>
      <c r="WC232"/>
      <c r="WD232"/>
      <c r="WE232"/>
      <c r="WF232"/>
      <c r="WG232"/>
      <c r="WH232"/>
      <c r="WI232"/>
      <c r="WJ232"/>
      <c r="WK232"/>
      <c r="WL232"/>
      <c r="WM232"/>
      <c r="WN232"/>
      <c r="WO232"/>
      <c r="WP232"/>
      <c r="WQ232"/>
      <c r="WR232"/>
      <c r="WS232"/>
      <c r="WT232"/>
      <c r="WU232"/>
      <c r="WV232"/>
      <c r="WW232"/>
      <c r="WX232"/>
      <c r="WY232"/>
      <c r="WZ232"/>
      <c r="XA232"/>
      <c r="XB232"/>
      <c r="XC232"/>
      <c r="XD232"/>
      <c r="XE232"/>
      <c r="XF232"/>
      <c r="XG232"/>
      <c r="XH232"/>
      <c r="XI232"/>
      <c r="XJ232"/>
      <c r="XK232"/>
      <c r="XL232"/>
      <c r="XM232"/>
      <c r="XN232"/>
      <c r="XO232"/>
      <c r="XP232"/>
      <c r="XQ232"/>
      <c r="XR232"/>
      <c r="XS232"/>
      <c r="XT232"/>
      <c r="XU232"/>
      <c r="XV232"/>
      <c r="XW232"/>
      <c r="XX232"/>
      <c r="XY232"/>
      <c r="XZ232"/>
      <c r="YA232"/>
      <c r="YB232"/>
      <c r="YC232"/>
      <c r="YD232"/>
      <c r="YE232"/>
      <c r="YF232"/>
      <c r="YG232"/>
      <c r="YH232"/>
      <c r="YI232"/>
      <c r="YJ232"/>
      <c r="YK232"/>
      <c r="YL232"/>
      <c r="YM232"/>
      <c r="YN232"/>
      <c r="YO232"/>
      <c r="YP232"/>
      <c r="YQ232"/>
      <c r="YR232"/>
      <c r="YS232"/>
      <c r="YT232"/>
      <c r="YU232"/>
      <c r="YV232"/>
      <c r="YW232"/>
      <c r="YX232"/>
      <c r="YY232"/>
      <c r="YZ232"/>
      <c r="ZA232"/>
      <c r="ZB232"/>
      <c r="ZC232"/>
      <c r="ZD232"/>
      <c r="ZE232"/>
      <c r="ZF232"/>
      <c r="ZG232"/>
      <c r="ZH232"/>
      <c r="ZI232"/>
      <c r="ZJ232"/>
      <c r="ZK232"/>
      <c r="ZL232"/>
      <c r="ZM232"/>
    </row>
    <row r="233" spans="10:689" ht="15" x14ac:dyDescent="0.25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  <c r="RT233"/>
      <c r="RU233"/>
      <c r="RV233"/>
      <c r="RW233"/>
      <c r="RX233"/>
      <c r="RY233"/>
      <c r="RZ233"/>
      <c r="SA233"/>
      <c r="SB233"/>
      <c r="SC233"/>
      <c r="SD233"/>
      <c r="SE233"/>
      <c r="SF233"/>
      <c r="SG233"/>
      <c r="SH233"/>
      <c r="SI233"/>
      <c r="SJ233"/>
      <c r="SK233"/>
      <c r="SL233"/>
      <c r="SM233"/>
      <c r="SN233"/>
      <c r="SO233"/>
      <c r="SP233"/>
      <c r="SQ233"/>
      <c r="SR233"/>
      <c r="SS233"/>
      <c r="ST233"/>
      <c r="SU233"/>
      <c r="SV233"/>
      <c r="SW233"/>
      <c r="SX233"/>
      <c r="SY233"/>
      <c r="SZ233"/>
      <c r="TA233"/>
      <c r="TB233"/>
      <c r="TC233"/>
      <c r="TD233"/>
      <c r="TE233"/>
      <c r="TF233"/>
      <c r="TG233"/>
      <c r="TH233"/>
      <c r="TI233"/>
      <c r="TJ233"/>
      <c r="TK233"/>
      <c r="TL233"/>
      <c r="TM233"/>
      <c r="TN233"/>
      <c r="TO233"/>
      <c r="TP233"/>
      <c r="TQ233"/>
      <c r="TR233"/>
      <c r="TS233"/>
      <c r="TT233"/>
      <c r="TU233"/>
      <c r="TV233"/>
      <c r="TW233"/>
      <c r="TX233"/>
      <c r="TY233"/>
      <c r="TZ233"/>
      <c r="UA233"/>
      <c r="UB233"/>
      <c r="UC233"/>
      <c r="UD233"/>
      <c r="UE233"/>
      <c r="UF233"/>
      <c r="UG233"/>
      <c r="UH233"/>
      <c r="UI233"/>
      <c r="UJ233"/>
      <c r="UK233"/>
      <c r="UL233"/>
      <c r="UM233"/>
      <c r="UN233"/>
      <c r="UO233"/>
      <c r="UP233"/>
      <c r="UQ233"/>
      <c r="UR233"/>
      <c r="US233"/>
      <c r="UT233"/>
      <c r="UU233"/>
      <c r="UV233"/>
      <c r="UW233"/>
      <c r="UX233"/>
      <c r="UY233"/>
      <c r="UZ233"/>
      <c r="VA233"/>
      <c r="VB233"/>
      <c r="VC233"/>
      <c r="VD233"/>
      <c r="VE233"/>
      <c r="VF233"/>
      <c r="VG233"/>
      <c r="VH233"/>
      <c r="VI233"/>
      <c r="VJ233"/>
      <c r="VK233"/>
      <c r="VL233"/>
      <c r="VM233"/>
      <c r="VN233"/>
      <c r="VO233"/>
      <c r="VP233"/>
      <c r="VQ233"/>
      <c r="VR233"/>
      <c r="VS233"/>
      <c r="VT233"/>
      <c r="VU233"/>
      <c r="VV233"/>
      <c r="VW233"/>
      <c r="VX233"/>
      <c r="VY233"/>
      <c r="VZ233"/>
      <c r="WA233"/>
      <c r="WB233"/>
      <c r="WC233"/>
      <c r="WD233"/>
      <c r="WE233"/>
      <c r="WF233"/>
      <c r="WG233"/>
      <c r="WH233"/>
      <c r="WI233"/>
      <c r="WJ233"/>
      <c r="WK233"/>
      <c r="WL233"/>
      <c r="WM233"/>
      <c r="WN233"/>
      <c r="WO233"/>
      <c r="WP233"/>
      <c r="WQ233"/>
      <c r="WR233"/>
      <c r="WS233"/>
      <c r="WT233"/>
      <c r="WU233"/>
      <c r="WV233"/>
      <c r="WW233"/>
      <c r="WX233"/>
      <c r="WY233"/>
      <c r="WZ233"/>
      <c r="XA233"/>
      <c r="XB233"/>
      <c r="XC233"/>
      <c r="XD233"/>
      <c r="XE233"/>
      <c r="XF233"/>
      <c r="XG233"/>
      <c r="XH233"/>
      <c r="XI233"/>
      <c r="XJ233"/>
      <c r="XK233"/>
      <c r="XL233"/>
      <c r="XM233"/>
      <c r="XN233"/>
      <c r="XO233"/>
      <c r="XP233"/>
      <c r="XQ233"/>
      <c r="XR233"/>
      <c r="XS233"/>
      <c r="XT233"/>
      <c r="XU233"/>
      <c r="XV233"/>
      <c r="XW233"/>
      <c r="XX233"/>
      <c r="XY233"/>
      <c r="XZ233"/>
      <c r="YA233"/>
      <c r="YB233"/>
      <c r="YC233"/>
      <c r="YD233"/>
      <c r="YE233"/>
      <c r="YF233"/>
      <c r="YG233"/>
      <c r="YH233"/>
      <c r="YI233"/>
      <c r="YJ233"/>
      <c r="YK233"/>
      <c r="YL233"/>
      <c r="YM233"/>
      <c r="YN233"/>
      <c r="YO233"/>
      <c r="YP233"/>
      <c r="YQ233"/>
      <c r="YR233"/>
      <c r="YS233"/>
      <c r="YT233"/>
      <c r="YU233"/>
      <c r="YV233"/>
      <c r="YW233"/>
      <c r="YX233"/>
      <c r="YY233"/>
      <c r="YZ233"/>
      <c r="ZA233"/>
      <c r="ZB233"/>
      <c r="ZC233"/>
      <c r="ZD233"/>
      <c r="ZE233"/>
      <c r="ZF233"/>
      <c r="ZG233"/>
      <c r="ZH233"/>
      <c r="ZI233"/>
      <c r="ZJ233"/>
      <c r="ZK233"/>
      <c r="ZL233"/>
      <c r="ZM233"/>
    </row>
    <row r="234" spans="10:689" ht="15" x14ac:dyDescent="0.25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  <c r="RT234"/>
      <c r="RU234"/>
      <c r="RV234"/>
      <c r="RW234"/>
      <c r="RX234"/>
      <c r="RY234"/>
      <c r="RZ234"/>
      <c r="SA234"/>
      <c r="SB234"/>
      <c r="SC234"/>
      <c r="SD234"/>
      <c r="SE234"/>
      <c r="SF234"/>
      <c r="SG234"/>
      <c r="SH234"/>
      <c r="SI234"/>
      <c r="SJ234"/>
      <c r="SK234"/>
      <c r="SL234"/>
      <c r="SM234"/>
      <c r="SN234"/>
      <c r="SO234"/>
      <c r="SP234"/>
      <c r="SQ234"/>
      <c r="SR234"/>
      <c r="SS234"/>
      <c r="ST234"/>
      <c r="SU234"/>
      <c r="SV234"/>
      <c r="SW234"/>
      <c r="SX234"/>
      <c r="SY234"/>
      <c r="SZ234"/>
      <c r="TA234"/>
      <c r="TB234"/>
      <c r="TC234"/>
      <c r="TD234"/>
      <c r="TE234"/>
      <c r="TF234"/>
      <c r="TG234"/>
      <c r="TH234"/>
      <c r="TI234"/>
      <c r="TJ234"/>
      <c r="TK234"/>
      <c r="TL234"/>
      <c r="TM234"/>
      <c r="TN234"/>
      <c r="TO234"/>
      <c r="TP234"/>
      <c r="TQ234"/>
      <c r="TR234"/>
      <c r="TS234"/>
      <c r="TT234"/>
      <c r="TU234"/>
      <c r="TV234"/>
      <c r="TW234"/>
      <c r="TX234"/>
      <c r="TY234"/>
      <c r="TZ234"/>
      <c r="UA234"/>
      <c r="UB234"/>
      <c r="UC234"/>
      <c r="UD234"/>
      <c r="UE234"/>
      <c r="UF234"/>
      <c r="UG234"/>
      <c r="UH234"/>
      <c r="UI234"/>
      <c r="UJ234"/>
      <c r="UK234"/>
      <c r="UL234"/>
      <c r="UM234"/>
      <c r="UN234"/>
      <c r="UO234"/>
      <c r="UP234"/>
      <c r="UQ234"/>
      <c r="UR234"/>
      <c r="US234"/>
      <c r="UT234"/>
      <c r="UU234"/>
      <c r="UV234"/>
      <c r="UW234"/>
      <c r="UX234"/>
      <c r="UY234"/>
      <c r="UZ234"/>
      <c r="VA234"/>
      <c r="VB234"/>
      <c r="VC234"/>
      <c r="VD234"/>
      <c r="VE234"/>
      <c r="VF234"/>
      <c r="VG234"/>
      <c r="VH234"/>
      <c r="VI234"/>
      <c r="VJ234"/>
      <c r="VK234"/>
      <c r="VL234"/>
      <c r="VM234"/>
      <c r="VN234"/>
      <c r="VO234"/>
      <c r="VP234"/>
      <c r="VQ234"/>
      <c r="VR234"/>
      <c r="VS234"/>
      <c r="VT234"/>
      <c r="VU234"/>
      <c r="VV234"/>
      <c r="VW234"/>
      <c r="VX234"/>
      <c r="VY234"/>
      <c r="VZ234"/>
      <c r="WA234"/>
      <c r="WB234"/>
      <c r="WC234"/>
      <c r="WD234"/>
      <c r="WE234"/>
      <c r="WF234"/>
      <c r="WG234"/>
      <c r="WH234"/>
      <c r="WI234"/>
      <c r="WJ234"/>
      <c r="WK234"/>
      <c r="WL234"/>
      <c r="WM234"/>
      <c r="WN234"/>
      <c r="WO234"/>
      <c r="WP234"/>
      <c r="WQ234"/>
      <c r="WR234"/>
      <c r="WS234"/>
      <c r="WT234"/>
      <c r="WU234"/>
      <c r="WV234"/>
      <c r="WW234"/>
      <c r="WX234"/>
      <c r="WY234"/>
      <c r="WZ234"/>
      <c r="XA234"/>
      <c r="XB234"/>
      <c r="XC234"/>
      <c r="XD234"/>
      <c r="XE234"/>
      <c r="XF234"/>
      <c r="XG234"/>
      <c r="XH234"/>
      <c r="XI234"/>
      <c r="XJ234"/>
      <c r="XK234"/>
      <c r="XL234"/>
      <c r="XM234"/>
      <c r="XN234"/>
      <c r="XO234"/>
      <c r="XP234"/>
      <c r="XQ234"/>
      <c r="XR234"/>
      <c r="XS234"/>
      <c r="XT234"/>
      <c r="XU234"/>
      <c r="XV234"/>
      <c r="XW234"/>
      <c r="XX234"/>
      <c r="XY234"/>
      <c r="XZ234"/>
      <c r="YA234"/>
      <c r="YB234"/>
      <c r="YC234"/>
      <c r="YD234"/>
      <c r="YE234"/>
      <c r="YF234"/>
      <c r="YG234"/>
      <c r="YH234"/>
      <c r="YI234"/>
      <c r="YJ234"/>
      <c r="YK234"/>
      <c r="YL234"/>
      <c r="YM234"/>
      <c r="YN234"/>
      <c r="YO234"/>
      <c r="YP234"/>
      <c r="YQ234"/>
      <c r="YR234"/>
      <c r="YS234"/>
      <c r="YT234"/>
      <c r="YU234"/>
      <c r="YV234"/>
      <c r="YW234"/>
      <c r="YX234"/>
      <c r="YY234"/>
      <c r="YZ234"/>
      <c r="ZA234"/>
      <c r="ZB234"/>
      <c r="ZC234"/>
      <c r="ZD234"/>
      <c r="ZE234"/>
      <c r="ZF234"/>
      <c r="ZG234"/>
      <c r="ZH234"/>
      <c r="ZI234"/>
      <c r="ZJ234"/>
      <c r="ZK234"/>
      <c r="ZL234"/>
      <c r="ZM234"/>
    </row>
    <row r="235" spans="10:689" ht="15" x14ac:dyDescent="0.25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  <c r="RT235"/>
      <c r="RU235"/>
      <c r="RV235"/>
      <c r="RW235"/>
      <c r="RX235"/>
      <c r="RY235"/>
      <c r="RZ235"/>
      <c r="SA235"/>
      <c r="SB235"/>
      <c r="SC235"/>
      <c r="SD235"/>
      <c r="SE235"/>
      <c r="SF235"/>
      <c r="SG235"/>
      <c r="SH235"/>
      <c r="SI235"/>
      <c r="SJ235"/>
      <c r="SK235"/>
      <c r="SL235"/>
      <c r="SM235"/>
      <c r="SN235"/>
      <c r="SO235"/>
      <c r="SP235"/>
      <c r="SQ235"/>
      <c r="SR235"/>
      <c r="SS235"/>
      <c r="ST235"/>
      <c r="SU235"/>
      <c r="SV235"/>
      <c r="SW235"/>
      <c r="SX235"/>
      <c r="SY235"/>
      <c r="SZ235"/>
      <c r="TA235"/>
      <c r="TB235"/>
      <c r="TC235"/>
      <c r="TD235"/>
      <c r="TE235"/>
      <c r="TF235"/>
      <c r="TG235"/>
      <c r="TH235"/>
      <c r="TI235"/>
      <c r="TJ235"/>
      <c r="TK235"/>
      <c r="TL235"/>
      <c r="TM235"/>
      <c r="TN235"/>
      <c r="TO235"/>
      <c r="TP235"/>
      <c r="TQ235"/>
      <c r="TR235"/>
      <c r="TS235"/>
      <c r="TT235"/>
      <c r="TU235"/>
      <c r="TV235"/>
      <c r="TW235"/>
      <c r="TX235"/>
      <c r="TY235"/>
      <c r="TZ235"/>
      <c r="UA235"/>
      <c r="UB235"/>
      <c r="UC235"/>
      <c r="UD235"/>
      <c r="UE235"/>
      <c r="UF235"/>
      <c r="UG235"/>
      <c r="UH235"/>
      <c r="UI235"/>
      <c r="UJ235"/>
      <c r="UK235"/>
      <c r="UL235"/>
      <c r="UM235"/>
      <c r="UN235"/>
      <c r="UO235"/>
      <c r="UP235"/>
      <c r="UQ235"/>
      <c r="UR235"/>
      <c r="US235"/>
      <c r="UT235"/>
      <c r="UU235"/>
      <c r="UV235"/>
      <c r="UW235"/>
      <c r="UX235"/>
      <c r="UY235"/>
      <c r="UZ235"/>
      <c r="VA235"/>
      <c r="VB235"/>
      <c r="VC235"/>
      <c r="VD235"/>
      <c r="VE235"/>
      <c r="VF235"/>
      <c r="VG235"/>
      <c r="VH235"/>
      <c r="VI235"/>
      <c r="VJ235"/>
      <c r="VK235"/>
      <c r="VL235"/>
      <c r="VM235"/>
      <c r="VN235"/>
      <c r="VO235"/>
      <c r="VP235"/>
      <c r="VQ235"/>
      <c r="VR235"/>
      <c r="VS235"/>
      <c r="VT235"/>
      <c r="VU235"/>
      <c r="VV235"/>
      <c r="VW235"/>
      <c r="VX235"/>
      <c r="VY235"/>
      <c r="VZ235"/>
      <c r="WA235"/>
      <c r="WB235"/>
      <c r="WC235"/>
      <c r="WD235"/>
      <c r="WE235"/>
      <c r="WF235"/>
      <c r="WG235"/>
      <c r="WH235"/>
      <c r="WI235"/>
      <c r="WJ235"/>
      <c r="WK235"/>
      <c r="WL235"/>
      <c r="WM235"/>
      <c r="WN235"/>
      <c r="WO235"/>
      <c r="WP235"/>
      <c r="WQ235"/>
      <c r="WR235"/>
      <c r="WS235"/>
      <c r="WT235"/>
      <c r="WU235"/>
      <c r="WV235"/>
      <c r="WW235"/>
      <c r="WX235"/>
      <c r="WY235"/>
      <c r="WZ235"/>
      <c r="XA235"/>
      <c r="XB235"/>
      <c r="XC235"/>
      <c r="XD235"/>
      <c r="XE235"/>
      <c r="XF235"/>
      <c r="XG235"/>
      <c r="XH235"/>
      <c r="XI235"/>
      <c r="XJ235"/>
      <c r="XK235"/>
      <c r="XL235"/>
      <c r="XM235"/>
      <c r="XN235"/>
      <c r="XO235"/>
      <c r="XP235"/>
      <c r="XQ235"/>
      <c r="XR235"/>
      <c r="XS235"/>
      <c r="XT235"/>
      <c r="XU235"/>
      <c r="XV235"/>
      <c r="XW235"/>
      <c r="XX235"/>
      <c r="XY235"/>
      <c r="XZ235"/>
      <c r="YA235"/>
      <c r="YB235"/>
      <c r="YC235"/>
      <c r="YD235"/>
      <c r="YE235"/>
      <c r="YF235"/>
      <c r="YG235"/>
      <c r="YH235"/>
      <c r="YI235"/>
      <c r="YJ235"/>
      <c r="YK235"/>
      <c r="YL235"/>
      <c r="YM235"/>
      <c r="YN235"/>
      <c r="YO235"/>
      <c r="YP235"/>
      <c r="YQ235"/>
      <c r="YR235"/>
      <c r="YS235"/>
      <c r="YT235"/>
      <c r="YU235"/>
      <c r="YV235"/>
      <c r="YW235"/>
      <c r="YX235"/>
      <c r="YY235"/>
      <c r="YZ235"/>
      <c r="ZA235"/>
      <c r="ZB235"/>
      <c r="ZC235"/>
      <c r="ZD235"/>
      <c r="ZE235"/>
      <c r="ZF235"/>
      <c r="ZG235"/>
      <c r="ZH235"/>
      <c r="ZI235"/>
      <c r="ZJ235"/>
      <c r="ZK235"/>
      <c r="ZL235"/>
      <c r="ZM235"/>
    </row>
    <row r="236" spans="10:689" ht="15" x14ac:dyDescent="0.25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  <c r="RT236"/>
      <c r="RU236"/>
      <c r="RV236"/>
      <c r="RW236"/>
      <c r="RX236"/>
      <c r="RY236"/>
      <c r="RZ236"/>
      <c r="SA236"/>
      <c r="SB236"/>
      <c r="SC236"/>
      <c r="SD236"/>
      <c r="SE236"/>
      <c r="SF236"/>
      <c r="SG236"/>
      <c r="SH236"/>
      <c r="SI236"/>
      <c r="SJ236"/>
      <c r="SK236"/>
      <c r="SL236"/>
      <c r="SM236"/>
      <c r="SN236"/>
      <c r="SO236"/>
      <c r="SP236"/>
      <c r="SQ236"/>
      <c r="SR236"/>
      <c r="SS236"/>
      <c r="ST236"/>
      <c r="SU236"/>
      <c r="SV236"/>
      <c r="SW236"/>
      <c r="SX236"/>
      <c r="SY236"/>
      <c r="SZ236"/>
      <c r="TA236"/>
      <c r="TB236"/>
      <c r="TC236"/>
      <c r="TD236"/>
      <c r="TE236"/>
      <c r="TF236"/>
      <c r="TG236"/>
      <c r="TH236"/>
      <c r="TI236"/>
      <c r="TJ236"/>
      <c r="TK236"/>
      <c r="TL236"/>
      <c r="TM236"/>
      <c r="TN236"/>
      <c r="TO236"/>
      <c r="TP236"/>
      <c r="TQ236"/>
      <c r="TR236"/>
      <c r="TS236"/>
      <c r="TT236"/>
      <c r="TU236"/>
      <c r="TV236"/>
      <c r="TW236"/>
      <c r="TX236"/>
      <c r="TY236"/>
      <c r="TZ236"/>
      <c r="UA236"/>
      <c r="UB236"/>
      <c r="UC236"/>
      <c r="UD236"/>
      <c r="UE236"/>
      <c r="UF236"/>
      <c r="UG236"/>
      <c r="UH236"/>
      <c r="UI236"/>
      <c r="UJ236"/>
      <c r="UK236"/>
      <c r="UL236"/>
      <c r="UM236"/>
      <c r="UN236"/>
      <c r="UO236"/>
      <c r="UP236"/>
      <c r="UQ236"/>
      <c r="UR236"/>
      <c r="US236"/>
      <c r="UT236"/>
      <c r="UU236"/>
      <c r="UV236"/>
      <c r="UW236"/>
      <c r="UX236"/>
      <c r="UY236"/>
      <c r="UZ236"/>
      <c r="VA236"/>
      <c r="VB236"/>
      <c r="VC236"/>
      <c r="VD236"/>
      <c r="VE236"/>
      <c r="VF236"/>
      <c r="VG236"/>
      <c r="VH236"/>
      <c r="VI236"/>
      <c r="VJ236"/>
      <c r="VK236"/>
      <c r="VL236"/>
      <c r="VM236"/>
      <c r="VN236"/>
      <c r="VO236"/>
      <c r="VP236"/>
      <c r="VQ236"/>
      <c r="VR236"/>
      <c r="VS236"/>
      <c r="VT236"/>
      <c r="VU236"/>
      <c r="VV236"/>
      <c r="VW236"/>
      <c r="VX236"/>
      <c r="VY236"/>
      <c r="VZ236"/>
      <c r="WA236"/>
      <c r="WB236"/>
      <c r="WC236"/>
      <c r="WD236"/>
      <c r="WE236"/>
      <c r="WF236"/>
      <c r="WG236"/>
      <c r="WH236"/>
      <c r="WI236"/>
      <c r="WJ236"/>
      <c r="WK236"/>
      <c r="WL236"/>
      <c r="WM236"/>
      <c r="WN236"/>
      <c r="WO236"/>
      <c r="WP236"/>
      <c r="WQ236"/>
      <c r="WR236"/>
      <c r="WS236"/>
      <c r="WT236"/>
      <c r="WU236"/>
      <c r="WV236"/>
      <c r="WW236"/>
      <c r="WX236"/>
      <c r="WY236"/>
      <c r="WZ236"/>
      <c r="XA236"/>
      <c r="XB236"/>
      <c r="XC236"/>
      <c r="XD236"/>
      <c r="XE236"/>
      <c r="XF236"/>
      <c r="XG236"/>
      <c r="XH236"/>
      <c r="XI236"/>
      <c r="XJ236"/>
      <c r="XK236"/>
      <c r="XL236"/>
      <c r="XM236"/>
      <c r="XN236"/>
      <c r="XO236"/>
      <c r="XP236"/>
      <c r="XQ236"/>
      <c r="XR236"/>
      <c r="XS236"/>
      <c r="XT236"/>
      <c r="XU236"/>
      <c r="XV236"/>
      <c r="XW236"/>
      <c r="XX236"/>
      <c r="XY236"/>
      <c r="XZ236"/>
      <c r="YA236"/>
      <c r="YB236"/>
      <c r="YC236"/>
      <c r="YD236"/>
      <c r="YE236"/>
      <c r="YF236"/>
      <c r="YG236"/>
      <c r="YH236"/>
      <c r="YI236"/>
      <c r="YJ236"/>
      <c r="YK236"/>
      <c r="YL236"/>
      <c r="YM236"/>
      <c r="YN236"/>
      <c r="YO236"/>
      <c r="YP236"/>
      <c r="YQ236"/>
      <c r="YR236"/>
      <c r="YS236"/>
      <c r="YT236"/>
      <c r="YU236"/>
      <c r="YV236"/>
      <c r="YW236"/>
      <c r="YX236"/>
      <c r="YY236"/>
      <c r="YZ236"/>
      <c r="ZA236"/>
      <c r="ZB236"/>
      <c r="ZC236"/>
      <c r="ZD236"/>
      <c r="ZE236"/>
      <c r="ZF236"/>
      <c r="ZG236"/>
      <c r="ZH236"/>
      <c r="ZI236"/>
      <c r="ZJ236"/>
      <c r="ZK236"/>
      <c r="ZL236"/>
      <c r="ZM236"/>
    </row>
    <row r="237" spans="10:689" ht="15" x14ac:dyDescent="0.25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  <c r="RT237"/>
      <c r="RU237"/>
      <c r="RV237"/>
      <c r="RW237"/>
      <c r="RX237"/>
      <c r="RY237"/>
      <c r="RZ237"/>
      <c r="SA237"/>
      <c r="SB237"/>
      <c r="SC237"/>
      <c r="SD237"/>
      <c r="SE237"/>
      <c r="SF237"/>
      <c r="SG237"/>
      <c r="SH237"/>
      <c r="SI237"/>
      <c r="SJ237"/>
      <c r="SK237"/>
      <c r="SL237"/>
      <c r="SM237"/>
      <c r="SN237"/>
      <c r="SO237"/>
      <c r="SP237"/>
      <c r="SQ237"/>
      <c r="SR237"/>
      <c r="SS237"/>
      <c r="ST237"/>
      <c r="SU237"/>
      <c r="SV237"/>
      <c r="SW237"/>
      <c r="SX237"/>
      <c r="SY237"/>
      <c r="SZ237"/>
      <c r="TA237"/>
      <c r="TB237"/>
      <c r="TC237"/>
      <c r="TD237"/>
      <c r="TE237"/>
      <c r="TF237"/>
      <c r="TG237"/>
      <c r="TH237"/>
      <c r="TI237"/>
      <c r="TJ237"/>
      <c r="TK237"/>
      <c r="TL237"/>
      <c r="TM237"/>
      <c r="TN237"/>
      <c r="TO237"/>
      <c r="TP237"/>
      <c r="TQ237"/>
      <c r="TR237"/>
      <c r="TS237"/>
      <c r="TT237"/>
      <c r="TU237"/>
      <c r="TV237"/>
      <c r="TW237"/>
      <c r="TX237"/>
      <c r="TY237"/>
      <c r="TZ237"/>
      <c r="UA237"/>
      <c r="UB237"/>
      <c r="UC237"/>
      <c r="UD237"/>
      <c r="UE237"/>
      <c r="UF237"/>
      <c r="UG237"/>
      <c r="UH237"/>
      <c r="UI237"/>
      <c r="UJ237"/>
      <c r="UK237"/>
      <c r="UL237"/>
      <c r="UM237"/>
      <c r="UN237"/>
      <c r="UO237"/>
      <c r="UP237"/>
      <c r="UQ237"/>
      <c r="UR237"/>
      <c r="US237"/>
      <c r="UT237"/>
      <c r="UU237"/>
      <c r="UV237"/>
      <c r="UW237"/>
      <c r="UX237"/>
      <c r="UY237"/>
      <c r="UZ237"/>
      <c r="VA237"/>
      <c r="VB237"/>
      <c r="VC237"/>
      <c r="VD237"/>
      <c r="VE237"/>
      <c r="VF237"/>
      <c r="VG237"/>
      <c r="VH237"/>
      <c r="VI237"/>
      <c r="VJ237"/>
      <c r="VK237"/>
      <c r="VL237"/>
      <c r="VM237"/>
      <c r="VN237"/>
      <c r="VO237"/>
      <c r="VP237"/>
      <c r="VQ237"/>
      <c r="VR237"/>
      <c r="VS237"/>
      <c r="VT237"/>
      <c r="VU237"/>
      <c r="VV237"/>
      <c r="VW237"/>
      <c r="VX237"/>
      <c r="VY237"/>
      <c r="VZ237"/>
      <c r="WA237"/>
      <c r="WB237"/>
      <c r="WC237"/>
      <c r="WD237"/>
      <c r="WE237"/>
      <c r="WF237"/>
      <c r="WG237"/>
      <c r="WH237"/>
      <c r="WI237"/>
      <c r="WJ237"/>
      <c r="WK237"/>
      <c r="WL237"/>
      <c r="WM237"/>
      <c r="WN237"/>
      <c r="WO237"/>
      <c r="WP237"/>
      <c r="WQ237"/>
      <c r="WR237"/>
      <c r="WS237"/>
      <c r="WT237"/>
      <c r="WU237"/>
      <c r="WV237"/>
      <c r="WW237"/>
      <c r="WX237"/>
      <c r="WY237"/>
      <c r="WZ237"/>
      <c r="XA237"/>
      <c r="XB237"/>
      <c r="XC237"/>
      <c r="XD237"/>
      <c r="XE237"/>
      <c r="XF237"/>
      <c r="XG237"/>
      <c r="XH237"/>
      <c r="XI237"/>
      <c r="XJ237"/>
      <c r="XK237"/>
      <c r="XL237"/>
      <c r="XM237"/>
      <c r="XN237"/>
      <c r="XO237"/>
      <c r="XP237"/>
      <c r="XQ237"/>
      <c r="XR237"/>
      <c r="XS237"/>
      <c r="XT237"/>
      <c r="XU237"/>
      <c r="XV237"/>
      <c r="XW237"/>
      <c r="XX237"/>
      <c r="XY237"/>
      <c r="XZ237"/>
      <c r="YA237"/>
      <c r="YB237"/>
      <c r="YC237"/>
      <c r="YD237"/>
      <c r="YE237"/>
      <c r="YF237"/>
      <c r="YG237"/>
      <c r="YH237"/>
      <c r="YI237"/>
      <c r="YJ237"/>
      <c r="YK237"/>
      <c r="YL237"/>
      <c r="YM237"/>
      <c r="YN237"/>
      <c r="YO237"/>
      <c r="YP237"/>
      <c r="YQ237"/>
      <c r="YR237"/>
      <c r="YS237"/>
      <c r="YT237"/>
      <c r="YU237"/>
      <c r="YV237"/>
      <c r="YW237"/>
      <c r="YX237"/>
      <c r="YY237"/>
      <c r="YZ237"/>
      <c r="ZA237"/>
      <c r="ZB237"/>
      <c r="ZC237"/>
      <c r="ZD237"/>
      <c r="ZE237"/>
      <c r="ZF237"/>
      <c r="ZG237"/>
      <c r="ZH237"/>
      <c r="ZI237"/>
      <c r="ZJ237"/>
      <c r="ZK237"/>
      <c r="ZL237"/>
      <c r="ZM237"/>
    </row>
    <row r="238" spans="10:689" ht="15" x14ac:dyDescent="0.25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  <c r="RT238"/>
      <c r="RU238"/>
      <c r="RV238"/>
      <c r="RW238"/>
      <c r="RX238"/>
      <c r="RY238"/>
      <c r="RZ238"/>
      <c r="SA238"/>
      <c r="SB238"/>
      <c r="SC238"/>
      <c r="SD238"/>
      <c r="SE238"/>
      <c r="SF238"/>
      <c r="SG238"/>
      <c r="SH238"/>
      <c r="SI238"/>
      <c r="SJ238"/>
      <c r="SK238"/>
      <c r="SL238"/>
      <c r="SM238"/>
      <c r="SN238"/>
      <c r="SO238"/>
      <c r="SP238"/>
      <c r="SQ238"/>
      <c r="SR238"/>
      <c r="SS238"/>
      <c r="ST238"/>
      <c r="SU238"/>
      <c r="SV238"/>
      <c r="SW238"/>
      <c r="SX238"/>
      <c r="SY238"/>
      <c r="SZ238"/>
      <c r="TA238"/>
      <c r="TB238"/>
      <c r="TC238"/>
      <c r="TD238"/>
      <c r="TE238"/>
      <c r="TF238"/>
      <c r="TG238"/>
      <c r="TH238"/>
      <c r="TI238"/>
      <c r="TJ238"/>
      <c r="TK238"/>
      <c r="TL238"/>
      <c r="TM238"/>
      <c r="TN238"/>
      <c r="TO238"/>
      <c r="TP238"/>
      <c r="TQ238"/>
      <c r="TR238"/>
      <c r="TS238"/>
      <c r="TT238"/>
      <c r="TU238"/>
      <c r="TV238"/>
      <c r="TW238"/>
      <c r="TX238"/>
      <c r="TY238"/>
      <c r="TZ238"/>
      <c r="UA238"/>
      <c r="UB238"/>
      <c r="UC238"/>
      <c r="UD238"/>
      <c r="UE238"/>
      <c r="UF238"/>
      <c r="UG238"/>
      <c r="UH238"/>
      <c r="UI238"/>
      <c r="UJ238"/>
      <c r="UK238"/>
      <c r="UL238"/>
      <c r="UM238"/>
      <c r="UN238"/>
      <c r="UO238"/>
      <c r="UP238"/>
      <c r="UQ238"/>
      <c r="UR238"/>
      <c r="US238"/>
      <c r="UT238"/>
      <c r="UU238"/>
      <c r="UV238"/>
      <c r="UW238"/>
      <c r="UX238"/>
      <c r="UY238"/>
      <c r="UZ238"/>
      <c r="VA238"/>
      <c r="VB238"/>
      <c r="VC238"/>
      <c r="VD238"/>
      <c r="VE238"/>
      <c r="VF238"/>
      <c r="VG238"/>
      <c r="VH238"/>
      <c r="VI238"/>
      <c r="VJ238"/>
      <c r="VK238"/>
      <c r="VL238"/>
      <c r="VM238"/>
      <c r="VN238"/>
      <c r="VO238"/>
      <c r="VP238"/>
      <c r="VQ238"/>
      <c r="VR238"/>
      <c r="VS238"/>
      <c r="VT238"/>
      <c r="VU238"/>
      <c r="VV238"/>
      <c r="VW238"/>
      <c r="VX238"/>
      <c r="VY238"/>
      <c r="VZ238"/>
      <c r="WA238"/>
      <c r="WB238"/>
      <c r="WC238"/>
      <c r="WD238"/>
      <c r="WE238"/>
      <c r="WF238"/>
      <c r="WG238"/>
      <c r="WH238"/>
      <c r="WI238"/>
      <c r="WJ238"/>
      <c r="WK238"/>
      <c r="WL238"/>
      <c r="WM238"/>
      <c r="WN238"/>
      <c r="WO238"/>
      <c r="WP238"/>
      <c r="WQ238"/>
      <c r="WR238"/>
      <c r="WS238"/>
      <c r="WT238"/>
      <c r="WU238"/>
      <c r="WV238"/>
      <c r="WW238"/>
      <c r="WX238"/>
      <c r="WY238"/>
      <c r="WZ238"/>
      <c r="XA238"/>
      <c r="XB238"/>
      <c r="XC238"/>
      <c r="XD238"/>
      <c r="XE238"/>
      <c r="XF238"/>
      <c r="XG238"/>
      <c r="XH238"/>
      <c r="XI238"/>
      <c r="XJ238"/>
      <c r="XK238"/>
      <c r="XL238"/>
      <c r="XM238"/>
      <c r="XN238"/>
      <c r="XO238"/>
      <c r="XP238"/>
      <c r="XQ238"/>
      <c r="XR238"/>
      <c r="XS238"/>
      <c r="XT238"/>
      <c r="XU238"/>
      <c r="XV238"/>
      <c r="XW238"/>
      <c r="XX238"/>
      <c r="XY238"/>
      <c r="XZ238"/>
      <c r="YA238"/>
      <c r="YB238"/>
      <c r="YC238"/>
      <c r="YD238"/>
      <c r="YE238"/>
      <c r="YF238"/>
      <c r="YG238"/>
      <c r="YH238"/>
      <c r="YI238"/>
      <c r="YJ238"/>
      <c r="YK238"/>
      <c r="YL238"/>
      <c r="YM238"/>
      <c r="YN238"/>
      <c r="YO238"/>
      <c r="YP238"/>
      <c r="YQ238"/>
      <c r="YR238"/>
      <c r="YS238"/>
      <c r="YT238"/>
      <c r="YU238"/>
      <c r="YV238"/>
      <c r="YW238"/>
      <c r="YX238"/>
      <c r="YY238"/>
      <c r="YZ238"/>
      <c r="ZA238"/>
      <c r="ZB238"/>
      <c r="ZC238"/>
      <c r="ZD238"/>
      <c r="ZE238"/>
      <c r="ZF238"/>
      <c r="ZG238"/>
      <c r="ZH238"/>
      <c r="ZI238"/>
      <c r="ZJ238"/>
      <c r="ZK238"/>
      <c r="ZL238"/>
      <c r="ZM238"/>
    </row>
    <row r="239" spans="10:689" ht="15" x14ac:dyDescent="0.25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  <c r="RT239"/>
      <c r="RU239"/>
      <c r="RV239"/>
      <c r="RW239"/>
      <c r="RX239"/>
      <c r="RY239"/>
      <c r="RZ239"/>
      <c r="SA239"/>
      <c r="SB239"/>
      <c r="SC239"/>
      <c r="SD239"/>
      <c r="SE239"/>
      <c r="SF239"/>
      <c r="SG239"/>
      <c r="SH239"/>
      <c r="SI239"/>
      <c r="SJ239"/>
      <c r="SK239"/>
      <c r="SL239"/>
      <c r="SM239"/>
      <c r="SN239"/>
      <c r="SO239"/>
      <c r="SP239"/>
      <c r="SQ239"/>
      <c r="SR239"/>
      <c r="SS239"/>
      <c r="ST239"/>
      <c r="SU239"/>
      <c r="SV239"/>
      <c r="SW239"/>
      <c r="SX239"/>
      <c r="SY239"/>
      <c r="SZ239"/>
      <c r="TA239"/>
      <c r="TB239"/>
      <c r="TC239"/>
      <c r="TD239"/>
      <c r="TE239"/>
      <c r="TF239"/>
      <c r="TG239"/>
      <c r="TH239"/>
      <c r="TI239"/>
      <c r="TJ239"/>
      <c r="TK239"/>
      <c r="TL239"/>
      <c r="TM239"/>
      <c r="TN239"/>
      <c r="TO239"/>
      <c r="TP239"/>
      <c r="TQ239"/>
      <c r="TR239"/>
      <c r="TS239"/>
      <c r="TT239"/>
      <c r="TU239"/>
      <c r="TV239"/>
      <c r="TW239"/>
      <c r="TX239"/>
      <c r="TY239"/>
      <c r="TZ239"/>
      <c r="UA239"/>
      <c r="UB239"/>
      <c r="UC239"/>
      <c r="UD239"/>
      <c r="UE239"/>
      <c r="UF239"/>
      <c r="UG239"/>
      <c r="UH239"/>
      <c r="UI239"/>
      <c r="UJ239"/>
      <c r="UK239"/>
      <c r="UL239"/>
      <c r="UM239"/>
      <c r="UN239"/>
      <c r="UO239"/>
      <c r="UP239"/>
      <c r="UQ239"/>
      <c r="UR239"/>
      <c r="US239"/>
      <c r="UT239"/>
      <c r="UU239"/>
      <c r="UV239"/>
      <c r="UW239"/>
      <c r="UX239"/>
      <c r="UY239"/>
      <c r="UZ239"/>
      <c r="VA239"/>
      <c r="VB239"/>
      <c r="VC239"/>
      <c r="VD239"/>
      <c r="VE239"/>
      <c r="VF239"/>
      <c r="VG239"/>
      <c r="VH239"/>
      <c r="VI239"/>
      <c r="VJ239"/>
      <c r="VK239"/>
      <c r="VL239"/>
      <c r="VM239"/>
      <c r="VN239"/>
      <c r="VO239"/>
      <c r="VP239"/>
      <c r="VQ239"/>
      <c r="VR239"/>
      <c r="VS239"/>
      <c r="VT239"/>
      <c r="VU239"/>
      <c r="VV239"/>
      <c r="VW239"/>
      <c r="VX239"/>
      <c r="VY239"/>
      <c r="VZ239"/>
      <c r="WA239"/>
      <c r="WB239"/>
      <c r="WC239"/>
      <c r="WD239"/>
      <c r="WE239"/>
      <c r="WF239"/>
      <c r="WG239"/>
      <c r="WH239"/>
      <c r="WI239"/>
      <c r="WJ239"/>
      <c r="WK239"/>
      <c r="WL239"/>
      <c r="WM239"/>
      <c r="WN239"/>
      <c r="WO239"/>
      <c r="WP239"/>
      <c r="WQ239"/>
      <c r="WR239"/>
      <c r="WS239"/>
      <c r="WT239"/>
      <c r="WU239"/>
      <c r="WV239"/>
      <c r="WW239"/>
      <c r="WX239"/>
      <c r="WY239"/>
      <c r="WZ239"/>
      <c r="XA239"/>
      <c r="XB239"/>
      <c r="XC239"/>
      <c r="XD239"/>
      <c r="XE239"/>
      <c r="XF239"/>
      <c r="XG239"/>
      <c r="XH239"/>
      <c r="XI239"/>
      <c r="XJ239"/>
      <c r="XK239"/>
      <c r="XL239"/>
      <c r="XM239"/>
      <c r="XN239"/>
      <c r="XO239"/>
      <c r="XP239"/>
      <c r="XQ239"/>
      <c r="XR239"/>
      <c r="XS239"/>
      <c r="XT239"/>
      <c r="XU239"/>
      <c r="XV239"/>
      <c r="XW239"/>
      <c r="XX239"/>
      <c r="XY239"/>
      <c r="XZ239"/>
      <c r="YA239"/>
      <c r="YB239"/>
      <c r="YC239"/>
      <c r="YD239"/>
      <c r="YE239"/>
      <c r="YF239"/>
      <c r="YG239"/>
      <c r="YH239"/>
      <c r="YI239"/>
      <c r="YJ239"/>
      <c r="YK239"/>
      <c r="YL239"/>
      <c r="YM239"/>
      <c r="YN239"/>
      <c r="YO239"/>
      <c r="YP239"/>
      <c r="YQ239"/>
      <c r="YR239"/>
      <c r="YS239"/>
      <c r="YT239"/>
      <c r="YU239"/>
      <c r="YV239"/>
      <c r="YW239"/>
      <c r="YX239"/>
      <c r="YY239"/>
      <c r="YZ239"/>
      <c r="ZA239"/>
      <c r="ZB239"/>
      <c r="ZC239"/>
      <c r="ZD239"/>
      <c r="ZE239"/>
      <c r="ZF239"/>
      <c r="ZG239"/>
      <c r="ZH239"/>
      <c r="ZI239"/>
      <c r="ZJ239"/>
      <c r="ZK239"/>
      <c r="ZL239"/>
      <c r="ZM239"/>
    </row>
    <row r="240" spans="10:689" ht="15" x14ac:dyDescent="0.25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  <c r="RT240"/>
      <c r="RU240"/>
      <c r="RV240"/>
      <c r="RW240"/>
      <c r="RX240"/>
      <c r="RY240"/>
      <c r="RZ240"/>
      <c r="SA240"/>
      <c r="SB240"/>
      <c r="SC240"/>
      <c r="SD240"/>
      <c r="SE240"/>
      <c r="SF240"/>
      <c r="SG240"/>
      <c r="SH240"/>
      <c r="SI240"/>
      <c r="SJ240"/>
      <c r="SK240"/>
      <c r="SL240"/>
      <c r="SM240"/>
      <c r="SN240"/>
      <c r="SO240"/>
      <c r="SP240"/>
      <c r="SQ240"/>
      <c r="SR240"/>
      <c r="SS240"/>
      <c r="ST240"/>
      <c r="SU240"/>
      <c r="SV240"/>
      <c r="SW240"/>
      <c r="SX240"/>
      <c r="SY240"/>
      <c r="SZ240"/>
      <c r="TA240"/>
      <c r="TB240"/>
      <c r="TC240"/>
      <c r="TD240"/>
      <c r="TE240"/>
      <c r="TF240"/>
      <c r="TG240"/>
      <c r="TH240"/>
      <c r="TI240"/>
      <c r="TJ240"/>
      <c r="TK240"/>
      <c r="TL240"/>
      <c r="TM240"/>
      <c r="TN240"/>
      <c r="TO240"/>
      <c r="TP240"/>
      <c r="TQ240"/>
      <c r="TR240"/>
      <c r="TS240"/>
      <c r="TT240"/>
      <c r="TU240"/>
      <c r="TV240"/>
      <c r="TW240"/>
      <c r="TX240"/>
      <c r="TY240"/>
      <c r="TZ240"/>
      <c r="UA240"/>
      <c r="UB240"/>
      <c r="UC240"/>
      <c r="UD240"/>
      <c r="UE240"/>
      <c r="UF240"/>
      <c r="UG240"/>
      <c r="UH240"/>
      <c r="UI240"/>
      <c r="UJ240"/>
      <c r="UK240"/>
      <c r="UL240"/>
      <c r="UM240"/>
      <c r="UN240"/>
      <c r="UO240"/>
      <c r="UP240"/>
      <c r="UQ240"/>
      <c r="UR240"/>
      <c r="US240"/>
      <c r="UT240"/>
      <c r="UU240"/>
      <c r="UV240"/>
      <c r="UW240"/>
      <c r="UX240"/>
      <c r="UY240"/>
      <c r="UZ240"/>
      <c r="VA240"/>
      <c r="VB240"/>
      <c r="VC240"/>
      <c r="VD240"/>
      <c r="VE240"/>
      <c r="VF240"/>
      <c r="VG240"/>
      <c r="VH240"/>
      <c r="VI240"/>
      <c r="VJ240"/>
      <c r="VK240"/>
      <c r="VL240"/>
      <c r="VM240"/>
      <c r="VN240"/>
      <c r="VO240"/>
      <c r="VP240"/>
      <c r="VQ240"/>
      <c r="VR240"/>
      <c r="VS240"/>
      <c r="VT240"/>
      <c r="VU240"/>
      <c r="VV240"/>
      <c r="VW240"/>
      <c r="VX240"/>
      <c r="VY240"/>
      <c r="VZ240"/>
      <c r="WA240"/>
      <c r="WB240"/>
      <c r="WC240"/>
      <c r="WD240"/>
      <c r="WE240"/>
      <c r="WF240"/>
      <c r="WG240"/>
      <c r="WH240"/>
      <c r="WI240"/>
      <c r="WJ240"/>
      <c r="WK240"/>
      <c r="WL240"/>
      <c r="WM240"/>
      <c r="WN240"/>
      <c r="WO240"/>
      <c r="WP240"/>
      <c r="WQ240"/>
      <c r="WR240"/>
      <c r="WS240"/>
      <c r="WT240"/>
      <c r="WU240"/>
      <c r="WV240"/>
      <c r="WW240"/>
      <c r="WX240"/>
      <c r="WY240"/>
      <c r="WZ240"/>
      <c r="XA240"/>
      <c r="XB240"/>
      <c r="XC240"/>
      <c r="XD240"/>
      <c r="XE240"/>
      <c r="XF240"/>
      <c r="XG240"/>
      <c r="XH240"/>
      <c r="XI240"/>
      <c r="XJ240"/>
      <c r="XK240"/>
      <c r="XL240"/>
      <c r="XM240"/>
      <c r="XN240"/>
      <c r="XO240"/>
      <c r="XP240"/>
      <c r="XQ240"/>
      <c r="XR240"/>
      <c r="XS240"/>
      <c r="XT240"/>
      <c r="XU240"/>
      <c r="XV240"/>
      <c r="XW240"/>
      <c r="XX240"/>
      <c r="XY240"/>
      <c r="XZ240"/>
      <c r="YA240"/>
      <c r="YB240"/>
      <c r="YC240"/>
      <c r="YD240"/>
      <c r="YE240"/>
      <c r="YF240"/>
      <c r="YG240"/>
      <c r="YH240"/>
      <c r="YI240"/>
      <c r="YJ240"/>
      <c r="YK240"/>
      <c r="YL240"/>
      <c r="YM240"/>
      <c r="YN240"/>
      <c r="YO240"/>
      <c r="YP240"/>
      <c r="YQ240"/>
      <c r="YR240"/>
      <c r="YS240"/>
      <c r="YT240"/>
      <c r="YU240"/>
      <c r="YV240"/>
      <c r="YW240"/>
      <c r="YX240"/>
      <c r="YY240"/>
      <c r="YZ240"/>
      <c r="ZA240"/>
      <c r="ZB240"/>
      <c r="ZC240"/>
      <c r="ZD240"/>
      <c r="ZE240"/>
      <c r="ZF240"/>
      <c r="ZG240"/>
      <c r="ZH240"/>
      <c r="ZI240"/>
      <c r="ZJ240"/>
      <c r="ZK240"/>
      <c r="ZL240"/>
      <c r="ZM240"/>
    </row>
    <row r="241" spans="10:689" ht="15" x14ac:dyDescent="0.25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  <c r="RV241"/>
      <c r="RW241"/>
      <c r="RX241"/>
      <c r="RY241"/>
      <c r="RZ241"/>
      <c r="SA241"/>
      <c r="SB241"/>
      <c r="SC241"/>
      <c r="SD241"/>
      <c r="SE241"/>
      <c r="SF241"/>
      <c r="SG241"/>
      <c r="SH241"/>
      <c r="SI241"/>
      <c r="SJ241"/>
      <c r="SK241"/>
      <c r="SL241"/>
      <c r="SM241"/>
      <c r="SN241"/>
      <c r="SO241"/>
      <c r="SP241"/>
      <c r="SQ241"/>
      <c r="SR241"/>
      <c r="SS241"/>
      <c r="ST241"/>
      <c r="SU241"/>
      <c r="SV241"/>
      <c r="SW241"/>
      <c r="SX241"/>
      <c r="SY241"/>
      <c r="SZ241"/>
      <c r="TA241"/>
      <c r="TB241"/>
      <c r="TC241"/>
      <c r="TD241"/>
      <c r="TE241"/>
      <c r="TF241"/>
      <c r="TG241"/>
      <c r="TH241"/>
      <c r="TI241"/>
      <c r="TJ241"/>
      <c r="TK241"/>
      <c r="TL241"/>
      <c r="TM241"/>
      <c r="TN241"/>
      <c r="TO241"/>
      <c r="TP241"/>
      <c r="TQ241"/>
      <c r="TR241"/>
      <c r="TS241"/>
      <c r="TT241"/>
      <c r="TU241"/>
      <c r="TV241"/>
      <c r="TW241"/>
      <c r="TX241"/>
      <c r="TY241"/>
      <c r="TZ241"/>
      <c r="UA241"/>
      <c r="UB241"/>
      <c r="UC241"/>
      <c r="UD241"/>
      <c r="UE241"/>
      <c r="UF241"/>
      <c r="UG241"/>
      <c r="UH241"/>
      <c r="UI241"/>
      <c r="UJ241"/>
      <c r="UK241"/>
      <c r="UL241"/>
      <c r="UM241"/>
      <c r="UN241"/>
      <c r="UO241"/>
      <c r="UP241"/>
      <c r="UQ241"/>
      <c r="UR241"/>
      <c r="US241"/>
      <c r="UT241"/>
      <c r="UU241"/>
      <c r="UV241"/>
      <c r="UW241"/>
      <c r="UX241"/>
      <c r="UY241"/>
      <c r="UZ241"/>
      <c r="VA241"/>
      <c r="VB241"/>
      <c r="VC241"/>
      <c r="VD241"/>
      <c r="VE241"/>
      <c r="VF241"/>
      <c r="VG241"/>
      <c r="VH241"/>
      <c r="VI241"/>
      <c r="VJ241"/>
      <c r="VK241"/>
      <c r="VL241"/>
      <c r="VM241"/>
      <c r="VN241"/>
      <c r="VO241"/>
      <c r="VP241"/>
      <c r="VQ241"/>
      <c r="VR241"/>
      <c r="VS241"/>
      <c r="VT241"/>
      <c r="VU241"/>
      <c r="VV241"/>
      <c r="VW241"/>
      <c r="VX241"/>
      <c r="VY241"/>
      <c r="VZ241"/>
      <c r="WA241"/>
      <c r="WB241"/>
      <c r="WC241"/>
      <c r="WD241"/>
      <c r="WE241"/>
      <c r="WF241"/>
      <c r="WG241"/>
      <c r="WH241"/>
      <c r="WI241"/>
      <c r="WJ241"/>
      <c r="WK241"/>
      <c r="WL241"/>
      <c r="WM241"/>
      <c r="WN241"/>
      <c r="WO241"/>
      <c r="WP241"/>
      <c r="WQ241"/>
      <c r="WR241"/>
      <c r="WS241"/>
      <c r="WT241"/>
      <c r="WU241"/>
      <c r="WV241"/>
      <c r="WW241"/>
      <c r="WX241"/>
      <c r="WY241"/>
      <c r="WZ241"/>
      <c r="XA241"/>
      <c r="XB241"/>
      <c r="XC241"/>
      <c r="XD241"/>
      <c r="XE241"/>
      <c r="XF241"/>
      <c r="XG241"/>
      <c r="XH241"/>
      <c r="XI241"/>
      <c r="XJ241"/>
      <c r="XK241"/>
      <c r="XL241"/>
      <c r="XM241"/>
      <c r="XN241"/>
      <c r="XO241"/>
      <c r="XP241"/>
      <c r="XQ241"/>
      <c r="XR241"/>
      <c r="XS241"/>
      <c r="XT241"/>
      <c r="XU241"/>
      <c r="XV241"/>
      <c r="XW241"/>
      <c r="XX241"/>
      <c r="XY241"/>
      <c r="XZ241"/>
      <c r="YA241"/>
      <c r="YB241"/>
      <c r="YC241"/>
      <c r="YD241"/>
      <c r="YE241"/>
      <c r="YF241"/>
      <c r="YG241"/>
      <c r="YH241"/>
      <c r="YI241"/>
      <c r="YJ241"/>
      <c r="YK241"/>
      <c r="YL241"/>
      <c r="YM241"/>
      <c r="YN241"/>
      <c r="YO241"/>
      <c r="YP241"/>
      <c r="YQ241"/>
      <c r="YR241"/>
      <c r="YS241"/>
      <c r="YT241"/>
      <c r="YU241"/>
      <c r="YV241"/>
      <c r="YW241"/>
      <c r="YX241"/>
      <c r="YY241"/>
      <c r="YZ241"/>
      <c r="ZA241"/>
      <c r="ZB241"/>
      <c r="ZC241"/>
      <c r="ZD241"/>
      <c r="ZE241"/>
      <c r="ZF241"/>
      <c r="ZG241"/>
      <c r="ZH241"/>
      <c r="ZI241"/>
      <c r="ZJ241"/>
      <c r="ZK241"/>
      <c r="ZL241"/>
      <c r="ZM241"/>
    </row>
    <row r="242" spans="10:689" ht="15" x14ac:dyDescent="0.25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  <c r="RT242"/>
      <c r="RU242"/>
      <c r="RV242"/>
      <c r="RW242"/>
      <c r="RX242"/>
      <c r="RY242"/>
      <c r="RZ242"/>
      <c r="SA242"/>
      <c r="SB242"/>
      <c r="SC242"/>
      <c r="SD242"/>
      <c r="SE242"/>
      <c r="SF242"/>
      <c r="SG242"/>
      <c r="SH242"/>
      <c r="SI242"/>
      <c r="SJ242"/>
      <c r="SK242"/>
      <c r="SL242"/>
      <c r="SM242"/>
      <c r="SN242"/>
      <c r="SO242"/>
      <c r="SP242"/>
      <c r="SQ242"/>
      <c r="SR242"/>
      <c r="SS242"/>
      <c r="ST242"/>
      <c r="SU242"/>
      <c r="SV242"/>
      <c r="SW242"/>
      <c r="SX242"/>
      <c r="SY242"/>
      <c r="SZ242"/>
      <c r="TA242"/>
      <c r="TB242"/>
      <c r="TC242"/>
      <c r="TD242"/>
      <c r="TE242"/>
      <c r="TF242"/>
      <c r="TG242"/>
      <c r="TH242"/>
      <c r="TI242"/>
      <c r="TJ242"/>
      <c r="TK242"/>
      <c r="TL242"/>
      <c r="TM242"/>
      <c r="TN242"/>
      <c r="TO242"/>
      <c r="TP242"/>
      <c r="TQ242"/>
      <c r="TR242"/>
      <c r="TS242"/>
      <c r="TT242"/>
      <c r="TU242"/>
      <c r="TV242"/>
      <c r="TW242"/>
      <c r="TX242"/>
      <c r="TY242"/>
      <c r="TZ242"/>
      <c r="UA242"/>
      <c r="UB242"/>
      <c r="UC242"/>
      <c r="UD242"/>
      <c r="UE242"/>
      <c r="UF242"/>
      <c r="UG242"/>
      <c r="UH242"/>
      <c r="UI242"/>
      <c r="UJ242"/>
      <c r="UK242"/>
      <c r="UL242"/>
      <c r="UM242"/>
      <c r="UN242"/>
      <c r="UO242"/>
      <c r="UP242"/>
      <c r="UQ242"/>
      <c r="UR242"/>
      <c r="US242"/>
      <c r="UT242"/>
      <c r="UU242"/>
      <c r="UV242"/>
      <c r="UW242"/>
      <c r="UX242"/>
      <c r="UY242"/>
      <c r="UZ242"/>
      <c r="VA242"/>
      <c r="VB242"/>
      <c r="VC242"/>
      <c r="VD242"/>
      <c r="VE242"/>
      <c r="VF242"/>
      <c r="VG242"/>
      <c r="VH242"/>
      <c r="VI242"/>
      <c r="VJ242"/>
      <c r="VK242"/>
      <c r="VL242"/>
      <c r="VM242"/>
      <c r="VN242"/>
      <c r="VO242"/>
      <c r="VP242"/>
      <c r="VQ242"/>
      <c r="VR242"/>
      <c r="VS242"/>
      <c r="VT242"/>
      <c r="VU242"/>
      <c r="VV242"/>
      <c r="VW242"/>
      <c r="VX242"/>
      <c r="VY242"/>
      <c r="VZ242"/>
      <c r="WA242"/>
      <c r="WB242"/>
      <c r="WC242"/>
      <c r="WD242"/>
      <c r="WE242"/>
      <c r="WF242"/>
      <c r="WG242"/>
      <c r="WH242"/>
      <c r="WI242"/>
      <c r="WJ242"/>
      <c r="WK242"/>
      <c r="WL242"/>
      <c r="WM242"/>
      <c r="WN242"/>
      <c r="WO242"/>
      <c r="WP242"/>
      <c r="WQ242"/>
      <c r="WR242"/>
      <c r="WS242"/>
      <c r="WT242"/>
      <c r="WU242"/>
      <c r="WV242"/>
      <c r="WW242"/>
      <c r="WX242"/>
      <c r="WY242"/>
      <c r="WZ242"/>
      <c r="XA242"/>
      <c r="XB242"/>
      <c r="XC242"/>
      <c r="XD242"/>
      <c r="XE242"/>
      <c r="XF242"/>
      <c r="XG242"/>
      <c r="XH242"/>
      <c r="XI242"/>
      <c r="XJ242"/>
      <c r="XK242"/>
      <c r="XL242"/>
      <c r="XM242"/>
      <c r="XN242"/>
      <c r="XO242"/>
      <c r="XP242"/>
      <c r="XQ242"/>
      <c r="XR242"/>
      <c r="XS242"/>
      <c r="XT242"/>
      <c r="XU242"/>
      <c r="XV242"/>
      <c r="XW242"/>
      <c r="XX242"/>
      <c r="XY242"/>
      <c r="XZ242"/>
      <c r="YA242"/>
      <c r="YB242"/>
      <c r="YC242"/>
      <c r="YD242"/>
      <c r="YE242"/>
      <c r="YF242"/>
      <c r="YG242"/>
      <c r="YH242"/>
      <c r="YI242"/>
      <c r="YJ242"/>
      <c r="YK242"/>
      <c r="YL242"/>
      <c r="YM242"/>
      <c r="YN242"/>
      <c r="YO242"/>
      <c r="YP242"/>
      <c r="YQ242"/>
      <c r="YR242"/>
      <c r="YS242"/>
      <c r="YT242"/>
      <c r="YU242"/>
      <c r="YV242"/>
      <c r="YW242"/>
      <c r="YX242"/>
      <c r="YY242"/>
      <c r="YZ242"/>
      <c r="ZA242"/>
      <c r="ZB242"/>
      <c r="ZC242"/>
      <c r="ZD242"/>
      <c r="ZE242"/>
      <c r="ZF242"/>
      <c r="ZG242"/>
      <c r="ZH242"/>
      <c r="ZI242"/>
      <c r="ZJ242"/>
      <c r="ZK242"/>
      <c r="ZL242"/>
      <c r="ZM242"/>
    </row>
    <row r="243" spans="10:689" ht="15" x14ac:dyDescent="0.25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  <c r="RT243"/>
      <c r="RU243"/>
      <c r="RV243"/>
      <c r="RW243"/>
      <c r="RX243"/>
      <c r="RY243"/>
      <c r="RZ243"/>
      <c r="SA243"/>
      <c r="SB243"/>
      <c r="SC243"/>
      <c r="SD243"/>
      <c r="SE243"/>
      <c r="SF243"/>
      <c r="SG243"/>
      <c r="SH243"/>
      <c r="SI243"/>
      <c r="SJ243"/>
      <c r="SK243"/>
      <c r="SL243"/>
      <c r="SM243"/>
      <c r="SN243"/>
      <c r="SO243"/>
      <c r="SP243"/>
      <c r="SQ243"/>
      <c r="SR243"/>
      <c r="SS243"/>
      <c r="ST243"/>
      <c r="SU243"/>
      <c r="SV243"/>
      <c r="SW243"/>
      <c r="SX243"/>
      <c r="SY243"/>
      <c r="SZ243"/>
      <c r="TA243"/>
      <c r="TB243"/>
      <c r="TC243"/>
      <c r="TD243"/>
      <c r="TE243"/>
      <c r="TF243"/>
      <c r="TG243"/>
      <c r="TH243"/>
      <c r="TI243"/>
      <c r="TJ243"/>
      <c r="TK243"/>
      <c r="TL243"/>
      <c r="TM243"/>
      <c r="TN243"/>
      <c r="TO243"/>
      <c r="TP243"/>
      <c r="TQ243"/>
      <c r="TR243"/>
      <c r="TS243"/>
      <c r="TT243"/>
      <c r="TU243"/>
      <c r="TV243"/>
      <c r="TW243"/>
      <c r="TX243"/>
      <c r="TY243"/>
      <c r="TZ243"/>
      <c r="UA243"/>
      <c r="UB243"/>
      <c r="UC243"/>
      <c r="UD243"/>
      <c r="UE243"/>
      <c r="UF243"/>
      <c r="UG243"/>
      <c r="UH243"/>
      <c r="UI243"/>
      <c r="UJ243"/>
      <c r="UK243"/>
      <c r="UL243"/>
      <c r="UM243"/>
      <c r="UN243"/>
      <c r="UO243"/>
      <c r="UP243"/>
      <c r="UQ243"/>
      <c r="UR243"/>
      <c r="US243"/>
      <c r="UT243"/>
      <c r="UU243"/>
      <c r="UV243"/>
      <c r="UW243"/>
      <c r="UX243"/>
      <c r="UY243"/>
      <c r="UZ243"/>
      <c r="VA243"/>
      <c r="VB243"/>
      <c r="VC243"/>
      <c r="VD243"/>
      <c r="VE243"/>
      <c r="VF243"/>
      <c r="VG243"/>
      <c r="VH243"/>
      <c r="VI243"/>
      <c r="VJ243"/>
      <c r="VK243"/>
      <c r="VL243"/>
      <c r="VM243"/>
      <c r="VN243"/>
      <c r="VO243"/>
      <c r="VP243"/>
      <c r="VQ243"/>
      <c r="VR243"/>
      <c r="VS243"/>
      <c r="VT243"/>
      <c r="VU243"/>
      <c r="VV243"/>
      <c r="VW243"/>
      <c r="VX243"/>
      <c r="VY243"/>
      <c r="VZ243"/>
      <c r="WA243"/>
      <c r="WB243"/>
      <c r="WC243"/>
      <c r="WD243"/>
      <c r="WE243"/>
      <c r="WF243"/>
      <c r="WG243"/>
      <c r="WH243"/>
      <c r="WI243"/>
      <c r="WJ243"/>
      <c r="WK243"/>
      <c r="WL243"/>
      <c r="WM243"/>
      <c r="WN243"/>
      <c r="WO243"/>
      <c r="WP243"/>
      <c r="WQ243"/>
      <c r="WR243"/>
      <c r="WS243"/>
      <c r="WT243"/>
      <c r="WU243"/>
      <c r="WV243"/>
      <c r="WW243"/>
      <c r="WX243"/>
      <c r="WY243"/>
      <c r="WZ243"/>
      <c r="XA243"/>
      <c r="XB243"/>
      <c r="XC243"/>
      <c r="XD243"/>
      <c r="XE243"/>
      <c r="XF243"/>
      <c r="XG243"/>
      <c r="XH243"/>
      <c r="XI243"/>
      <c r="XJ243"/>
      <c r="XK243"/>
      <c r="XL243"/>
      <c r="XM243"/>
      <c r="XN243"/>
      <c r="XO243"/>
      <c r="XP243"/>
      <c r="XQ243"/>
      <c r="XR243"/>
      <c r="XS243"/>
      <c r="XT243"/>
      <c r="XU243"/>
      <c r="XV243"/>
      <c r="XW243"/>
      <c r="XX243"/>
      <c r="XY243"/>
      <c r="XZ243"/>
      <c r="YA243"/>
      <c r="YB243"/>
      <c r="YC243"/>
      <c r="YD243"/>
      <c r="YE243"/>
      <c r="YF243"/>
      <c r="YG243"/>
      <c r="YH243"/>
      <c r="YI243"/>
      <c r="YJ243"/>
      <c r="YK243"/>
      <c r="YL243"/>
      <c r="YM243"/>
      <c r="YN243"/>
      <c r="YO243"/>
      <c r="YP243"/>
      <c r="YQ243"/>
      <c r="YR243"/>
      <c r="YS243"/>
      <c r="YT243"/>
      <c r="YU243"/>
      <c r="YV243"/>
      <c r="YW243"/>
      <c r="YX243"/>
      <c r="YY243"/>
      <c r="YZ243"/>
      <c r="ZA243"/>
      <c r="ZB243"/>
      <c r="ZC243"/>
      <c r="ZD243"/>
      <c r="ZE243"/>
      <c r="ZF243"/>
      <c r="ZG243"/>
      <c r="ZH243"/>
      <c r="ZI243"/>
      <c r="ZJ243"/>
      <c r="ZK243"/>
      <c r="ZL243"/>
      <c r="ZM243"/>
    </row>
    <row r="244" spans="10:689" ht="15" x14ac:dyDescent="0.25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  <c r="RT244"/>
      <c r="RU244"/>
      <c r="RV244"/>
      <c r="RW244"/>
      <c r="RX244"/>
      <c r="RY244"/>
      <c r="RZ244"/>
      <c r="SA244"/>
      <c r="SB244"/>
      <c r="SC244"/>
      <c r="SD244"/>
      <c r="SE244"/>
      <c r="SF244"/>
      <c r="SG244"/>
      <c r="SH244"/>
      <c r="SI244"/>
      <c r="SJ244"/>
      <c r="SK244"/>
      <c r="SL244"/>
      <c r="SM244"/>
      <c r="SN244"/>
      <c r="SO244"/>
      <c r="SP244"/>
      <c r="SQ244"/>
      <c r="SR244"/>
      <c r="SS244"/>
      <c r="ST244"/>
      <c r="SU244"/>
      <c r="SV244"/>
      <c r="SW244"/>
      <c r="SX244"/>
      <c r="SY244"/>
      <c r="SZ244"/>
      <c r="TA244"/>
      <c r="TB244"/>
      <c r="TC244"/>
      <c r="TD244"/>
      <c r="TE244"/>
      <c r="TF244"/>
      <c r="TG244"/>
      <c r="TH244"/>
      <c r="TI244"/>
      <c r="TJ244"/>
      <c r="TK244"/>
      <c r="TL244"/>
      <c r="TM244"/>
      <c r="TN244"/>
      <c r="TO244"/>
      <c r="TP244"/>
      <c r="TQ244"/>
      <c r="TR244"/>
      <c r="TS244"/>
      <c r="TT244"/>
      <c r="TU244"/>
      <c r="TV244"/>
      <c r="TW244"/>
      <c r="TX244"/>
      <c r="TY244"/>
      <c r="TZ244"/>
      <c r="UA244"/>
      <c r="UB244"/>
      <c r="UC244"/>
      <c r="UD244"/>
      <c r="UE244"/>
      <c r="UF244"/>
      <c r="UG244"/>
      <c r="UH244"/>
      <c r="UI244"/>
      <c r="UJ244"/>
      <c r="UK244"/>
      <c r="UL244"/>
      <c r="UM244"/>
      <c r="UN244"/>
      <c r="UO244"/>
      <c r="UP244"/>
      <c r="UQ244"/>
      <c r="UR244"/>
      <c r="US244"/>
      <c r="UT244"/>
      <c r="UU244"/>
      <c r="UV244"/>
      <c r="UW244"/>
      <c r="UX244"/>
      <c r="UY244"/>
      <c r="UZ244"/>
      <c r="VA244"/>
      <c r="VB244"/>
      <c r="VC244"/>
      <c r="VD244"/>
      <c r="VE244"/>
      <c r="VF244"/>
      <c r="VG244"/>
      <c r="VH244"/>
      <c r="VI244"/>
      <c r="VJ244"/>
      <c r="VK244"/>
      <c r="VL244"/>
      <c r="VM244"/>
      <c r="VN244"/>
      <c r="VO244"/>
      <c r="VP244"/>
      <c r="VQ244"/>
      <c r="VR244"/>
      <c r="VS244"/>
      <c r="VT244"/>
      <c r="VU244"/>
      <c r="VV244"/>
      <c r="VW244"/>
      <c r="VX244"/>
      <c r="VY244"/>
      <c r="VZ244"/>
      <c r="WA244"/>
      <c r="WB244"/>
      <c r="WC244"/>
      <c r="WD244"/>
      <c r="WE244"/>
      <c r="WF244"/>
      <c r="WG244"/>
      <c r="WH244"/>
      <c r="WI244"/>
      <c r="WJ244"/>
      <c r="WK244"/>
      <c r="WL244"/>
      <c r="WM244"/>
      <c r="WN244"/>
      <c r="WO244"/>
      <c r="WP244"/>
      <c r="WQ244"/>
      <c r="WR244"/>
      <c r="WS244"/>
      <c r="WT244"/>
      <c r="WU244"/>
      <c r="WV244"/>
      <c r="WW244"/>
      <c r="WX244"/>
      <c r="WY244"/>
      <c r="WZ244"/>
      <c r="XA244"/>
      <c r="XB244"/>
      <c r="XC244"/>
      <c r="XD244"/>
      <c r="XE244"/>
      <c r="XF244"/>
      <c r="XG244"/>
      <c r="XH244"/>
      <c r="XI244"/>
      <c r="XJ244"/>
      <c r="XK244"/>
      <c r="XL244"/>
      <c r="XM244"/>
      <c r="XN244"/>
      <c r="XO244"/>
      <c r="XP244"/>
      <c r="XQ244"/>
      <c r="XR244"/>
      <c r="XS244"/>
      <c r="XT244"/>
      <c r="XU244"/>
      <c r="XV244"/>
      <c r="XW244"/>
      <c r="XX244"/>
      <c r="XY244"/>
      <c r="XZ244"/>
      <c r="YA244"/>
      <c r="YB244"/>
      <c r="YC244"/>
      <c r="YD244"/>
      <c r="YE244"/>
      <c r="YF244"/>
      <c r="YG244"/>
      <c r="YH244"/>
      <c r="YI244"/>
      <c r="YJ244"/>
      <c r="YK244"/>
      <c r="YL244"/>
      <c r="YM244"/>
      <c r="YN244"/>
      <c r="YO244"/>
      <c r="YP244"/>
      <c r="YQ244"/>
      <c r="YR244"/>
      <c r="YS244"/>
      <c r="YT244"/>
      <c r="YU244"/>
      <c r="YV244"/>
      <c r="YW244"/>
      <c r="YX244"/>
      <c r="YY244"/>
      <c r="YZ244"/>
      <c r="ZA244"/>
      <c r="ZB244"/>
      <c r="ZC244"/>
      <c r="ZD244"/>
      <c r="ZE244"/>
      <c r="ZF244"/>
      <c r="ZG244"/>
      <c r="ZH244"/>
      <c r="ZI244"/>
      <c r="ZJ244"/>
      <c r="ZK244"/>
      <c r="ZL244"/>
      <c r="ZM244"/>
    </row>
    <row r="245" spans="10:689" ht="15" x14ac:dyDescent="0.25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  <c r="RT245"/>
      <c r="RU245"/>
      <c r="RV245"/>
      <c r="RW245"/>
      <c r="RX245"/>
      <c r="RY245"/>
      <c r="RZ245"/>
      <c r="SA245"/>
      <c r="SB245"/>
      <c r="SC245"/>
      <c r="SD245"/>
      <c r="SE245"/>
      <c r="SF245"/>
      <c r="SG245"/>
      <c r="SH245"/>
      <c r="SI245"/>
      <c r="SJ245"/>
      <c r="SK245"/>
      <c r="SL245"/>
      <c r="SM245"/>
      <c r="SN245"/>
      <c r="SO245"/>
      <c r="SP245"/>
      <c r="SQ245"/>
      <c r="SR245"/>
      <c r="SS245"/>
      <c r="ST245"/>
      <c r="SU245"/>
      <c r="SV245"/>
      <c r="SW245"/>
      <c r="SX245"/>
      <c r="SY245"/>
      <c r="SZ245"/>
      <c r="TA245"/>
      <c r="TB245"/>
      <c r="TC245"/>
      <c r="TD245"/>
      <c r="TE245"/>
      <c r="TF245"/>
      <c r="TG245"/>
      <c r="TH245"/>
      <c r="TI245"/>
      <c r="TJ245"/>
      <c r="TK245"/>
      <c r="TL245"/>
      <c r="TM245"/>
      <c r="TN245"/>
      <c r="TO245"/>
      <c r="TP245"/>
      <c r="TQ245"/>
      <c r="TR245"/>
      <c r="TS245"/>
      <c r="TT245"/>
      <c r="TU245"/>
      <c r="TV245"/>
      <c r="TW245"/>
      <c r="TX245"/>
      <c r="TY245"/>
      <c r="TZ245"/>
      <c r="UA245"/>
      <c r="UB245"/>
      <c r="UC245"/>
      <c r="UD245"/>
      <c r="UE245"/>
      <c r="UF245"/>
      <c r="UG245"/>
      <c r="UH245"/>
      <c r="UI245"/>
      <c r="UJ245"/>
      <c r="UK245"/>
      <c r="UL245"/>
      <c r="UM245"/>
      <c r="UN245"/>
      <c r="UO245"/>
      <c r="UP245"/>
      <c r="UQ245"/>
      <c r="UR245"/>
      <c r="US245"/>
      <c r="UT245"/>
      <c r="UU245"/>
      <c r="UV245"/>
      <c r="UW245"/>
      <c r="UX245"/>
      <c r="UY245"/>
      <c r="UZ245"/>
      <c r="VA245"/>
      <c r="VB245"/>
      <c r="VC245"/>
      <c r="VD245"/>
      <c r="VE245"/>
      <c r="VF245"/>
      <c r="VG245"/>
      <c r="VH245"/>
      <c r="VI245"/>
      <c r="VJ245"/>
      <c r="VK245"/>
      <c r="VL245"/>
      <c r="VM245"/>
      <c r="VN245"/>
      <c r="VO245"/>
      <c r="VP245"/>
      <c r="VQ245"/>
      <c r="VR245"/>
      <c r="VS245"/>
      <c r="VT245"/>
      <c r="VU245"/>
      <c r="VV245"/>
      <c r="VW245"/>
      <c r="VX245"/>
      <c r="VY245"/>
      <c r="VZ245"/>
      <c r="WA245"/>
      <c r="WB245"/>
      <c r="WC245"/>
      <c r="WD245"/>
      <c r="WE245"/>
      <c r="WF245"/>
      <c r="WG245"/>
      <c r="WH245"/>
      <c r="WI245"/>
      <c r="WJ245"/>
      <c r="WK245"/>
      <c r="WL245"/>
      <c r="WM245"/>
      <c r="WN245"/>
      <c r="WO245"/>
      <c r="WP245"/>
      <c r="WQ245"/>
      <c r="WR245"/>
      <c r="WS245"/>
      <c r="WT245"/>
      <c r="WU245"/>
      <c r="WV245"/>
      <c r="WW245"/>
      <c r="WX245"/>
      <c r="WY245"/>
      <c r="WZ245"/>
      <c r="XA245"/>
      <c r="XB245"/>
      <c r="XC245"/>
      <c r="XD245"/>
      <c r="XE245"/>
      <c r="XF245"/>
      <c r="XG245"/>
      <c r="XH245"/>
      <c r="XI245"/>
      <c r="XJ245"/>
      <c r="XK245"/>
      <c r="XL245"/>
      <c r="XM245"/>
      <c r="XN245"/>
      <c r="XO245"/>
      <c r="XP245"/>
      <c r="XQ245"/>
      <c r="XR245"/>
      <c r="XS245"/>
      <c r="XT245"/>
      <c r="XU245"/>
      <c r="XV245"/>
      <c r="XW245"/>
      <c r="XX245"/>
      <c r="XY245"/>
      <c r="XZ245"/>
      <c r="YA245"/>
      <c r="YB245"/>
      <c r="YC245"/>
      <c r="YD245"/>
      <c r="YE245"/>
      <c r="YF245"/>
      <c r="YG245"/>
      <c r="YH245"/>
      <c r="YI245"/>
      <c r="YJ245"/>
      <c r="YK245"/>
      <c r="YL245"/>
      <c r="YM245"/>
      <c r="YN245"/>
      <c r="YO245"/>
      <c r="YP245"/>
      <c r="YQ245"/>
      <c r="YR245"/>
      <c r="YS245"/>
      <c r="YT245"/>
      <c r="YU245"/>
      <c r="YV245"/>
      <c r="YW245"/>
      <c r="YX245"/>
      <c r="YY245"/>
      <c r="YZ245"/>
      <c r="ZA245"/>
      <c r="ZB245"/>
      <c r="ZC245"/>
      <c r="ZD245"/>
      <c r="ZE245"/>
      <c r="ZF245"/>
      <c r="ZG245"/>
      <c r="ZH245"/>
      <c r="ZI245"/>
      <c r="ZJ245"/>
      <c r="ZK245"/>
      <c r="ZL245"/>
      <c r="ZM245"/>
    </row>
    <row r="246" spans="10:689" ht="15" x14ac:dyDescent="0.25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  <c r="RT246"/>
      <c r="RU246"/>
      <c r="RV246"/>
      <c r="RW246"/>
      <c r="RX246"/>
      <c r="RY246"/>
      <c r="RZ246"/>
      <c r="SA246"/>
      <c r="SB246"/>
      <c r="SC246"/>
      <c r="SD246"/>
      <c r="SE246"/>
      <c r="SF246"/>
      <c r="SG246"/>
      <c r="SH246"/>
      <c r="SI246"/>
      <c r="SJ246"/>
      <c r="SK246"/>
      <c r="SL246"/>
      <c r="SM246"/>
      <c r="SN246"/>
      <c r="SO246"/>
      <c r="SP246"/>
      <c r="SQ246"/>
      <c r="SR246"/>
      <c r="SS246"/>
      <c r="ST246"/>
      <c r="SU246"/>
      <c r="SV246"/>
      <c r="SW246"/>
      <c r="SX246"/>
      <c r="SY246"/>
      <c r="SZ246"/>
      <c r="TA246"/>
      <c r="TB246"/>
      <c r="TC246"/>
      <c r="TD246"/>
      <c r="TE246"/>
      <c r="TF246"/>
      <c r="TG246"/>
      <c r="TH246"/>
      <c r="TI246"/>
      <c r="TJ246"/>
      <c r="TK246"/>
      <c r="TL246"/>
      <c r="TM246"/>
      <c r="TN246"/>
      <c r="TO246"/>
      <c r="TP246"/>
      <c r="TQ246"/>
      <c r="TR246"/>
      <c r="TS246"/>
      <c r="TT246"/>
      <c r="TU246"/>
      <c r="TV246"/>
      <c r="TW246"/>
      <c r="TX246"/>
      <c r="TY246"/>
      <c r="TZ246"/>
      <c r="UA246"/>
      <c r="UB246"/>
      <c r="UC246"/>
      <c r="UD246"/>
      <c r="UE246"/>
      <c r="UF246"/>
      <c r="UG246"/>
      <c r="UH246"/>
      <c r="UI246"/>
      <c r="UJ246"/>
      <c r="UK246"/>
      <c r="UL246"/>
      <c r="UM246"/>
      <c r="UN246"/>
      <c r="UO246"/>
      <c r="UP246"/>
      <c r="UQ246"/>
      <c r="UR246"/>
      <c r="US246"/>
      <c r="UT246"/>
      <c r="UU246"/>
      <c r="UV246"/>
      <c r="UW246"/>
      <c r="UX246"/>
      <c r="UY246"/>
      <c r="UZ246"/>
      <c r="VA246"/>
      <c r="VB246"/>
      <c r="VC246"/>
      <c r="VD246"/>
      <c r="VE246"/>
      <c r="VF246"/>
      <c r="VG246"/>
      <c r="VH246"/>
      <c r="VI246"/>
      <c r="VJ246"/>
      <c r="VK246"/>
      <c r="VL246"/>
      <c r="VM246"/>
      <c r="VN246"/>
      <c r="VO246"/>
      <c r="VP246"/>
      <c r="VQ246"/>
      <c r="VR246"/>
      <c r="VS246"/>
      <c r="VT246"/>
      <c r="VU246"/>
      <c r="VV246"/>
      <c r="VW246"/>
      <c r="VX246"/>
      <c r="VY246"/>
      <c r="VZ246"/>
      <c r="WA246"/>
      <c r="WB246"/>
      <c r="WC246"/>
      <c r="WD246"/>
      <c r="WE246"/>
      <c r="WF246"/>
      <c r="WG246"/>
      <c r="WH246"/>
      <c r="WI246"/>
      <c r="WJ246"/>
      <c r="WK246"/>
      <c r="WL246"/>
      <c r="WM246"/>
      <c r="WN246"/>
      <c r="WO246"/>
      <c r="WP246"/>
      <c r="WQ246"/>
      <c r="WR246"/>
      <c r="WS246"/>
      <c r="WT246"/>
      <c r="WU246"/>
      <c r="WV246"/>
      <c r="WW246"/>
      <c r="WX246"/>
      <c r="WY246"/>
      <c r="WZ246"/>
      <c r="XA246"/>
      <c r="XB246"/>
      <c r="XC246"/>
      <c r="XD246"/>
      <c r="XE246"/>
      <c r="XF246"/>
      <c r="XG246"/>
      <c r="XH246"/>
      <c r="XI246"/>
      <c r="XJ246"/>
      <c r="XK246"/>
      <c r="XL246"/>
      <c r="XM246"/>
      <c r="XN246"/>
      <c r="XO246"/>
      <c r="XP246"/>
      <c r="XQ246"/>
      <c r="XR246"/>
      <c r="XS246"/>
      <c r="XT246"/>
      <c r="XU246"/>
      <c r="XV246"/>
      <c r="XW246"/>
      <c r="XX246"/>
      <c r="XY246"/>
      <c r="XZ246"/>
      <c r="YA246"/>
      <c r="YB246"/>
      <c r="YC246"/>
      <c r="YD246"/>
      <c r="YE246"/>
      <c r="YF246"/>
      <c r="YG246"/>
      <c r="YH246"/>
      <c r="YI246"/>
      <c r="YJ246"/>
      <c r="YK246"/>
      <c r="YL246"/>
      <c r="YM246"/>
      <c r="YN246"/>
      <c r="YO246"/>
      <c r="YP246"/>
      <c r="YQ246"/>
      <c r="YR246"/>
      <c r="YS246"/>
      <c r="YT246"/>
      <c r="YU246"/>
      <c r="YV246"/>
      <c r="YW246"/>
      <c r="YX246"/>
      <c r="YY246"/>
      <c r="YZ246"/>
      <c r="ZA246"/>
      <c r="ZB246"/>
      <c r="ZC246"/>
      <c r="ZD246"/>
      <c r="ZE246"/>
      <c r="ZF246"/>
      <c r="ZG246"/>
      <c r="ZH246"/>
      <c r="ZI246"/>
      <c r="ZJ246"/>
      <c r="ZK246"/>
      <c r="ZL246"/>
      <c r="ZM246"/>
    </row>
    <row r="247" spans="10:689" ht="15" x14ac:dyDescent="0.25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  <c r="RT247"/>
      <c r="RU247"/>
      <c r="RV247"/>
      <c r="RW247"/>
      <c r="RX247"/>
      <c r="RY247"/>
      <c r="RZ247"/>
      <c r="SA247"/>
      <c r="SB247"/>
      <c r="SC247"/>
      <c r="SD247"/>
      <c r="SE247"/>
      <c r="SF247"/>
      <c r="SG247"/>
      <c r="SH247"/>
      <c r="SI247"/>
      <c r="SJ247"/>
      <c r="SK247"/>
      <c r="SL247"/>
      <c r="SM247"/>
      <c r="SN247"/>
      <c r="SO247"/>
      <c r="SP247"/>
      <c r="SQ247"/>
      <c r="SR247"/>
      <c r="SS247"/>
      <c r="ST247"/>
      <c r="SU247"/>
      <c r="SV247"/>
      <c r="SW247"/>
      <c r="SX247"/>
      <c r="SY247"/>
      <c r="SZ247"/>
      <c r="TA247"/>
      <c r="TB247"/>
      <c r="TC247"/>
      <c r="TD247"/>
      <c r="TE247"/>
      <c r="TF247"/>
      <c r="TG247"/>
      <c r="TH247"/>
      <c r="TI247"/>
      <c r="TJ247"/>
      <c r="TK247"/>
      <c r="TL247"/>
      <c r="TM247"/>
      <c r="TN247"/>
      <c r="TO247"/>
      <c r="TP247"/>
      <c r="TQ247"/>
      <c r="TR247"/>
      <c r="TS247"/>
      <c r="TT247"/>
      <c r="TU247"/>
      <c r="TV247"/>
      <c r="TW247"/>
      <c r="TX247"/>
      <c r="TY247"/>
      <c r="TZ247"/>
      <c r="UA247"/>
      <c r="UB247"/>
      <c r="UC247"/>
      <c r="UD247"/>
      <c r="UE247"/>
      <c r="UF247"/>
      <c r="UG247"/>
      <c r="UH247"/>
      <c r="UI247"/>
      <c r="UJ247"/>
      <c r="UK247"/>
      <c r="UL247"/>
      <c r="UM247"/>
      <c r="UN247"/>
      <c r="UO247"/>
      <c r="UP247"/>
      <c r="UQ247"/>
      <c r="UR247"/>
      <c r="US247"/>
      <c r="UT247"/>
      <c r="UU247"/>
      <c r="UV247"/>
      <c r="UW247"/>
      <c r="UX247"/>
      <c r="UY247"/>
      <c r="UZ247"/>
      <c r="VA247"/>
      <c r="VB247"/>
      <c r="VC247"/>
      <c r="VD247"/>
      <c r="VE247"/>
      <c r="VF247"/>
      <c r="VG247"/>
      <c r="VH247"/>
      <c r="VI247"/>
      <c r="VJ247"/>
      <c r="VK247"/>
      <c r="VL247"/>
      <c r="VM247"/>
      <c r="VN247"/>
      <c r="VO247"/>
      <c r="VP247"/>
      <c r="VQ247"/>
      <c r="VR247"/>
      <c r="VS247"/>
      <c r="VT247"/>
      <c r="VU247"/>
      <c r="VV247"/>
      <c r="VW247"/>
      <c r="VX247"/>
      <c r="VY247"/>
      <c r="VZ247"/>
      <c r="WA247"/>
      <c r="WB247"/>
      <c r="WC247"/>
      <c r="WD247"/>
      <c r="WE247"/>
      <c r="WF247"/>
      <c r="WG247"/>
      <c r="WH247"/>
      <c r="WI247"/>
      <c r="WJ247"/>
      <c r="WK247"/>
      <c r="WL247"/>
      <c r="WM247"/>
      <c r="WN247"/>
      <c r="WO247"/>
      <c r="WP247"/>
      <c r="WQ247"/>
      <c r="WR247"/>
      <c r="WS247"/>
      <c r="WT247"/>
      <c r="WU247"/>
      <c r="WV247"/>
      <c r="WW247"/>
      <c r="WX247"/>
      <c r="WY247"/>
      <c r="WZ247"/>
      <c r="XA247"/>
      <c r="XB247"/>
      <c r="XC247"/>
      <c r="XD247"/>
      <c r="XE247"/>
      <c r="XF247"/>
      <c r="XG247"/>
      <c r="XH247"/>
      <c r="XI247"/>
      <c r="XJ247"/>
      <c r="XK247"/>
      <c r="XL247"/>
      <c r="XM247"/>
      <c r="XN247"/>
      <c r="XO247"/>
      <c r="XP247"/>
      <c r="XQ247"/>
      <c r="XR247"/>
      <c r="XS247"/>
      <c r="XT247"/>
      <c r="XU247"/>
      <c r="XV247"/>
      <c r="XW247"/>
      <c r="XX247"/>
      <c r="XY247"/>
      <c r="XZ247"/>
      <c r="YA247"/>
      <c r="YB247"/>
      <c r="YC247"/>
      <c r="YD247"/>
      <c r="YE247"/>
      <c r="YF247"/>
      <c r="YG247"/>
      <c r="YH247"/>
      <c r="YI247"/>
      <c r="YJ247"/>
      <c r="YK247"/>
      <c r="YL247"/>
      <c r="YM247"/>
      <c r="YN247"/>
      <c r="YO247"/>
      <c r="YP247"/>
      <c r="YQ247"/>
      <c r="YR247"/>
      <c r="YS247"/>
      <c r="YT247"/>
      <c r="YU247"/>
      <c r="YV247"/>
      <c r="YW247"/>
      <c r="YX247"/>
      <c r="YY247"/>
      <c r="YZ247"/>
      <c r="ZA247"/>
      <c r="ZB247"/>
      <c r="ZC247"/>
      <c r="ZD247"/>
      <c r="ZE247"/>
      <c r="ZF247"/>
      <c r="ZG247"/>
      <c r="ZH247"/>
      <c r="ZI247"/>
      <c r="ZJ247"/>
      <c r="ZK247"/>
      <c r="ZL247"/>
      <c r="ZM247"/>
    </row>
    <row r="248" spans="10:689" ht="15" x14ac:dyDescent="0.25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  <c r="RT248"/>
      <c r="RU248"/>
      <c r="RV248"/>
      <c r="RW248"/>
      <c r="RX248"/>
      <c r="RY248"/>
      <c r="RZ248"/>
      <c r="SA248"/>
      <c r="SB248"/>
      <c r="SC248"/>
      <c r="SD248"/>
      <c r="SE248"/>
      <c r="SF248"/>
      <c r="SG248"/>
      <c r="SH248"/>
      <c r="SI248"/>
      <c r="SJ248"/>
      <c r="SK248"/>
      <c r="SL248"/>
      <c r="SM248"/>
      <c r="SN248"/>
      <c r="SO248"/>
      <c r="SP248"/>
      <c r="SQ248"/>
      <c r="SR248"/>
      <c r="SS248"/>
      <c r="ST248"/>
      <c r="SU248"/>
      <c r="SV248"/>
      <c r="SW248"/>
      <c r="SX248"/>
      <c r="SY248"/>
      <c r="SZ248"/>
      <c r="TA248"/>
      <c r="TB248"/>
      <c r="TC248"/>
      <c r="TD248"/>
      <c r="TE248"/>
      <c r="TF248"/>
      <c r="TG248"/>
      <c r="TH248"/>
      <c r="TI248"/>
      <c r="TJ248"/>
      <c r="TK248"/>
      <c r="TL248"/>
      <c r="TM248"/>
      <c r="TN248"/>
      <c r="TO248"/>
      <c r="TP248"/>
      <c r="TQ248"/>
      <c r="TR248"/>
      <c r="TS248"/>
      <c r="TT248"/>
      <c r="TU248"/>
      <c r="TV248"/>
      <c r="TW248"/>
      <c r="TX248"/>
      <c r="TY248"/>
      <c r="TZ248"/>
      <c r="UA248"/>
      <c r="UB248"/>
      <c r="UC248"/>
      <c r="UD248"/>
      <c r="UE248"/>
      <c r="UF248"/>
      <c r="UG248"/>
      <c r="UH248"/>
      <c r="UI248"/>
      <c r="UJ248"/>
      <c r="UK248"/>
      <c r="UL248"/>
      <c r="UM248"/>
      <c r="UN248"/>
      <c r="UO248"/>
      <c r="UP248"/>
      <c r="UQ248"/>
      <c r="UR248"/>
      <c r="US248"/>
      <c r="UT248"/>
      <c r="UU248"/>
      <c r="UV248"/>
      <c r="UW248"/>
      <c r="UX248"/>
      <c r="UY248"/>
      <c r="UZ248"/>
      <c r="VA248"/>
      <c r="VB248"/>
      <c r="VC248"/>
      <c r="VD248"/>
      <c r="VE248"/>
      <c r="VF248"/>
      <c r="VG248"/>
      <c r="VH248"/>
      <c r="VI248"/>
      <c r="VJ248"/>
      <c r="VK248"/>
      <c r="VL248"/>
      <c r="VM248"/>
      <c r="VN248"/>
      <c r="VO248"/>
      <c r="VP248"/>
      <c r="VQ248"/>
      <c r="VR248"/>
      <c r="VS248"/>
      <c r="VT248"/>
      <c r="VU248"/>
      <c r="VV248"/>
      <c r="VW248"/>
      <c r="VX248"/>
      <c r="VY248"/>
      <c r="VZ248"/>
      <c r="WA248"/>
      <c r="WB248"/>
      <c r="WC248"/>
      <c r="WD248"/>
      <c r="WE248"/>
      <c r="WF248"/>
      <c r="WG248"/>
      <c r="WH248"/>
      <c r="WI248"/>
      <c r="WJ248"/>
      <c r="WK248"/>
      <c r="WL248"/>
      <c r="WM248"/>
      <c r="WN248"/>
      <c r="WO248"/>
      <c r="WP248"/>
      <c r="WQ248"/>
      <c r="WR248"/>
      <c r="WS248"/>
      <c r="WT248"/>
      <c r="WU248"/>
      <c r="WV248"/>
      <c r="WW248"/>
      <c r="WX248"/>
      <c r="WY248"/>
      <c r="WZ248"/>
      <c r="XA248"/>
      <c r="XB248"/>
      <c r="XC248"/>
      <c r="XD248"/>
      <c r="XE248"/>
      <c r="XF248"/>
      <c r="XG248"/>
      <c r="XH248"/>
      <c r="XI248"/>
      <c r="XJ248"/>
      <c r="XK248"/>
      <c r="XL248"/>
      <c r="XM248"/>
      <c r="XN248"/>
      <c r="XO248"/>
      <c r="XP248"/>
      <c r="XQ248"/>
      <c r="XR248"/>
      <c r="XS248"/>
      <c r="XT248"/>
      <c r="XU248"/>
      <c r="XV248"/>
      <c r="XW248"/>
      <c r="XX248"/>
      <c r="XY248"/>
      <c r="XZ248"/>
      <c r="YA248"/>
      <c r="YB248"/>
      <c r="YC248"/>
      <c r="YD248"/>
      <c r="YE248"/>
      <c r="YF248"/>
      <c r="YG248"/>
      <c r="YH248"/>
      <c r="YI248"/>
      <c r="YJ248"/>
      <c r="YK248"/>
      <c r="YL248"/>
      <c r="YM248"/>
      <c r="YN248"/>
      <c r="YO248"/>
      <c r="YP248"/>
      <c r="YQ248"/>
      <c r="YR248"/>
      <c r="YS248"/>
      <c r="YT248"/>
      <c r="YU248"/>
      <c r="YV248"/>
      <c r="YW248"/>
      <c r="YX248"/>
      <c r="YY248"/>
      <c r="YZ248"/>
      <c r="ZA248"/>
      <c r="ZB248"/>
      <c r="ZC248"/>
      <c r="ZD248"/>
      <c r="ZE248"/>
      <c r="ZF248"/>
      <c r="ZG248"/>
      <c r="ZH248"/>
      <c r="ZI248"/>
      <c r="ZJ248"/>
      <c r="ZK248"/>
      <c r="ZL248"/>
      <c r="ZM248"/>
    </row>
    <row r="249" spans="10:689" ht="15" x14ac:dyDescent="0.25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  <c r="RT249"/>
      <c r="RU249"/>
      <c r="RV249"/>
      <c r="RW249"/>
      <c r="RX249"/>
      <c r="RY249"/>
      <c r="RZ249"/>
      <c r="SA249"/>
      <c r="SB249"/>
      <c r="SC249"/>
      <c r="SD249"/>
      <c r="SE249"/>
      <c r="SF249"/>
      <c r="SG249"/>
      <c r="SH249"/>
      <c r="SI249"/>
      <c r="SJ249"/>
      <c r="SK249"/>
      <c r="SL249"/>
      <c r="SM249"/>
      <c r="SN249"/>
      <c r="SO249"/>
      <c r="SP249"/>
      <c r="SQ249"/>
      <c r="SR249"/>
      <c r="SS249"/>
      <c r="ST249"/>
      <c r="SU249"/>
      <c r="SV249"/>
      <c r="SW249"/>
      <c r="SX249"/>
      <c r="SY249"/>
      <c r="SZ249"/>
      <c r="TA249"/>
      <c r="TB249"/>
      <c r="TC249"/>
      <c r="TD249"/>
      <c r="TE249"/>
      <c r="TF249"/>
      <c r="TG249"/>
      <c r="TH249"/>
      <c r="TI249"/>
      <c r="TJ249"/>
      <c r="TK249"/>
      <c r="TL249"/>
      <c r="TM249"/>
      <c r="TN249"/>
      <c r="TO249"/>
      <c r="TP249"/>
      <c r="TQ249"/>
      <c r="TR249"/>
      <c r="TS249"/>
      <c r="TT249"/>
      <c r="TU249"/>
      <c r="TV249"/>
      <c r="TW249"/>
      <c r="TX249"/>
      <c r="TY249"/>
      <c r="TZ249"/>
      <c r="UA249"/>
      <c r="UB249"/>
      <c r="UC249"/>
      <c r="UD249"/>
      <c r="UE249"/>
      <c r="UF249"/>
      <c r="UG249"/>
      <c r="UH249"/>
      <c r="UI249"/>
      <c r="UJ249"/>
      <c r="UK249"/>
      <c r="UL249"/>
      <c r="UM249"/>
      <c r="UN249"/>
      <c r="UO249"/>
      <c r="UP249"/>
      <c r="UQ249"/>
      <c r="UR249"/>
      <c r="US249"/>
      <c r="UT249"/>
      <c r="UU249"/>
      <c r="UV249"/>
      <c r="UW249"/>
      <c r="UX249"/>
      <c r="UY249"/>
      <c r="UZ249"/>
      <c r="VA249"/>
      <c r="VB249"/>
      <c r="VC249"/>
      <c r="VD249"/>
      <c r="VE249"/>
      <c r="VF249"/>
      <c r="VG249"/>
      <c r="VH249"/>
      <c r="VI249"/>
      <c r="VJ249"/>
      <c r="VK249"/>
      <c r="VL249"/>
      <c r="VM249"/>
      <c r="VN249"/>
      <c r="VO249"/>
      <c r="VP249"/>
      <c r="VQ249"/>
      <c r="VR249"/>
      <c r="VS249"/>
      <c r="VT249"/>
      <c r="VU249"/>
      <c r="VV249"/>
      <c r="VW249"/>
      <c r="VX249"/>
      <c r="VY249"/>
      <c r="VZ249"/>
      <c r="WA249"/>
      <c r="WB249"/>
      <c r="WC249"/>
      <c r="WD249"/>
      <c r="WE249"/>
      <c r="WF249"/>
      <c r="WG249"/>
      <c r="WH249"/>
      <c r="WI249"/>
      <c r="WJ249"/>
      <c r="WK249"/>
      <c r="WL249"/>
      <c r="WM249"/>
      <c r="WN249"/>
      <c r="WO249"/>
      <c r="WP249"/>
      <c r="WQ249"/>
      <c r="WR249"/>
      <c r="WS249"/>
      <c r="WT249"/>
      <c r="WU249"/>
      <c r="WV249"/>
      <c r="WW249"/>
      <c r="WX249"/>
      <c r="WY249"/>
      <c r="WZ249"/>
      <c r="XA249"/>
      <c r="XB249"/>
      <c r="XC249"/>
      <c r="XD249"/>
      <c r="XE249"/>
      <c r="XF249"/>
      <c r="XG249"/>
      <c r="XH249"/>
      <c r="XI249"/>
      <c r="XJ249"/>
      <c r="XK249"/>
      <c r="XL249"/>
      <c r="XM249"/>
      <c r="XN249"/>
      <c r="XO249"/>
      <c r="XP249"/>
      <c r="XQ249"/>
      <c r="XR249"/>
      <c r="XS249"/>
      <c r="XT249"/>
      <c r="XU249"/>
      <c r="XV249"/>
      <c r="XW249"/>
      <c r="XX249"/>
      <c r="XY249"/>
      <c r="XZ249"/>
      <c r="YA249"/>
      <c r="YB249"/>
      <c r="YC249"/>
      <c r="YD249"/>
      <c r="YE249"/>
      <c r="YF249"/>
      <c r="YG249"/>
      <c r="YH249"/>
      <c r="YI249"/>
      <c r="YJ249"/>
      <c r="YK249"/>
      <c r="YL249"/>
      <c r="YM249"/>
      <c r="YN249"/>
      <c r="YO249"/>
      <c r="YP249"/>
      <c r="YQ249"/>
      <c r="YR249"/>
      <c r="YS249"/>
      <c r="YT249"/>
      <c r="YU249"/>
      <c r="YV249"/>
      <c r="YW249"/>
      <c r="YX249"/>
      <c r="YY249"/>
      <c r="YZ249"/>
      <c r="ZA249"/>
      <c r="ZB249"/>
      <c r="ZC249"/>
      <c r="ZD249"/>
      <c r="ZE249"/>
      <c r="ZF249"/>
      <c r="ZG249"/>
      <c r="ZH249"/>
      <c r="ZI249"/>
      <c r="ZJ249"/>
      <c r="ZK249"/>
      <c r="ZL249"/>
      <c r="ZM249"/>
    </row>
    <row r="250" spans="10:689" ht="15" x14ac:dyDescent="0.25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  <c r="RT250"/>
      <c r="RU250"/>
      <c r="RV250"/>
      <c r="RW250"/>
      <c r="RX250"/>
      <c r="RY250"/>
      <c r="RZ250"/>
      <c r="SA250"/>
      <c r="SB250"/>
      <c r="SC250"/>
      <c r="SD250"/>
      <c r="SE250"/>
      <c r="SF250"/>
      <c r="SG250"/>
      <c r="SH250"/>
      <c r="SI250"/>
      <c r="SJ250"/>
      <c r="SK250"/>
      <c r="SL250"/>
      <c r="SM250"/>
      <c r="SN250"/>
      <c r="SO250"/>
      <c r="SP250"/>
      <c r="SQ250"/>
      <c r="SR250"/>
      <c r="SS250"/>
      <c r="ST250"/>
      <c r="SU250"/>
      <c r="SV250"/>
      <c r="SW250"/>
      <c r="SX250"/>
      <c r="SY250"/>
      <c r="SZ250"/>
      <c r="TA250"/>
      <c r="TB250"/>
      <c r="TC250"/>
      <c r="TD250"/>
      <c r="TE250"/>
      <c r="TF250"/>
      <c r="TG250"/>
      <c r="TH250"/>
      <c r="TI250"/>
      <c r="TJ250"/>
      <c r="TK250"/>
      <c r="TL250"/>
      <c r="TM250"/>
      <c r="TN250"/>
      <c r="TO250"/>
      <c r="TP250"/>
      <c r="TQ250"/>
      <c r="TR250"/>
      <c r="TS250"/>
      <c r="TT250"/>
      <c r="TU250"/>
      <c r="TV250"/>
      <c r="TW250"/>
      <c r="TX250"/>
      <c r="TY250"/>
      <c r="TZ250"/>
      <c r="UA250"/>
      <c r="UB250"/>
      <c r="UC250"/>
      <c r="UD250"/>
      <c r="UE250"/>
      <c r="UF250"/>
      <c r="UG250"/>
      <c r="UH250"/>
      <c r="UI250"/>
      <c r="UJ250"/>
      <c r="UK250"/>
      <c r="UL250"/>
      <c r="UM250"/>
      <c r="UN250"/>
      <c r="UO250"/>
      <c r="UP250"/>
      <c r="UQ250"/>
      <c r="UR250"/>
      <c r="US250"/>
      <c r="UT250"/>
      <c r="UU250"/>
      <c r="UV250"/>
      <c r="UW250"/>
      <c r="UX250"/>
      <c r="UY250"/>
      <c r="UZ250"/>
      <c r="VA250"/>
      <c r="VB250"/>
      <c r="VC250"/>
      <c r="VD250"/>
      <c r="VE250"/>
      <c r="VF250"/>
      <c r="VG250"/>
      <c r="VH250"/>
      <c r="VI250"/>
      <c r="VJ250"/>
      <c r="VK250"/>
      <c r="VL250"/>
      <c r="VM250"/>
      <c r="VN250"/>
      <c r="VO250"/>
      <c r="VP250"/>
      <c r="VQ250"/>
      <c r="VR250"/>
      <c r="VS250"/>
      <c r="VT250"/>
      <c r="VU250"/>
      <c r="VV250"/>
      <c r="VW250"/>
      <c r="VX250"/>
      <c r="VY250"/>
      <c r="VZ250"/>
      <c r="WA250"/>
      <c r="WB250"/>
      <c r="WC250"/>
      <c r="WD250"/>
      <c r="WE250"/>
      <c r="WF250"/>
      <c r="WG250"/>
      <c r="WH250"/>
      <c r="WI250"/>
      <c r="WJ250"/>
      <c r="WK250"/>
      <c r="WL250"/>
      <c r="WM250"/>
      <c r="WN250"/>
      <c r="WO250"/>
      <c r="WP250"/>
      <c r="WQ250"/>
      <c r="WR250"/>
      <c r="WS250"/>
      <c r="WT250"/>
      <c r="WU250"/>
      <c r="WV250"/>
      <c r="WW250"/>
      <c r="WX250"/>
      <c r="WY250"/>
      <c r="WZ250"/>
      <c r="XA250"/>
      <c r="XB250"/>
      <c r="XC250"/>
      <c r="XD250"/>
      <c r="XE250"/>
      <c r="XF250"/>
      <c r="XG250"/>
      <c r="XH250"/>
      <c r="XI250"/>
      <c r="XJ250"/>
      <c r="XK250"/>
      <c r="XL250"/>
      <c r="XM250"/>
      <c r="XN250"/>
      <c r="XO250"/>
      <c r="XP250"/>
      <c r="XQ250"/>
      <c r="XR250"/>
      <c r="XS250"/>
      <c r="XT250"/>
      <c r="XU250"/>
      <c r="XV250"/>
      <c r="XW250"/>
      <c r="XX250"/>
      <c r="XY250"/>
      <c r="XZ250"/>
      <c r="YA250"/>
      <c r="YB250"/>
      <c r="YC250"/>
      <c r="YD250"/>
      <c r="YE250"/>
      <c r="YF250"/>
      <c r="YG250"/>
      <c r="YH250"/>
      <c r="YI250"/>
      <c r="YJ250"/>
      <c r="YK250"/>
      <c r="YL250"/>
      <c r="YM250"/>
      <c r="YN250"/>
      <c r="YO250"/>
      <c r="YP250"/>
      <c r="YQ250"/>
      <c r="YR250"/>
      <c r="YS250"/>
      <c r="YT250"/>
      <c r="YU250"/>
      <c r="YV250"/>
      <c r="YW250"/>
      <c r="YX250"/>
      <c r="YY250"/>
      <c r="YZ250"/>
      <c r="ZA250"/>
      <c r="ZB250"/>
      <c r="ZC250"/>
      <c r="ZD250"/>
      <c r="ZE250"/>
      <c r="ZF250"/>
      <c r="ZG250"/>
      <c r="ZH250"/>
      <c r="ZI250"/>
      <c r="ZJ250"/>
      <c r="ZK250"/>
      <c r="ZL250"/>
      <c r="ZM250"/>
    </row>
    <row r="251" spans="10:689" ht="15" x14ac:dyDescent="0.25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  <c r="RT251"/>
      <c r="RU251"/>
      <c r="RV251"/>
      <c r="RW251"/>
      <c r="RX251"/>
      <c r="RY251"/>
      <c r="RZ251"/>
      <c r="SA251"/>
      <c r="SB251"/>
      <c r="SC251"/>
      <c r="SD251"/>
      <c r="SE251"/>
      <c r="SF251"/>
      <c r="SG251"/>
      <c r="SH251"/>
      <c r="SI251"/>
      <c r="SJ251"/>
      <c r="SK251"/>
      <c r="SL251"/>
      <c r="SM251"/>
      <c r="SN251"/>
      <c r="SO251"/>
      <c r="SP251"/>
      <c r="SQ251"/>
      <c r="SR251"/>
      <c r="SS251"/>
      <c r="ST251"/>
      <c r="SU251"/>
      <c r="SV251"/>
      <c r="SW251"/>
      <c r="SX251"/>
      <c r="SY251"/>
      <c r="SZ251"/>
      <c r="TA251"/>
      <c r="TB251"/>
      <c r="TC251"/>
      <c r="TD251"/>
      <c r="TE251"/>
      <c r="TF251"/>
      <c r="TG251"/>
      <c r="TH251"/>
      <c r="TI251"/>
      <c r="TJ251"/>
      <c r="TK251"/>
      <c r="TL251"/>
      <c r="TM251"/>
      <c r="TN251"/>
      <c r="TO251"/>
      <c r="TP251"/>
      <c r="TQ251"/>
      <c r="TR251"/>
      <c r="TS251"/>
      <c r="TT251"/>
      <c r="TU251"/>
      <c r="TV251"/>
      <c r="TW251"/>
      <c r="TX251"/>
      <c r="TY251"/>
      <c r="TZ251"/>
      <c r="UA251"/>
      <c r="UB251"/>
      <c r="UC251"/>
      <c r="UD251"/>
      <c r="UE251"/>
      <c r="UF251"/>
      <c r="UG251"/>
      <c r="UH251"/>
      <c r="UI251"/>
      <c r="UJ251"/>
      <c r="UK251"/>
      <c r="UL251"/>
      <c r="UM251"/>
      <c r="UN251"/>
      <c r="UO251"/>
      <c r="UP251"/>
      <c r="UQ251"/>
      <c r="UR251"/>
      <c r="US251"/>
      <c r="UT251"/>
      <c r="UU251"/>
      <c r="UV251"/>
      <c r="UW251"/>
      <c r="UX251"/>
      <c r="UY251"/>
      <c r="UZ251"/>
      <c r="VA251"/>
      <c r="VB251"/>
      <c r="VC251"/>
      <c r="VD251"/>
      <c r="VE251"/>
      <c r="VF251"/>
      <c r="VG251"/>
      <c r="VH251"/>
      <c r="VI251"/>
      <c r="VJ251"/>
      <c r="VK251"/>
      <c r="VL251"/>
      <c r="VM251"/>
      <c r="VN251"/>
      <c r="VO251"/>
      <c r="VP251"/>
      <c r="VQ251"/>
      <c r="VR251"/>
      <c r="VS251"/>
      <c r="VT251"/>
      <c r="VU251"/>
      <c r="VV251"/>
      <c r="VW251"/>
      <c r="VX251"/>
      <c r="VY251"/>
      <c r="VZ251"/>
      <c r="WA251"/>
      <c r="WB251"/>
      <c r="WC251"/>
      <c r="WD251"/>
      <c r="WE251"/>
      <c r="WF251"/>
      <c r="WG251"/>
      <c r="WH251"/>
      <c r="WI251"/>
      <c r="WJ251"/>
      <c r="WK251"/>
      <c r="WL251"/>
      <c r="WM251"/>
      <c r="WN251"/>
      <c r="WO251"/>
      <c r="WP251"/>
      <c r="WQ251"/>
      <c r="WR251"/>
      <c r="WS251"/>
      <c r="WT251"/>
      <c r="WU251"/>
      <c r="WV251"/>
      <c r="WW251"/>
      <c r="WX251"/>
      <c r="WY251"/>
      <c r="WZ251"/>
      <c r="XA251"/>
      <c r="XB251"/>
      <c r="XC251"/>
      <c r="XD251"/>
      <c r="XE251"/>
      <c r="XF251"/>
      <c r="XG251"/>
      <c r="XH251"/>
      <c r="XI251"/>
      <c r="XJ251"/>
      <c r="XK251"/>
      <c r="XL251"/>
      <c r="XM251"/>
      <c r="XN251"/>
      <c r="XO251"/>
      <c r="XP251"/>
      <c r="XQ251"/>
      <c r="XR251"/>
      <c r="XS251"/>
      <c r="XT251"/>
      <c r="XU251"/>
      <c r="XV251"/>
      <c r="XW251"/>
      <c r="XX251"/>
      <c r="XY251"/>
      <c r="XZ251"/>
      <c r="YA251"/>
      <c r="YB251"/>
      <c r="YC251"/>
      <c r="YD251"/>
      <c r="YE251"/>
      <c r="YF251"/>
      <c r="YG251"/>
      <c r="YH251"/>
      <c r="YI251"/>
      <c r="YJ251"/>
      <c r="YK251"/>
      <c r="YL251"/>
      <c r="YM251"/>
      <c r="YN251"/>
      <c r="YO251"/>
      <c r="YP251"/>
      <c r="YQ251"/>
      <c r="YR251"/>
      <c r="YS251"/>
      <c r="YT251"/>
      <c r="YU251"/>
      <c r="YV251"/>
      <c r="YW251"/>
      <c r="YX251"/>
      <c r="YY251"/>
      <c r="YZ251"/>
      <c r="ZA251"/>
      <c r="ZB251"/>
      <c r="ZC251"/>
      <c r="ZD251"/>
      <c r="ZE251"/>
      <c r="ZF251"/>
      <c r="ZG251"/>
      <c r="ZH251"/>
      <c r="ZI251"/>
      <c r="ZJ251"/>
      <c r="ZK251"/>
      <c r="ZL251"/>
      <c r="ZM251"/>
    </row>
    <row r="252" spans="10:689" ht="15" x14ac:dyDescent="0.25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  <c r="RT252"/>
      <c r="RU252"/>
      <c r="RV252"/>
      <c r="RW252"/>
      <c r="RX252"/>
      <c r="RY252"/>
      <c r="RZ252"/>
      <c r="SA252"/>
      <c r="SB252"/>
      <c r="SC252"/>
      <c r="SD252"/>
      <c r="SE252"/>
      <c r="SF252"/>
      <c r="SG252"/>
      <c r="SH252"/>
      <c r="SI252"/>
      <c r="SJ252"/>
      <c r="SK252"/>
      <c r="SL252"/>
      <c r="SM252"/>
      <c r="SN252"/>
      <c r="SO252"/>
      <c r="SP252"/>
      <c r="SQ252"/>
      <c r="SR252"/>
      <c r="SS252"/>
      <c r="ST252"/>
      <c r="SU252"/>
      <c r="SV252"/>
      <c r="SW252"/>
      <c r="SX252"/>
      <c r="SY252"/>
      <c r="SZ252"/>
      <c r="TA252"/>
      <c r="TB252"/>
      <c r="TC252"/>
      <c r="TD252"/>
      <c r="TE252"/>
      <c r="TF252"/>
      <c r="TG252"/>
      <c r="TH252"/>
      <c r="TI252"/>
      <c r="TJ252"/>
      <c r="TK252"/>
      <c r="TL252"/>
      <c r="TM252"/>
      <c r="TN252"/>
      <c r="TO252"/>
      <c r="TP252"/>
      <c r="TQ252"/>
      <c r="TR252"/>
      <c r="TS252"/>
      <c r="TT252"/>
      <c r="TU252"/>
      <c r="TV252"/>
      <c r="TW252"/>
      <c r="TX252"/>
      <c r="TY252"/>
      <c r="TZ252"/>
      <c r="UA252"/>
      <c r="UB252"/>
      <c r="UC252"/>
      <c r="UD252"/>
      <c r="UE252"/>
      <c r="UF252"/>
      <c r="UG252"/>
      <c r="UH252"/>
      <c r="UI252"/>
      <c r="UJ252"/>
      <c r="UK252"/>
      <c r="UL252"/>
      <c r="UM252"/>
      <c r="UN252"/>
      <c r="UO252"/>
      <c r="UP252"/>
      <c r="UQ252"/>
      <c r="UR252"/>
      <c r="US252"/>
      <c r="UT252"/>
      <c r="UU252"/>
      <c r="UV252"/>
      <c r="UW252"/>
      <c r="UX252"/>
      <c r="UY252"/>
      <c r="UZ252"/>
      <c r="VA252"/>
      <c r="VB252"/>
      <c r="VC252"/>
      <c r="VD252"/>
      <c r="VE252"/>
      <c r="VF252"/>
      <c r="VG252"/>
      <c r="VH252"/>
      <c r="VI252"/>
      <c r="VJ252"/>
      <c r="VK252"/>
      <c r="VL252"/>
      <c r="VM252"/>
      <c r="VN252"/>
      <c r="VO252"/>
      <c r="VP252"/>
      <c r="VQ252"/>
      <c r="VR252"/>
      <c r="VS252"/>
      <c r="VT252"/>
      <c r="VU252"/>
      <c r="VV252"/>
      <c r="VW252"/>
      <c r="VX252"/>
      <c r="VY252"/>
      <c r="VZ252"/>
      <c r="WA252"/>
      <c r="WB252"/>
      <c r="WC252"/>
      <c r="WD252"/>
      <c r="WE252"/>
      <c r="WF252"/>
      <c r="WG252"/>
      <c r="WH252"/>
      <c r="WI252"/>
      <c r="WJ252"/>
      <c r="WK252"/>
      <c r="WL252"/>
      <c r="WM252"/>
      <c r="WN252"/>
      <c r="WO252"/>
      <c r="WP252"/>
      <c r="WQ252"/>
      <c r="WR252"/>
      <c r="WS252"/>
      <c r="WT252"/>
      <c r="WU252"/>
      <c r="WV252"/>
      <c r="WW252"/>
      <c r="WX252"/>
      <c r="WY252"/>
      <c r="WZ252"/>
      <c r="XA252"/>
      <c r="XB252"/>
      <c r="XC252"/>
      <c r="XD252"/>
      <c r="XE252"/>
      <c r="XF252"/>
      <c r="XG252"/>
      <c r="XH252"/>
      <c r="XI252"/>
      <c r="XJ252"/>
      <c r="XK252"/>
      <c r="XL252"/>
      <c r="XM252"/>
      <c r="XN252"/>
      <c r="XO252"/>
      <c r="XP252"/>
      <c r="XQ252"/>
      <c r="XR252"/>
      <c r="XS252"/>
      <c r="XT252"/>
      <c r="XU252"/>
      <c r="XV252"/>
      <c r="XW252"/>
      <c r="XX252"/>
      <c r="XY252"/>
      <c r="XZ252"/>
      <c r="YA252"/>
      <c r="YB252"/>
      <c r="YC252"/>
      <c r="YD252"/>
      <c r="YE252"/>
      <c r="YF252"/>
      <c r="YG252"/>
      <c r="YH252"/>
      <c r="YI252"/>
      <c r="YJ252"/>
      <c r="YK252"/>
      <c r="YL252"/>
      <c r="YM252"/>
      <c r="YN252"/>
      <c r="YO252"/>
      <c r="YP252"/>
      <c r="YQ252"/>
      <c r="YR252"/>
      <c r="YS252"/>
      <c r="YT252"/>
      <c r="YU252"/>
      <c r="YV252"/>
      <c r="YW252"/>
      <c r="YX252"/>
      <c r="YY252"/>
      <c r="YZ252"/>
      <c r="ZA252"/>
      <c r="ZB252"/>
      <c r="ZC252"/>
      <c r="ZD252"/>
      <c r="ZE252"/>
      <c r="ZF252"/>
      <c r="ZG252"/>
      <c r="ZH252"/>
      <c r="ZI252"/>
      <c r="ZJ252"/>
      <c r="ZK252"/>
      <c r="ZL252"/>
      <c r="ZM252"/>
    </row>
    <row r="253" spans="10:689" ht="15" x14ac:dyDescent="0.25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  <c r="RT253"/>
      <c r="RU253"/>
      <c r="RV253"/>
      <c r="RW253"/>
      <c r="RX253"/>
      <c r="RY253"/>
      <c r="RZ253"/>
      <c r="SA253"/>
      <c r="SB253"/>
      <c r="SC253"/>
      <c r="SD253"/>
      <c r="SE253"/>
      <c r="SF253"/>
      <c r="SG253"/>
      <c r="SH253"/>
      <c r="SI253"/>
      <c r="SJ253"/>
      <c r="SK253"/>
      <c r="SL253"/>
      <c r="SM253"/>
      <c r="SN253"/>
      <c r="SO253"/>
      <c r="SP253"/>
      <c r="SQ253"/>
      <c r="SR253"/>
      <c r="SS253"/>
      <c r="ST253"/>
      <c r="SU253"/>
      <c r="SV253"/>
      <c r="SW253"/>
      <c r="SX253"/>
      <c r="SY253"/>
      <c r="SZ253"/>
      <c r="TA253"/>
      <c r="TB253"/>
      <c r="TC253"/>
      <c r="TD253"/>
      <c r="TE253"/>
      <c r="TF253"/>
      <c r="TG253"/>
      <c r="TH253"/>
      <c r="TI253"/>
      <c r="TJ253"/>
      <c r="TK253"/>
      <c r="TL253"/>
      <c r="TM253"/>
      <c r="TN253"/>
      <c r="TO253"/>
      <c r="TP253"/>
      <c r="TQ253"/>
      <c r="TR253"/>
      <c r="TS253"/>
      <c r="TT253"/>
      <c r="TU253"/>
      <c r="TV253"/>
      <c r="TW253"/>
      <c r="TX253"/>
      <c r="TY253"/>
      <c r="TZ253"/>
      <c r="UA253"/>
      <c r="UB253"/>
      <c r="UC253"/>
      <c r="UD253"/>
      <c r="UE253"/>
      <c r="UF253"/>
      <c r="UG253"/>
      <c r="UH253"/>
      <c r="UI253"/>
      <c r="UJ253"/>
      <c r="UK253"/>
      <c r="UL253"/>
      <c r="UM253"/>
      <c r="UN253"/>
      <c r="UO253"/>
      <c r="UP253"/>
      <c r="UQ253"/>
      <c r="UR253"/>
      <c r="US253"/>
      <c r="UT253"/>
      <c r="UU253"/>
      <c r="UV253"/>
      <c r="UW253"/>
      <c r="UX253"/>
      <c r="UY253"/>
      <c r="UZ253"/>
      <c r="VA253"/>
      <c r="VB253"/>
      <c r="VC253"/>
      <c r="VD253"/>
      <c r="VE253"/>
      <c r="VF253"/>
      <c r="VG253"/>
      <c r="VH253"/>
      <c r="VI253"/>
      <c r="VJ253"/>
      <c r="VK253"/>
      <c r="VL253"/>
      <c r="VM253"/>
      <c r="VN253"/>
      <c r="VO253"/>
      <c r="VP253"/>
      <c r="VQ253"/>
      <c r="VR253"/>
      <c r="VS253"/>
      <c r="VT253"/>
      <c r="VU253"/>
      <c r="VV253"/>
      <c r="VW253"/>
      <c r="VX253"/>
      <c r="VY253"/>
      <c r="VZ253"/>
      <c r="WA253"/>
      <c r="WB253"/>
      <c r="WC253"/>
      <c r="WD253"/>
      <c r="WE253"/>
      <c r="WF253"/>
      <c r="WG253"/>
      <c r="WH253"/>
      <c r="WI253"/>
      <c r="WJ253"/>
      <c r="WK253"/>
      <c r="WL253"/>
      <c r="WM253"/>
      <c r="WN253"/>
      <c r="WO253"/>
      <c r="WP253"/>
      <c r="WQ253"/>
      <c r="WR253"/>
      <c r="WS253"/>
      <c r="WT253"/>
      <c r="WU253"/>
      <c r="WV253"/>
      <c r="WW253"/>
      <c r="WX253"/>
      <c r="WY253"/>
      <c r="WZ253"/>
      <c r="XA253"/>
      <c r="XB253"/>
      <c r="XC253"/>
      <c r="XD253"/>
      <c r="XE253"/>
      <c r="XF253"/>
      <c r="XG253"/>
      <c r="XH253"/>
      <c r="XI253"/>
      <c r="XJ253"/>
      <c r="XK253"/>
      <c r="XL253"/>
      <c r="XM253"/>
      <c r="XN253"/>
      <c r="XO253"/>
      <c r="XP253"/>
      <c r="XQ253"/>
      <c r="XR253"/>
      <c r="XS253"/>
      <c r="XT253"/>
      <c r="XU253"/>
      <c r="XV253"/>
      <c r="XW253"/>
      <c r="XX253"/>
      <c r="XY253"/>
      <c r="XZ253"/>
      <c r="YA253"/>
      <c r="YB253"/>
      <c r="YC253"/>
      <c r="YD253"/>
      <c r="YE253"/>
      <c r="YF253"/>
      <c r="YG253"/>
      <c r="YH253"/>
      <c r="YI253"/>
      <c r="YJ253"/>
      <c r="YK253"/>
      <c r="YL253"/>
      <c r="YM253"/>
      <c r="YN253"/>
      <c r="YO253"/>
      <c r="YP253"/>
      <c r="YQ253"/>
      <c r="YR253"/>
      <c r="YS253"/>
      <c r="YT253"/>
      <c r="YU253"/>
      <c r="YV253"/>
      <c r="YW253"/>
      <c r="YX253"/>
      <c r="YY253"/>
      <c r="YZ253"/>
      <c r="ZA253"/>
      <c r="ZB253"/>
      <c r="ZC253"/>
      <c r="ZD253"/>
      <c r="ZE253"/>
      <c r="ZF253"/>
      <c r="ZG253"/>
      <c r="ZH253"/>
      <c r="ZI253"/>
      <c r="ZJ253"/>
      <c r="ZK253"/>
      <c r="ZL253"/>
      <c r="ZM253"/>
    </row>
    <row r="254" spans="10:689" ht="15" x14ac:dyDescent="0.25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  <c r="RT254"/>
      <c r="RU254"/>
      <c r="RV254"/>
      <c r="RW254"/>
      <c r="RX254"/>
      <c r="RY254"/>
      <c r="RZ254"/>
      <c r="SA254"/>
      <c r="SB254"/>
      <c r="SC254"/>
      <c r="SD254"/>
      <c r="SE254"/>
      <c r="SF254"/>
      <c r="SG254"/>
      <c r="SH254"/>
      <c r="SI254"/>
      <c r="SJ254"/>
      <c r="SK254"/>
      <c r="SL254"/>
      <c r="SM254"/>
      <c r="SN254"/>
      <c r="SO254"/>
      <c r="SP254"/>
      <c r="SQ254"/>
      <c r="SR254"/>
      <c r="SS254"/>
      <c r="ST254"/>
      <c r="SU254"/>
      <c r="SV254"/>
      <c r="SW254"/>
      <c r="SX254"/>
      <c r="SY254"/>
      <c r="SZ254"/>
      <c r="TA254"/>
      <c r="TB254"/>
      <c r="TC254"/>
      <c r="TD254"/>
      <c r="TE254"/>
      <c r="TF254"/>
      <c r="TG254"/>
      <c r="TH254"/>
      <c r="TI254"/>
      <c r="TJ254"/>
      <c r="TK254"/>
      <c r="TL254"/>
      <c r="TM254"/>
      <c r="TN254"/>
      <c r="TO254"/>
      <c r="TP254"/>
      <c r="TQ254"/>
      <c r="TR254"/>
      <c r="TS254"/>
      <c r="TT254"/>
      <c r="TU254"/>
      <c r="TV254"/>
      <c r="TW254"/>
      <c r="TX254"/>
      <c r="TY254"/>
      <c r="TZ254"/>
      <c r="UA254"/>
      <c r="UB254"/>
      <c r="UC254"/>
      <c r="UD254"/>
      <c r="UE254"/>
      <c r="UF254"/>
      <c r="UG254"/>
      <c r="UH254"/>
      <c r="UI254"/>
      <c r="UJ254"/>
      <c r="UK254"/>
      <c r="UL254"/>
      <c r="UM254"/>
      <c r="UN254"/>
      <c r="UO254"/>
      <c r="UP254"/>
      <c r="UQ254"/>
      <c r="UR254"/>
      <c r="US254"/>
      <c r="UT254"/>
      <c r="UU254"/>
      <c r="UV254"/>
      <c r="UW254"/>
      <c r="UX254"/>
      <c r="UY254"/>
      <c r="UZ254"/>
      <c r="VA254"/>
      <c r="VB254"/>
      <c r="VC254"/>
      <c r="VD254"/>
      <c r="VE254"/>
      <c r="VF254"/>
      <c r="VG254"/>
      <c r="VH254"/>
      <c r="VI254"/>
      <c r="VJ254"/>
      <c r="VK254"/>
      <c r="VL254"/>
      <c r="VM254"/>
      <c r="VN254"/>
      <c r="VO254"/>
      <c r="VP254"/>
      <c r="VQ254"/>
      <c r="VR254"/>
      <c r="VS254"/>
      <c r="VT254"/>
      <c r="VU254"/>
      <c r="VV254"/>
      <c r="VW254"/>
      <c r="VX254"/>
      <c r="VY254"/>
      <c r="VZ254"/>
      <c r="WA254"/>
      <c r="WB254"/>
      <c r="WC254"/>
      <c r="WD254"/>
      <c r="WE254"/>
      <c r="WF254"/>
      <c r="WG254"/>
      <c r="WH254"/>
      <c r="WI254"/>
      <c r="WJ254"/>
      <c r="WK254"/>
      <c r="WL254"/>
      <c r="WM254"/>
      <c r="WN254"/>
      <c r="WO254"/>
      <c r="WP254"/>
      <c r="WQ254"/>
      <c r="WR254"/>
      <c r="WS254"/>
      <c r="WT254"/>
      <c r="WU254"/>
      <c r="WV254"/>
      <c r="WW254"/>
      <c r="WX254"/>
      <c r="WY254"/>
      <c r="WZ254"/>
      <c r="XA254"/>
      <c r="XB254"/>
      <c r="XC254"/>
      <c r="XD254"/>
      <c r="XE254"/>
      <c r="XF254"/>
      <c r="XG254"/>
      <c r="XH254"/>
      <c r="XI254"/>
      <c r="XJ254"/>
      <c r="XK254"/>
      <c r="XL254"/>
      <c r="XM254"/>
      <c r="XN254"/>
      <c r="XO254"/>
      <c r="XP254"/>
      <c r="XQ254"/>
      <c r="XR254"/>
      <c r="XS254"/>
      <c r="XT254"/>
      <c r="XU254"/>
      <c r="XV254"/>
      <c r="XW254"/>
      <c r="XX254"/>
      <c r="XY254"/>
      <c r="XZ254"/>
      <c r="YA254"/>
      <c r="YB254"/>
      <c r="YC254"/>
      <c r="YD254"/>
      <c r="YE254"/>
      <c r="YF254"/>
      <c r="YG254"/>
      <c r="YH254"/>
      <c r="YI254"/>
      <c r="YJ254"/>
      <c r="YK254"/>
      <c r="YL254"/>
      <c r="YM254"/>
      <c r="YN254"/>
      <c r="YO254"/>
      <c r="YP254"/>
      <c r="YQ254"/>
      <c r="YR254"/>
      <c r="YS254"/>
      <c r="YT254"/>
      <c r="YU254"/>
      <c r="YV254"/>
      <c r="YW254"/>
      <c r="YX254"/>
      <c r="YY254"/>
      <c r="YZ254"/>
      <c r="ZA254"/>
      <c r="ZB254"/>
      <c r="ZC254"/>
      <c r="ZD254"/>
      <c r="ZE254"/>
      <c r="ZF254"/>
      <c r="ZG254"/>
      <c r="ZH254"/>
      <c r="ZI254"/>
      <c r="ZJ254"/>
      <c r="ZK254"/>
      <c r="ZL254"/>
      <c r="ZM254"/>
    </row>
    <row r="255" spans="10:689" ht="15" x14ac:dyDescent="0.25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  <c r="RT255"/>
      <c r="RU255"/>
      <c r="RV255"/>
      <c r="RW255"/>
      <c r="RX255"/>
      <c r="RY255"/>
      <c r="RZ255"/>
      <c r="SA255"/>
      <c r="SB255"/>
      <c r="SC255"/>
      <c r="SD255"/>
      <c r="SE255"/>
      <c r="SF255"/>
      <c r="SG255"/>
      <c r="SH255"/>
      <c r="SI255"/>
      <c r="SJ255"/>
      <c r="SK255"/>
      <c r="SL255"/>
      <c r="SM255"/>
      <c r="SN255"/>
      <c r="SO255"/>
      <c r="SP255"/>
      <c r="SQ255"/>
      <c r="SR255"/>
      <c r="SS255"/>
      <c r="ST255"/>
      <c r="SU255"/>
      <c r="SV255"/>
      <c r="SW255"/>
      <c r="SX255"/>
      <c r="SY255"/>
      <c r="SZ255"/>
      <c r="TA255"/>
      <c r="TB255"/>
      <c r="TC255"/>
      <c r="TD255"/>
      <c r="TE255"/>
      <c r="TF255"/>
      <c r="TG255"/>
      <c r="TH255"/>
      <c r="TI255"/>
      <c r="TJ255"/>
      <c r="TK255"/>
      <c r="TL255"/>
      <c r="TM255"/>
      <c r="TN255"/>
      <c r="TO255"/>
      <c r="TP255"/>
      <c r="TQ255"/>
      <c r="TR255"/>
      <c r="TS255"/>
      <c r="TT255"/>
      <c r="TU255"/>
      <c r="TV255"/>
      <c r="TW255"/>
      <c r="TX255"/>
      <c r="TY255"/>
      <c r="TZ255"/>
      <c r="UA255"/>
      <c r="UB255"/>
      <c r="UC255"/>
      <c r="UD255"/>
      <c r="UE255"/>
      <c r="UF255"/>
      <c r="UG255"/>
      <c r="UH255"/>
      <c r="UI255"/>
      <c r="UJ255"/>
      <c r="UK255"/>
      <c r="UL255"/>
      <c r="UM255"/>
      <c r="UN255"/>
      <c r="UO255"/>
      <c r="UP255"/>
      <c r="UQ255"/>
      <c r="UR255"/>
      <c r="US255"/>
      <c r="UT255"/>
      <c r="UU255"/>
      <c r="UV255"/>
      <c r="UW255"/>
      <c r="UX255"/>
      <c r="UY255"/>
      <c r="UZ255"/>
      <c r="VA255"/>
      <c r="VB255"/>
      <c r="VC255"/>
      <c r="VD255"/>
      <c r="VE255"/>
      <c r="VF255"/>
      <c r="VG255"/>
      <c r="VH255"/>
      <c r="VI255"/>
      <c r="VJ255"/>
      <c r="VK255"/>
      <c r="VL255"/>
      <c r="VM255"/>
      <c r="VN255"/>
      <c r="VO255"/>
      <c r="VP255"/>
      <c r="VQ255"/>
      <c r="VR255"/>
      <c r="VS255"/>
      <c r="VT255"/>
      <c r="VU255"/>
      <c r="VV255"/>
      <c r="VW255"/>
      <c r="VX255"/>
      <c r="VY255"/>
      <c r="VZ255"/>
      <c r="WA255"/>
      <c r="WB255"/>
      <c r="WC255"/>
      <c r="WD255"/>
      <c r="WE255"/>
      <c r="WF255"/>
      <c r="WG255"/>
      <c r="WH255"/>
      <c r="WI255"/>
      <c r="WJ255"/>
      <c r="WK255"/>
      <c r="WL255"/>
      <c r="WM255"/>
      <c r="WN255"/>
      <c r="WO255"/>
      <c r="WP255"/>
      <c r="WQ255"/>
      <c r="WR255"/>
      <c r="WS255"/>
      <c r="WT255"/>
      <c r="WU255"/>
      <c r="WV255"/>
      <c r="WW255"/>
      <c r="WX255"/>
      <c r="WY255"/>
      <c r="WZ255"/>
      <c r="XA255"/>
      <c r="XB255"/>
      <c r="XC255"/>
      <c r="XD255"/>
      <c r="XE255"/>
      <c r="XF255"/>
      <c r="XG255"/>
      <c r="XH255"/>
      <c r="XI255"/>
      <c r="XJ255"/>
      <c r="XK255"/>
      <c r="XL255"/>
      <c r="XM255"/>
      <c r="XN255"/>
      <c r="XO255"/>
      <c r="XP255"/>
      <c r="XQ255"/>
      <c r="XR255"/>
      <c r="XS255"/>
      <c r="XT255"/>
      <c r="XU255"/>
      <c r="XV255"/>
      <c r="XW255"/>
      <c r="XX255"/>
      <c r="XY255"/>
      <c r="XZ255"/>
      <c r="YA255"/>
      <c r="YB255"/>
      <c r="YC255"/>
      <c r="YD255"/>
      <c r="YE255"/>
      <c r="YF255"/>
      <c r="YG255"/>
      <c r="YH255"/>
      <c r="YI255"/>
      <c r="YJ255"/>
      <c r="YK255"/>
      <c r="YL255"/>
      <c r="YM255"/>
      <c r="YN255"/>
      <c r="YO255"/>
      <c r="YP255"/>
      <c r="YQ255"/>
      <c r="YR255"/>
      <c r="YS255"/>
      <c r="YT255"/>
      <c r="YU255"/>
      <c r="YV255"/>
      <c r="YW255"/>
      <c r="YX255"/>
      <c r="YY255"/>
      <c r="YZ255"/>
      <c r="ZA255"/>
      <c r="ZB255"/>
      <c r="ZC255"/>
      <c r="ZD255"/>
      <c r="ZE255"/>
      <c r="ZF255"/>
      <c r="ZG255"/>
      <c r="ZH255"/>
      <c r="ZI255"/>
      <c r="ZJ255"/>
      <c r="ZK255"/>
      <c r="ZL255"/>
      <c r="ZM255"/>
    </row>
    <row r="256" spans="10:689" ht="15" x14ac:dyDescent="0.25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  <c r="RT256"/>
      <c r="RU256"/>
      <c r="RV256"/>
      <c r="RW256"/>
      <c r="RX256"/>
      <c r="RY256"/>
      <c r="RZ256"/>
      <c r="SA256"/>
      <c r="SB256"/>
      <c r="SC256"/>
      <c r="SD256"/>
      <c r="SE256"/>
      <c r="SF256"/>
      <c r="SG256"/>
      <c r="SH256"/>
      <c r="SI256"/>
      <c r="SJ256"/>
      <c r="SK256"/>
      <c r="SL256"/>
      <c r="SM256"/>
      <c r="SN256"/>
      <c r="SO256"/>
      <c r="SP256"/>
      <c r="SQ256"/>
      <c r="SR256"/>
      <c r="SS256"/>
      <c r="ST256"/>
      <c r="SU256"/>
      <c r="SV256"/>
      <c r="SW256"/>
      <c r="SX256"/>
      <c r="SY256"/>
      <c r="SZ256"/>
      <c r="TA256"/>
      <c r="TB256"/>
      <c r="TC256"/>
      <c r="TD256"/>
      <c r="TE256"/>
      <c r="TF256"/>
      <c r="TG256"/>
      <c r="TH256"/>
      <c r="TI256"/>
      <c r="TJ256"/>
      <c r="TK256"/>
      <c r="TL256"/>
      <c r="TM256"/>
      <c r="TN256"/>
      <c r="TO256"/>
      <c r="TP256"/>
      <c r="TQ256"/>
      <c r="TR256"/>
      <c r="TS256"/>
      <c r="TT256"/>
      <c r="TU256"/>
      <c r="TV256"/>
      <c r="TW256"/>
      <c r="TX256"/>
      <c r="TY256"/>
      <c r="TZ256"/>
      <c r="UA256"/>
      <c r="UB256"/>
      <c r="UC256"/>
      <c r="UD256"/>
      <c r="UE256"/>
      <c r="UF256"/>
      <c r="UG256"/>
      <c r="UH256"/>
      <c r="UI256"/>
      <c r="UJ256"/>
      <c r="UK256"/>
      <c r="UL256"/>
      <c r="UM256"/>
      <c r="UN256"/>
      <c r="UO256"/>
      <c r="UP256"/>
      <c r="UQ256"/>
      <c r="UR256"/>
      <c r="US256"/>
      <c r="UT256"/>
      <c r="UU256"/>
      <c r="UV256"/>
      <c r="UW256"/>
      <c r="UX256"/>
      <c r="UY256"/>
      <c r="UZ256"/>
      <c r="VA256"/>
      <c r="VB256"/>
      <c r="VC256"/>
      <c r="VD256"/>
      <c r="VE256"/>
      <c r="VF256"/>
      <c r="VG256"/>
      <c r="VH256"/>
      <c r="VI256"/>
      <c r="VJ256"/>
      <c r="VK256"/>
      <c r="VL256"/>
      <c r="VM256"/>
      <c r="VN256"/>
      <c r="VO256"/>
      <c r="VP256"/>
      <c r="VQ256"/>
      <c r="VR256"/>
      <c r="VS256"/>
      <c r="VT256"/>
      <c r="VU256"/>
      <c r="VV256"/>
      <c r="VW256"/>
      <c r="VX256"/>
      <c r="VY256"/>
      <c r="VZ256"/>
      <c r="WA256"/>
      <c r="WB256"/>
      <c r="WC256"/>
      <c r="WD256"/>
      <c r="WE256"/>
      <c r="WF256"/>
      <c r="WG256"/>
      <c r="WH256"/>
      <c r="WI256"/>
      <c r="WJ256"/>
      <c r="WK256"/>
      <c r="WL256"/>
      <c r="WM256"/>
      <c r="WN256"/>
      <c r="WO256"/>
      <c r="WP256"/>
      <c r="WQ256"/>
      <c r="WR256"/>
      <c r="WS256"/>
      <c r="WT256"/>
      <c r="WU256"/>
      <c r="WV256"/>
      <c r="WW256"/>
      <c r="WX256"/>
      <c r="WY256"/>
      <c r="WZ256"/>
      <c r="XA256"/>
      <c r="XB256"/>
      <c r="XC256"/>
      <c r="XD256"/>
      <c r="XE256"/>
      <c r="XF256"/>
      <c r="XG256"/>
      <c r="XH256"/>
      <c r="XI256"/>
      <c r="XJ256"/>
      <c r="XK256"/>
      <c r="XL256"/>
      <c r="XM256"/>
      <c r="XN256"/>
      <c r="XO256"/>
      <c r="XP256"/>
      <c r="XQ256"/>
      <c r="XR256"/>
      <c r="XS256"/>
      <c r="XT256"/>
      <c r="XU256"/>
      <c r="XV256"/>
      <c r="XW256"/>
      <c r="XX256"/>
      <c r="XY256"/>
      <c r="XZ256"/>
      <c r="YA256"/>
      <c r="YB256"/>
      <c r="YC256"/>
      <c r="YD256"/>
      <c r="YE256"/>
      <c r="YF256"/>
      <c r="YG256"/>
      <c r="YH256"/>
      <c r="YI256"/>
      <c r="YJ256"/>
      <c r="YK256"/>
      <c r="YL256"/>
      <c r="YM256"/>
      <c r="YN256"/>
      <c r="YO256"/>
      <c r="YP256"/>
      <c r="YQ256"/>
      <c r="YR256"/>
      <c r="YS256"/>
      <c r="YT256"/>
      <c r="YU256"/>
      <c r="YV256"/>
      <c r="YW256"/>
      <c r="YX256"/>
      <c r="YY256"/>
      <c r="YZ256"/>
      <c r="ZA256"/>
      <c r="ZB256"/>
      <c r="ZC256"/>
      <c r="ZD256"/>
      <c r="ZE256"/>
      <c r="ZF256"/>
      <c r="ZG256"/>
      <c r="ZH256"/>
      <c r="ZI256"/>
      <c r="ZJ256"/>
      <c r="ZK256"/>
      <c r="ZL256"/>
      <c r="ZM256"/>
    </row>
    <row r="257" spans="10:689" ht="15" x14ac:dyDescent="0.25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  <c r="RT257"/>
      <c r="RU257"/>
      <c r="RV257"/>
      <c r="RW257"/>
      <c r="RX257"/>
      <c r="RY257"/>
      <c r="RZ257"/>
      <c r="SA257"/>
      <c r="SB257"/>
      <c r="SC257"/>
      <c r="SD257"/>
      <c r="SE257"/>
      <c r="SF257"/>
      <c r="SG257"/>
      <c r="SH257"/>
      <c r="SI257"/>
      <c r="SJ257"/>
      <c r="SK257"/>
      <c r="SL257"/>
      <c r="SM257"/>
      <c r="SN257"/>
      <c r="SO257"/>
      <c r="SP257"/>
      <c r="SQ257"/>
      <c r="SR257"/>
      <c r="SS257"/>
      <c r="ST257"/>
      <c r="SU257"/>
      <c r="SV257"/>
      <c r="SW257"/>
      <c r="SX257"/>
      <c r="SY257"/>
      <c r="SZ257"/>
      <c r="TA257"/>
      <c r="TB257"/>
      <c r="TC257"/>
      <c r="TD257"/>
      <c r="TE257"/>
      <c r="TF257"/>
      <c r="TG257"/>
      <c r="TH257"/>
      <c r="TI257"/>
      <c r="TJ257"/>
      <c r="TK257"/>
      <c r="TL257"/>
      <c r="TM257"/>
      <c r="TN257"/>
      <c r="TO257"/>
      <c r="TP257"/>
      <c r="TQ257"/>
      <c r="TR257"/>
      <c r="TS257"/>
      <c r="TT257"/>
      <c r="TU257"/>
      <c r="TV257"/>
      <c r="TW257"/>
      <c r="TX257"/>
      <c r="TY257"/>
      <c r="TZ257"/>
      <c r="UA257"/>
      <c r="UB257"/>
      <c r="UC257"/>
      <c r="UD257"/>
      <c r="UE257"/>
      <c r="UF257"/>
      <c r="UG257"/>
      <c r="UH257"/>
      <c r="UI257"/>
      <c r="UJ257"/>
      <c r="UK257"/>
      <c r="UL257"/>
      <c r="UM257"/>
      <c r="UN257"/>
      <c r="UO257"/>
      <c r="UP257"/>
      <c r="UQ257"/>
      <c r="UR257"/>
      <c r="US257"/>
      <c r="UT257"/>
      <c r="UU257"/>
      <c r="UV257"/>
      <c r="UW257"/>
      <c r="UX257"/>
      <c r="UY257"/>
      <c r="UZ257"/>
      <c r="VA257"/>
      <c r="VB257"/>
      <c r="VC257"/>
      <c r="VD257"/>
      <c r="VE257"/>
      <c r="VF257"/>
      <c r="VG257"/>
      <c r="VH257"/>
      <c r="VI257"/>
      <c r="VJ257"/>
      <c r="VK257"/>
      <c r="VL257"/>
      <c r="VM257"/>
      <c r="VN257"/>
      <c r="VO257"/>
      <c r="VP257"/>
      <c r="VQ257"/>
      <c r="VR257"/>
      <c r="VS257"/>
      <c r="VT257"/>
      <c r="VU257"/>
      <c r="VV257"/>
      <c r="VW257"/>
      <c r="VX257"/>
      <c r="VY257"/>
      <c r="VZ257"/>
      <c r="WA257"/>
      <c r="WB257"/>
      <c r="WC257"/>
      <c r="WD257"/>
      <c r="WE257"/>
      <c r="WF257"/>
      <c r="WG257"/>
      <c r="WH257"/>
      <c r="WI257"/>
      <c r="WJ257"/>
      <c r="WK257"/>
      <c r="WL257"/>
      <c r="WM257"/>
      <c r="WN257"/>
      <c r="WO257"/>
      <c r="WP257"/>
      <c r="WQ257"/>
      <c r="WR257"/>
      <c r="WS257"/>
      <c r="WT257"/>
      <c r="WU257"/>
      <c r="WV257"/>
      <c r="WW257"/>
      <c r="WX257"/>
      <c r="WY257"/>
      <c r="WZ257"/>
      <c r="XA257"/>
      <c r="XB257"/>
      <c r="XC257"/>
      <c r="XD257"/>
      <c r="XE257"/>
      <c r="XF257"/>
      <c r="XG257"/>
      <c r="XH257"/>
      <c r="XI257"/>
      <c r="XJ257"/>
      <c r="XK257"/>
      <c r="XL257"/>
      <c r="XM257"/>
      <c r="XN257"/>
      <c r="XO257"/>
      <c r="XP257"/>
      <c r="XQ257"/>
      <c r="XR257"/>
      <c r="XS257"/>
      <c r="XT257"/>
      <c r="XU257"/>
      <c r="XV257"/>
      <c r="XW257"/>
      <c r="XX257"/>
      <c r="XY257"/>
      <c r="XZ257"/>
      <c r="YA257"/>
      <c r="YB257"/>
      <c r="YC257"/>
      <c r="YD257"/>
      <c r="YE257"/>
      <c r="YF257"/>
      <c r="YG257"/>
      <c r="YH257"/>
      <c r="YI257"/>
      <c r="YJ257"/>
      <c r="YK257"/>
      <c r="YL257"/>
      <c r="YM257"/>
      <c r="YN257"/>
      <c r="YO257"/>
      <c r="YP257"/>
      <c r="YQ257"/>
      <c r="YR257"/>
      <c r="YS257"/>
      <c r="YT257"/>
      <c r="YU257"/>
      <c r="YV257"/>
      <c r="YW257"/>
      <c r="YX257"/>
      <c r="YY257"/>
      <c r="YZ257"/>
      <c r="ZA257"/>
      <c r="ZB257"/>
      <c r="ZC257"/>
      <c r="ZD257"/>
      <c r="ZE257"/>
      <c r="ZF257"/>
      <c r="ZG257"/>
      <c r="ZH257"/>
      <c r="ZI257"/>
      <c r="ZJ257"/>
      <c r="ZK257"/>
      <c r="ZL257"/>
      <c r="ZM257"/>
    </row>
    <row r="258" spans="10:689" ht="15" x14ac:dyDescent="0.25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  <c r="RT258"/>
      <c r="RU258"/>
      <c r="RV258"/>
      <c r="RW258"/>
      <c r="RX258"/>
      <c r="RY258"/>
      <c r="RZ258"/>
      <c r="SA258"/>
      <c r="SB258"/>
      <c r="SC258"/>
      <c r="SD258"/>
      <c r="SE258"/>
      <c r="SF258"/>
      <c r="SG258"/>
      <c r="SH258"/>
      <c r="SI258"/>
      <c r="SJ258"/>
      <c r="SK258"/>
      <c r="SL258"/>
      <c r="SM258"/>
      <c r="SN258"/>
      <c r="SO258"/>
      <c r="SP258"/>
      <c r="SQ258"/>
      <c r="SR258"/>
      <c r="SS258"/>
      <c r="ST258"/>
      <c r="SU258"/>
      <c r="SV258"/>
      <c r="SW258"/>
      <c r="SX258"/>
      <c r="SY258"/>
      <c r="SZ258"/>
      <c r="TA258"/>
      <c r="TB258"/>
      <c r="TC258"/>
      <c r="TD258"/>
      <c r="TE258"/>
      <c r="TF258"/>
      <c r="TG258"/>
      <c r="TH258"/>
      <c r="TI258"/>
      <c r="TJ258"/>
      <c r="TK258"/>
      <c r="TL258"/>
      <c r="TM258"/>
      <c r="TN258"/>
      <c r="TO258"/>
      <c r="TP258"/>
      <c r="TQ258"/>
      <c r="TR258"/>
      <c r="TS258"/>
      <c r="TT258"/>
      <c r="TU258"/>
      <c r="TV258"/>
      <c r="TW258"/>
      <c r="TX258"/>
      <c r="TY258"/>
      <c r="TZ258"/>
      <c r="UA258"/>
      <c r="UB258"/>
      <c r="UC258"/>
      <c r="UD258"/>
      <c r="UE258"/>
      <c r="UF258"/>
      <c r="UG258"/>
      <c r="UH258"/>
      <c r="UI258"/>
      <c r="UJ258"/>
      <c r="UK258"/>
      <c r="UL258"/>
      <c r="UM258"/>
      <c r="UN258"/>
      <c r="UO258"/>
      <c r="UP258"/>
      <c r="UQ258"/>
      <c r="UR258"/>
      <c r="US258"/>
      <c r="UT258"/>
      <c r="UU258"/>
      <c r="UV258"/>
      <c r="UW258"/>
      <c r="UX258"/>
      <c r="UY258"/>
      <c r="UZ258"/>
      <c r="VA258"/>
      <c r="VB258"/>
      <c r="VC258"/>
      <c r="VD258"/>
      <c r="VE258"/>
      <c r="VF258"/>
      <c r="VG258"/>
      <c r="VH258"/>
      <c r="VI258"/>
      <c r="VJ258"/>
      <c r="VK258"/>
      <c r="VL258"/>
      <c r="VM258"/>
      <c r="VN258"/>
      <c r="VO258"/>
      <c r="VP258"/>
      <c r="VQ258"/>
      <c r="VR258"/>
      <c r="VS258"/>
      <c r="VT258"/>
      <c r="VU258"/>
      <c r="VV258"/>
      <c r="VW258"/>
      <c r="VX258"/>
      <c r="VY258"/>
      <c r="VZ258"/>
      <c r="WA258"/>
      <c r="WB258"/>
      <c r="WC258"/>
      <c r="WD258"/>
      <c r="WE258"/>
      <c r="WF258"/>
      <c r="WG258"/>
      <c r="WH258"/>
      <c r="WI258"/>
      <c r="WJ258"/>
      <c r="WK258"/>
      <c r="WL258"/>
      <c r="WM258"/>
      <c r="WN258"/>
      <c r="WO258"/>
      <c r="WP258"/>
      <c r="WQ258"/>
      <c r="WR258"/>
      <c r="WS258"/>
      <c r="WT258"/>
      <c r="WU258"/>
      <c r="WV258"/>
      <c r="WW258"/>
      <c r="WX258"/>
      <c r="WY258"/>
      <c r="WZ258"/>
      <c r="XA258"/>
      <c r="XB258"/>
      <c r="XC258"/>
      <c r="XD258"/>
      <c r="XE258"/>
      <c r="XF258"/>
      <c r="XG258"/>
      <c r="XH258"/>
      <c r="XI258"/>
      <c r="XJ258"/>
      <c r="XK258"/>
      <c r="XL258"/>
      <c r="XM258"/>
      <c r="XN258"/>
      <c r="XO258"/>
      <c r="XP258"/>
      <c r="XQ258"/>
      <c r="XR258"/>
      <c r="XS258"/>
      <c r="XT258"/>
      <c r="XU258"/>
      <c r="XV258"/>
      <c r="XW258"/>
      <c r="XX258"/>
      <c r="XY258"/>
      <c r="XZ258"/>
      <c r="YA258"/>
      <c r="YB258"/>
      <c r="YC258"/>
      <c r="YD258"/>
      <c r="YE258"/>
      <c r="YF258"/>
      <c r="YG258"/>
      <c r="YH258"/>
      <c r="YI258"/>
      <c r="YJ258"/>
      <c r="YK258"/>
      <c r="YL258"/>
      <c r="YM258"/>
      <c r="YN258"/>
      <c r="YO258"/>
      <c r="YP258"/>
      <c r="YQ258"/>
      <c r="YR258"/>
      <c r="YS258"/>
      <c r="YT258"/>
      <c r="YU258"/>
      <c r="YV258"/>
      <c r="YW258"/>
      <c r="YX258"/>
      <c r="YY258"/>
      <c r="YZ258"/>
      <c r="ZA258"/>
      <c r="ZB258"/>
      <c r="ZC258"/>
      <c r="ZD258"/>
      <c r="ZE258"/>
      <c r="ZF258"/>
      <c r="ZG258"/>
      <c r="ZH258"/>
      <c r="ZI258"/>
      <c r="ZJ258"/>
      <c r="ZK258"/>
      <c r="ZL258"/>
      <c r="ZM258"/>
    </row>
    <row r="259" spans="10:689" ht="15" x14ac:dyDescent="0.25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  <c r="RT259"/>
      <c r="RU259"/>
      <c r="RV259"/>
      <c r="RW259"/>
      <c r="RX259"/>
      <c r="RY259"/>
      <c r="RZ259"/>
      <c r="SA259"/>
      <c r="SB259"/>
      <c r="SC259"/>
      <c r="SD259"/>
      <c r="SE259"/>
      <c r="SF259"/>
      <c r="SG259"/>
      <c r="SH259"/>
      <c r="SI259"/>
      <c r="SJ259"/>
      <c r="SK259"/>
      <c r="SL259"/>
      <c r="SM259"/>
      <c r="SN259"/>
      <c r="SO259"/>
      <c r="SP259"/>
      <c r="SQ259"/>
      <c r="SR259"/>
      <c r="SS259"/>
      <c r="ST259"/>
      <c r="SU259"/>
      <c r="SV259"/>
      <c r="SW259"/>
      <c r="SX259"/>
      <c r="SY259"/>
      <c r="SZ259"/>
      <c r="TA259"/>
      <c r="TB259"/>
      <c r="TC259"/>
      <c r="TD259"/>
      <c r="TE259"/>
      <c r="TF259"/>
      <c r="TG259"/>
      <c r="TH259"/>
      <c r="TI259"/>
      <c r="TJ259"/>
      <c r="TK259"/>
      <c r="TL259"/>
      <c r="TM259"/>
      <c r="TN259"/>
      <c r="TO259"/>
      <c r="TP259"/>
      <c r="TQ259"/>
      <c r="TR259"/>
      <c r="TS259"/>
      <c r="TT259"/>
      <c r="TU259"/>
      <c r="TV259"/>
      <c r="TW259"/>
      <c r="TX259"/>
      <c r="TY259"/>
      <c r="TZ259"/>
      <c r="UA259"/>
      <c r="UB259"/>
      <c r="UC259"/>
      <c r="UD259"/>
      <c r="UE259"/>
      <c r="UF259"/>
      <c r="UG259"/>
      <c r="UH259"/>
      <c r="UI259"/>
      <c r="UJ259"/>
      <c r="UK259"/>
      <c r="UL259"/>
      <c r="UM259"/>
      <c r="UN259"/>
      <c r="UO259"/>
      <c r="UP259"/>
      <c r="UQ259"/>
      <c r="UR259"/>
      <c r="US259"/>
      <c r="UT259"/>
      <c r="UU259"/>
      <c r="UV259"/>
      <c r="UW259"/>
      <c r="UX259"/>
      <c r="UY259"/>
      <c r="UZ259"/>
      <c r="VA259"/>
      <c r="VB259"/>
      <c r="VC259"/>
      <c r="VD259"/>
      <c r="VE259"/>
      <c r="VF259"/>
      <c r="VG259"/>
      <c r="VH259"/>
      <c r="VI259"/>
      <c r="VJ259"/>
      <c r="VK259"/>
      <c r="VL259"/>
      <c r="VM259"/>
      <c r="VN259"/>
      <c r="VO259"/>
      <c r="VP259"/>
      <c r="VQ259"/>
      <c r="VR259"/>
      <c r="VS259"/>
      <c r="VT259"/>
      <c r="VU259"/>
      <c r="VV259"/>
      <c r="VW259"/>
      <c r="VX259"/>
      <c r="VY259"/>
      <c r="VZ259"/>
      <c r="WA259"/>
      <c r="WB259"/>
      <c r="WC259"/>
      <c r="WD259"/>
      <c r="WE259"/>
      <c r="WF259"/>
      <c r="WG259"/>
      <c r="WH259"/>
      <c r="WI259"/>
      <c r="WJ259"/>
      <c r="WK259"/>
      <c r="WL259"/>
      <c r="WM259"/>
      <c r="WN259"/>
      <c r="WO259"/>
      <c r="WP259"/>
      <c r="WQ259"/>
      <c r="WR259"/>
      <c r="WS259"/>
      <c r="WT259"/>
      <c r="WU259"/>
      <c r="WV259"/>
      <c r="WW259"/>
      <c r="WX259"/>
      <c r="WY259"/>
      <c r="WZ259"/>
      <c r="XA259"/>
      <c r="XB259"/>
      <c r="XC259"/>
      <c r="XD259"/>
      <c r="XE259"/>
      <c r="XF259"/>
      <c r="XG259"/>
      <c r="XH259"/>
      <c r="XI259"/>
      <c r="XJ259"/>
      <c r="XK259"/>
      <c r="XL259"/>
      <c r="XM259"/>
      <c r="XN259"/>
      <c r="XO259"/>
      <c r="XP259"/>
      <c r="XQ259"/>
      <c r="XR259"/>
      <c r="XS259"/>
      <c r="XT259"/>
      <c r="XU259"/>
      <c r="XV259"/>
      <c r="XW259"/>
      <c r="XX259"/>
      <c r="XY259"/>
      <c r="XZ259"/>
      <c r="YA259"/>
      <c r="YB259"/>
      <c r="YC259"/>
      <c r="YD259"/>
      <c r="YE259"/>
      <c r="YF259"/>
      <c r="YG259"/>
      <c r="YH259"/>
      <c r="YI259"/>
      <c r="YJ259"/>
      <c r="YK259"/>
      <c r="YL259"/>
      <c r="YM259"/>
      <c r="YN259"/>
      <c r="YO259"/>
      <c r="YP259"/>
      <c r="YQ259"/>
      <c r="YR259"/>
      <c r="YS259"/>
      <c r="YT259"/>
      <c r="YU259"/>
      <c r="YV259"/>
      <c r="YW259"/>
      <c r="YX259"/>
      <c r="YY259"/>
      <c r="YZ259"/>
      <c r="ZA259"/>
      <c r="ZB259"/>
      <c r="ZC259"/>
      <c r="ZD259"/>
      <c r="ZE259"/>
      <c r="ZF259"/>
      <c r="ZG259"/>
      <c r="ZH259"/>
      <c r="ZI259"/>
      <c r="ZJ259"/>
      <c r="ZK259"/>
      <c r="ZL259"/>
      <c r="ZM259"/>
    </row>
    <row r="260" spans="10:689" ht="15" x14ac:dyDescent="0.25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  <c r="RT260"/>
      <c r="RU260"/>
      <c r="RV260"/>
      <c r="RW260"/>
      <c r="RX260"/>
      <c r="RY260"/>
      <c r="RZ260"/>
      <c r="SA260"/>
      <c r="SB260"/>
      <c r="SC260"/>
      <c r="SD260"/>
      <c r="SE260"/>
      <c r="SF260"/>
      <c r="SG260"/>
      <c r="SH260"/>
      <c r="SI260"/>
      <c r="SJ260"/>
      <c r="SK260"/>
      <c r="SL260"/>
      <c r="SM260"/>
      <c r="SN260"/>
      <c r="SO260"/>
      <c r="SP260"/>
      <c r="SQ260"/>
      <c r="SR260"/>
      <c r="SS260"/>
      <c r="ST260"/>
      <c r="SU260"/>
      <c r="SV260"/>
      <c r="SW260"/>
      <c r="SX260"/>
      <c r="SY260"/>
      <c r="SZ260"/>
      <c r="TA260"/>
      <c r="TB260"/>
      <c r="TC260"/>
      <c r="TD260"/>
      <c r="TE260"/>
      <c r="TF260"/>
      <c r="TG260"/>
      <c r="TH260"/>
      <c r="TI260"/>
      <c r="TJ260"/>
      <c r="TK260"/>
      <c r="TL260"/>
      <c r="TM260"/>
      <c r="TN260"/>
      <c r="TO260"/>
      <c r="TP260"/>
      <c r="TQ260"/>
      <c r="TR260"/>
      <c r="TS260"/>
      <c r="TT260"/>
      <c r="TU260"/>
      <c r="TV260"/>
      <c r="TW260"/>
      <c r="TX260"/>
      <c r="TY260"/>
      <c r="TZ260"/>
      <c r="UA260"/>
      <c r="UB260"/>
      <c r="UC260"/>
      <c r="UD260"/>
      <c r="UE260"/>
      <c r="UF260"/>
      <c r="UG260"/>
      <c r="UH260"/>
      <c r="UI260"/>
      <c r="UJ260"/>
      <c r="UK260"/>
      <c r="UL260"/>
      <c r="UM260"/>
      <c r="UN260"/>
      <c r="UO260"/>
      <c r="UP260"/>
      <c r="UQ260"/>
      <c r="UR260"/>
      <c r="US260"/>
      <c r="UT260"/>
      <c r="UU260"/>
      <c r="UV260"/>
      <c r="UW260"/>
      <c r="UX260"/>
      <c r="UY260"/>
      <c r="UZ260"/>
      <c r="VA260"/>
      <c r="VB260"/>
      <c r="VC260"/>
      <c r="VD260"/>
      <c r="VE260"/>
      <c r="VF260"/>
      <c r="VG260"/>
      <c r="VH260"/>
      <c r="VI260"/>
      <c r="VJ260"/>
      <c r="VK260"/>
      <c r="VL260"/>
      <c r="VM260"/>
      <c r="VN260"/>
      <c r="VO260"/>
      <c r="VP260"/>
      <c r="VQ260"/>
      <c r="VR260"/>
      <c r="VS260"/>
      <c r="VT260"/>
      <c r="VU260"/>
      <c r="VV260"/>
      <c r="VW260"/>
      <c r="VX260"/>
      <c r="VY260"/>
      <c r="VZ260"/>
      <c r="WA260"/>
      <c r="WB260"/>
      <c r="WC260"/>
      <c r="WD260"/>
      <c r="WE260"/>
      <c r="WF260"/>
      <c r="WG260"/>
      <c r="WH260"/>
      <c r="WI260"/>
      <c r="WJ260"/>
      <c r="WK260"/>
      <c r="WL260"/>
      <c r="WM260"/>
      <c r="WN260"/>
      <c r="WO260"/>
      <c r="WP260"/>
      <c r="WQ260"/>
      <c r="WR260"/>
      <c r="WS260"/>
      <c r="WT260"/>
      <c r="WU260"/>
      <c r="WV260"/>
      <c r="WW260"/>
      <c r="WX260"/>
      <c r="WY260"/>
      <c r="WZ260"/>
      <c r="XA260"/>
      <c r="XB260"/>
      <c r="XC260"/>
      <c r="XD260"/>
      <c r="XE260"/>
      <c r="XF260"/>
      <c r="XG260"/>
      <c r="XH260"/>
      <c r="XI260"/>
      <c r="XJ260"/>
      <c r="XK260"/>
      <c r="XL260"/>
      <c r="XM260"/>
      <c r="XN260"/>
      <c r="XO260"/>
      <c r="XP260"/>
      <c r="XQ260"/>
      <c r="XR260"/>
      <c r="XS260"/>
      <c r="XT260"/>
      <c r="XU260"/>
      <c r="XV260"/>
      <c r="XW260"/>
      <c r="XX260"/>
      <c r="XY260"/>
      <c r="XZ260"/>
      <c r="YA260"/>
      <c r="YB260"/>
      <c r="YC260"/>
      <c r="YD260"/>
      <c r="YE260"/>
      <c r="YF260"/>
      <c r="YG260"/>
      <c r="YH260"/>
      <c r="YI260"/>
      <c r="YJ260"/>
      <c r="YK260"/>
      <c r="YL260"/>
      <c r="YM260"/>
      <c r="YN260"/>
      <c r="YO260"/>
      <c r="YP260"/>
      <c r="YQ260"/>
      <c r="YR260"/>
      <c r="YS260"/>
      <c r="YT260"/>
      <c r="YU260"/>
      <c r="YV260"/>
      <c r="YW260"/>
      <c r="YX260"/>
      <c r="YY260"/>
      <c r="YZ260"/>
      <c r="ZA260"/>
      <c r="ZB260"/>
      <c r="ZC260"/>
      <c r="ZD260"/>
      <c r="ZE260"/>
      <c r="ZF260"/>
      <c r="ZG260"/>
      <c r="ZH260"/>
      <c r="ZI260"/>
      <c r="ZJ260"/>
      <c r="ZK260"/>
      <c r="ZL260"/>
      <c r="ZM260"/>
    </row>
    <row r="261" spans="10:689" ht="15" x14ac:dyDescent="0.25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  <c r="RT261"/>
      <c r="RU261"/>
      <c r="RV261"/>
      <c r="RW261"/>
      <c r="RX261"/>
      <c r="RY261"/>
      <c r="RZ261"/>
      <c r="SA261"/>
      <c r="SB261"/>
      <c r="SC261"/>
      <c r="SD261"/>
      <c r="SE261"/>
      <c r="SF261"/>
      <c r="SG261"/>
      <c r="SH261"/>
      <c r="SI261"/>
      <c r="SJ261"/>
      <c r="SK261"/>
      <c r="SL261"/>
      <c r="SM261"/>
      <c r="SN261"/>
      <c r="SO261"/>
      <c r="SP261"/>
      <c r="SQ261"/>
      <c r="SR261"/>
      <c r="SS261"/>
      <c r="ST261"/>
      <c r="SU261"/>
      <c r="SV261"/>
      <c r="SW261"/>
      <c r="SX261"/>
      <c r="SY261"/>
      <c r="SZ261"/>
      <c r="TA261"/>
      <c r="TB261"/>
      <c r="TC261"/>
      <c r="TD261"/>
      <c r="TE261"/>
      <c r="TF261"/>
      <c r="TG261"/>
      <c r="TH261"/>
      <c r="TI261"/>
      <c r="TJ261"/>
      <c r="TK261"/>
      <c r="TL261"/>
      <c r="TM261"/>
      <c r="TN261"/>
      <c r="TO261"/>
      <c r="TP261"/>
      <c r="TQ261"/>
      <c r="TR261"/>
      <c r="TS261"/>
      <c r="TT261"/>
      <c r="TU261"/>
      <c r="TV261"/>
      <c r="TW261"/>
      <c r="TX261"/>
      <c r="TY261"/>
      <c r="TZ261"/>
      <c r="UA261"/>
      <c r="UB261"/>
      <c r="UC261"/>
      <c r="UD261"/>
      <c r="UE261"/>
      <c r="UF261"/>
      <c r="UG261"/>
      <c r="UH261"/>
      <c r="UI261"/>
      <c r="UJ261"/>
      <c r="UK261"/>
      <c r="UL261"/>
      <c r="UM261"/>
      <c r="UN261"/>
      <c r="UO261"/>
      <c r="UP261"/>
      <c r="UQ261"/>
      <c r="UR261"/>
      <c r="US261"/>
      <c r="UT261"/>
      <c r="UU261"/>
      <c r="UV261"/>
      <c r="UW261"/>
      <c r="UX261"/>
      <c r="UY261"/>
      <c r="UZ261"/>
      <c r="VA261"/>
      <c r="VB261"/>
      <c r="VC261"/>
      <c r="VD261"/>
      <c r="VE261"/>
      <c r="VF261"/>
      <c r="VG261"/>
      <c r="VH261"/>
      <c r="VI261"/>
      <c r="VJ261"/>
      <c r="VK261"/>
      <c r="VL261"/>
      <c r="VM261"/>
      <c r="VN261"/>
      <c r="VO261"/>
      <c r="VP261"/>
      <c r="VQ261"/>
      <c r="VR261"/>
      <c r="VS261"/>
      <c r="VT261"/>
      <c r="VU261"/>
      <c r="VV261"/>
      <c r="VW261"/>
      <c r="VX261"/>
      <c r="VY261"/>
      <c r="VZ261"/>
      <c r="WA261"/>
      <c r="WB261"/>
      <c r="WC261"/>
      <c r="WD261"/>
      <c r="WE261"/>
      <c r="WF261"/>
      <c r="WG261"/>
      <c r="WH261"/>
      <c r="WI261"/>
      <c r="WJ261"/>
      <c r="WK261"/>
      <c r="WL261"/>
      <c r="WM261"/>
      <c r="WN261"/>
      <c r="WO261"/>
      <c r="WP261"/>
      <c r="WQ261"/>
      <c r="WR261"/>
      <c r="WS261"/>
      <c r="WT261"/>
      <c r="WU261"/>
      <c r="WV261"/>
      <c r="WW261"/>
      <c r="WX261"/>
      <c r="WY261"/>
      <c r="WZ261"/>
      <c r="XA261"/>
      <c r="XB261"/>
      <c r="XC261"/>
      <c r="XD261"/>
      <c r="XE261"/>
      <c r="XF261"/>
      <c r="XG261"/>
      <c r="XH261"/>
      <c r="XI261"/>
      <c r="XJ261"/>
      <c r="XK261"/>
      <c r="XL261"/>
      <c r="XM261"/>
      <c r="XN261"/>
      <c r="XO261"/>
      <c r="XP261"/>
      <c r="XQ261"/>
      <c r="XR261"/>
      <c r="XS261"/>
      <c r="XT261"/>
      <c r="XU261"/>
      <c r="XV261"/>
      <c r="XW261"/>
      <c r="XX261"/>
      <c r="XY261"/>
      <c r="XZ261"/>
      <c r="YA261"/>
      <c r="YB261"/>
      <c r="YC261"/>
      <c r="YD261"/>
      <c r="YE261"/>
      <c r="YF261"/>
      <c r="YG261"/>
      <c r="YH261"/>
      <c r="YI261"/>
      <c r="YJ261"/>
      <c r="YK261"/>
      <c r="YL261"/>
      <c r="YM261"/>
      <c r="YN261"/>
      <c r="YO261"/>
      <c r="YP261"/>
      <c r="YQ261"/>
      <c r="YR261"/>
      <c r="YS261"/>
      <c r="YT261"/>
      <c r="YU261"/>
      <c r="YV261"/>
      <c r="YW261"/>
      <c r="YX261"/>
      <c r="YY261"/>
      <c r="YZ261"/>
      <c r="ZA261"/>
      <c r="ZB261"/>
      <c r="ZC261"/>
      <c r="ZD261"/>
      <c r="ZE261"/>
      <c r="ZF261"/>
      <c r="ZG261"/>
      <c r="ZH261"/>
      <c r="ZI261"/>
      <c r="ZJ261"/>
      <c r="ZK261"/>
      <c r="ZL261"/>
      <c r="ZM261"/>
    </row>
    <row r="262" spans="10:689" ht="15" x14ac:dyDescent="0.25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  <c r="RT262"/>
      <c r="RU262"/>
      <c r="RV262"/>
      <c r="RW262"/>
      <c r="RX262"/>
      <c r="RY262"/>
      <c r="RZ262"/>
      <c r="SA262"/>
      <c r="SB262"/>
      <c r="SC262"/>
      <c r="SD262"/>
      <c r="SE262"/>
      <c r="SF262"/>
      <c r="SG262"/>
      <c r="SH262"/>
      <c r="SI262"/>
      <c r="SJ262"/>
      <c r="SK262"/>
      <c r="SL262"/>
      <c r="SM262"/>
      <c r="SN262"/>
      <c r="SO262"/>
      <c r="SP262"/>
      <c r="SQ262"/>
      <c r="SR262"/>
      <c r="SS262"/>
      <c r="ST262"/>
      <c r="SU262"/>
      <c r="SV262"/>
      <c r="SW262"/>
      <c r="SX262"/>
      <c r="SY262"/>
      <c r="SZ262"/>
      <c r="TA262"/>
      <c r="TB262"/>
      <c r="TC262"/>
      <c r="TD262"/>
      <c r="TE262"/>
      <c r="TF262"/>
      <c r="TG262"/>
      <c r="TH262"/>
      <c r="TI262"/>
      <c r="TJ262"/>
      <c r="TK262"/>
      <c r="TL262"/>
      <c r="TM262"/>
      <c r="TN262"/>
      <c r="TO262"/>
      <c r="TP262"/>
      <c r="TQ262"/>
      <c r="TR262"/>
      <c r="TS262"/>
      <c r="TT262"/>
      <c r="TU262"/>
      <c r="TV262"/>
      <c r="TW262"/>
      <c r="TX262"/>
      <c r="TY262"/>
      <c r="TZ262"/>
      <c r="UA262"/>
      <c r="UB262"/>
      <c r="UC262"/>
      <c r="UD262"/>
      <c r="UE262"/>
      <c r="UF262"/>
      <c r="UG262"/>
      <c r="UH262"/>
      <c r="UI262"/>
      <c r="UJ262"/>
      <c r="UK262"/>
      <c r="UL262"/>
      <c r="UM262"/>
      <c r="UN262"/>
      <c r="UO262"/>
      <c r="UP262"/>
      <c r="UQ262"/>
      <c r="UR262"/>
      <c r="US262"/>
      <c r="UT262"/>
      <c r="UU262"/>
      <c r="UV262"/>
      <c r="UW262"/>
      <c r="UX262"/>
      <c r="UY262"/>
      <c r="UZ262"/>
      <c r="VA262"/>
      <c r="VB262"/>
      <c r="VC262"/>
      <c r="VD262"/>
      <c r="VE262"/>
      <c r="VF262"/>
      <c r="VG262"/>
      <c r="VH262"/>
      <c r="VI262"/>
      <c r="VJ262"/>
      <c r="VK262"/>
      <c r="VL262"/>
      <c r="VM262"/>
      <c r="VN262"/>
      <c r="VO262"/>
      <c r="VP262"/>
      <c r="VQ262"/>
      <c r="VR262"/>
      <c r="VS262"/>
      <c r="VT262"/>
      <c r="VU262"/>
      <c r="VV262"/>
      <c r="VW262"/>
      <c r="VX262"/>
      <c r="VY262"/>
      <c r="VZ262"/>
      <c r="WA262"/>
      <c r="WB262"/>
      <c r="WC262"/>
      <c r="WD262"/>
      <c r="WE262"/>
      <c r="WF262"/>
      <c r="WG262"/>
      <c r="WH262"/>
      <c r="WI262"/>
      <c r="WJ262"/>
      <c r="WK262"/>
      <c r="WL262"/>
      <c r="WM262"/>
      <c r="WN262"/>
      <c r="WO262"/>
      <c r="WP262"/>
      <c r="WQ262"/>
      <c r="WR262"/>
      <c r="WS262"/>
      <c r="WT262"/>
      <c r="WU262"/>
      <c r="WV262"/>
      <c r="WW262"/>
      <c r="WX262"/>
      <c r="WY262"/>
      <c r="WZ262"/>
      <c r="XA262"/>
      <c r="XB262"/>
      <c r="XC262"/>
      <c r="XD262"/>
      <c r="XE262"/>
      <c r="XF262"/>
      <c r="XG262"/>
      <c r="XH262"/>
      <c r="XI262"/>
      <c r="XJ262"/>
      <c r="XK262"/>
      <c r="XL262"/>
      <c r="XM262"/>
      <c r="XN262"/>
      <c r="XO262"/>
      <c r="XP262"/>
      <c r="XQ262"/>
      <c r="XR262"/>
      <c r="XS262"/>
      <c r="XT262"/>
      <c r="XU262"/>
      <c r="XV262"/>
      <c r="XW262"/>
      <c r="XX262"/>
      <c r="XY262"/>
      <c r="XZ262"/>
      <c r="YA262"/>
      <c r="YB262"/>
      <c r="YC262"/>
      <c r="YD262"/>
      <c r="YE262"/>
      <c r="YF262"/>
      <c r="YG262"/>
      <c r="YH262"/>
      <c r="YI262"/>
      <c r="YJ262"/>
      <c r="YK262"/>
      <c r="YL262"/>
      <c r="YM262"/>
      <c r="YN262"/>
      <c r="YO262"/>
      <c r="YP262"/>
      <c r="YQ262"/>
      <c r="YR262"/>
      <c r="YS262"/>
      <c r="YT262"/>
      <c r="YU262"/>
      <c r="YV262"/>
      <c r="YW262"/>
      <c r="YX262"/>
      <c r="YY262"/>
      <c r="YZ262"/>
      <c r="ZA262"/>
      <c r="ZB262"/>
      <c r="ZC262"/>
      <c r="ZD262"/>
      <c r="ZE262"/>
      <c r="ZF262"/>
      <c r="ZG262"/>
      <c r="ZH262"/>
      <c r="ZI262"/>
      <c r="ZJ262"/>
      <c r="ZK262"/>
      <c r="ZL262"/>
      <c r="ZM262"/>
    </row>
    <row r="263" spans="10:689" ht="15" x14ac:dyDescent="0.25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  <c r="RT263"/>
      <c r="RU263"/>
      <c r="RV263"/>
      <c r="RW263"/>
      <c r="RX263"/>
      <c r="RY263"/>
      <c r="RZ263"/>
      <c r="SA263"/>
      <c r="SB263"/>
      <c r="SC263"/>
      <c r="SD263"/>
      <c r="SE263"/>
      <c r="SF263"/>
      <c r="SG263"/>
      <c r="SH263"/>
      <c r="SI263"/>
      <c r="SJ263"/>
      <c r="SK263"/>
      <c r="SL263"/>
      <c r="SM263"/>
      <c r="SN263"/>
      <c r="SO263"/>
      <c r="SP263"/>
      <c r="SQ263"/>
      <c r="SR263"/>
      <c r="SS263"/>
      <c r="ST263"/>
      <c r="SU263"/>
      <c r="SV263"/>
      <c r="SW263"/>
      <c r="SX263"/>
      <c r="SY263"/>
      <c r="SZ263"/>
      <c r="TA263"/>
      <c r="TB263"/>
      <c r="TC263"/>
      <c r="TD263"/>
      <c r="TE263"/>
      <c r="TF263"/>
      <c r="TG263"/>
      <c r="TH263"/>
      <c r="TI263"/>
      <c r="TJ263"/>
      <c r="TK263"/>
      <c r="TL263"/>
      <c r="TM263"/>
      <c r="TN263"/>
      <c r="TO263"/>
      <c r="TP263"/>
      <c r="TQ263"/>
      <c r="TR263"/>
      <c r="TS263"/>
      <c r="TT263"/>
      <c r="TU263"/>
      <c r="TV263"/>
      <c r="TW263"/>
      <c r="TX263"/>
      <c r="TY263"/>
      <c r="TZ263"/>
      <c r="UA263"/>
      <c r="UB263"/>
      <c r="UC263"/>
      <c r="UD263"/>
      <c r="UE263"/>
      <c r="UF263"/>
      <c r="UG263"/>
      <c r="UH263"/>
      <c r="UI263"/>
      <c r="UJ263"/>
      <c r="UK263"/>
      <c r="UL263"/>
      <c r="UM263"/>
      <c r="UN263"/>
      <c r="UO263"/>
      <c r="UP263"/>
      <c r="UQ263"/>
      <c r="UR263"/>
      <c r="US263"/>
      <c r="UT263"/>
      <c r="UU263"/>
      <c r="UV263"/>
      <c r="UW263"/>
      <c r="UX263"/>
      <c r="UY263"/>
      <c r="UZ263"/>
      <c r="VA263"/>
      <c r="VB263"/>
      <c r="VC263"/>
      <c r="VD263"/>
      <c r="VE263"/>
      <c r="VF263"/>
      <c r="VG263"/>
      <c r="VH263"/>
      <c r="VI263"/>
      <c r="VJ263"/>
      <c r="VK263"/>
      <c r="VL263"/>
      <c r="VM263"/>
      <c r="VN263"/>
      <c r="VO263"/>
      <c r="VP263"/>
      <c r="VQ263"/>
      <c r="VR263"/>
      <c r="VS263"/>
      <c r="VT263"/>
      <c r="VU263"/>
      <c r="VV263"/>
      <c r="VW263"/>
      <c r="VX263"/>
      <c r="VY263"/>
      <c r="VZ263"/>
      <c r="WA263"/>
      <c r="WB263"/>
      <c r="WC263"/>
      <c r="WD263"/>
      <c r="WE263"/>
      <c r="WF263"/>
      <c r="WG263"/>
      <c r="WH263"/>
      <c r="WI263"/>
      <c r="WJ263"/>
      <c r="WK263"/>
      <c r="WL263"/>
      <c r="WM263"/>
      <c r="WN263"/>
      <c r="WO263"/>
      <c r="WP263"/>
      <c r="WQ263"/>
      <c r="WR263"/>
      <c r="WS263"/>
      <c r="WT263"/>
      <c r="WU263"/>
      <c r="WV263"/>
      <c r="WW263"/>
      <c r="WX263"/>
      <c r="WY263"/>
      <c r="WZ263"/>
      <c r="XA263"/>
      <c r="XB263"/>
      <c r="XC263"/>
      <c r="XD263"/>
      <c r="XE263"/>
      <c r="XF263"/>
      <c r="XG263"/>
      <c r="XH263"/>
      <c r="XI263"/>
      <c r="XJ263"/>
      <c r="XK263"/>
      <c r="XL263"/>
      <c r="XM263"/>
      <c r="XN263"/>
      <c r="XO263"/>
      <c r="XP263"/>
      <c r="XQ263"/>
      <c r="XR263"/>
      <c r="XS263"/>
      <c r="XT263"/>
      <c r="XU263"/>
      <c r="XV263"/>
      <c r="XW263"/>
      <c r="XX263"/>
      <c r="XY263"/>
      <c r="XZ263"/>
      <c r="YA263"/>
      <c r="YB263"/>
      <c r="YC263"/>
      <c r="YD263"/>
      <c r="YE263"/>
      <c r="YF263"/>
      <c r="YG263"/>
      <c r="YH263"/>
      <c r="YI263"/>
      <c r="YJ263"/>
      <c r="YK263"/>
      <c r="YL263"/>
      <c r="YM263"/>
      <c r="YN263"/>
      <c r="YO263"/>
      <c r="YP263"/>
      <c r="YQ263"/>
      <c r="YR263"/>
      <c r="YS263"/>
      <c r="YT263"/>
      <c r="YU263"/>
      <c r="YV263"/>
      <c r="YW263"/>
      <c r="YX263"/>
      <c r="YY263"/>
      <c r="YZ263"/>
      <c r="ZA263"/>
      <c r="ZB263"/>
      <c r="ZC263"/>
      <c r="ZD263"/>
      <c r="ZE263"/>
      <c r="ZF263"/>
      <c r="ZG263"/>
      <c r="ZH263"/>
      <c r="ZI263"/>
      <c r="ZJ263"/>
      <c r="ZK263"/>
      <c r="ZL263"/>
      <c r="ZM263"/>
    </row>
    <row r="264" spans="10:689" ht="15" x14ac:dyDescent="0.25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  <c r="RT264"/>
      <c r="RU264"/>
      <c r="RV264"/>
      <c r="RW264"/>
      <c r="RX264"/>
      <c r="RY264"/>
      <c r="RZ264"/>
      <c r="SA264"/>
      <c r="SB264"/>
      <c r="SC264"/>
      <c r="SD264"/>
      <c r="SE264"/>
      <c r="SF264"/>
      <c r="SG264"/>
      <c r="SH264"/>
      <c r="SI264"/>
      <c r="SJ264"/>
      <c r="SK264"/>
      <c r="SL264"/>
      <c r="SM264"/>
      <c r="SN264"/>
      <c r="SO264"/>
      <c r="SP264"/>
      <c r="SQ264"/>
      <c r="SR264"/>
      <c r="SS264"/>
      <c r="ST264"/>
      <c r="SU264"/>
      <c r="SV264"/>
      <c r="SW264"/>
      <c r="SX264"/>
      <c r="SY264"/>
      <c r="SZ264"/>
      <c r="TA264"/>
      <c r="TB264"/>
      <c r="TC264"/>
      <c r="TD264"/>
      <c r="TE264"/>
      <c r="TF264"/>
      <c r="TG264"/>
      <c r="TH264"/>
      <c r="TI264"/>
      <c r="TJ264"/>
      <c r="TK264"/>
      <c r="TL264"/>
      <c r="TM264"/>
      <c r="TN264"/>
      <c r="TO264"/>
      <c r="TP264"/>
      <c r="TQ264"/>
      <c r="TR264"/>
      <c r="TS264"/>
      <c r="TT264"/>
      <c r="TU264"/>
      <c r="TV264"/>
      <c r="TW264"/>
      <c r="TX264"/>
      <c r="TY264"/>
      <c r="TZ264"/>
      <c r="UA264"/>
      <c r="UB264"/>
      <c r="UC264"/>
      <c r="UD264"/>
      <c r="UE264"/>
      <c r="UF264"/>
      <c r="UG264"/>
      <c r="UH264"/>
      <c r="UI264"/>
      <c r="UJ264"/>
      <c r="UK264"/>
      <c r="UL264"/>
      <c r="UM264"/>
      <c r="UN264"/>
      <c r="UO264"/>
      <c r="UP264"/>
      <c r="UQ264"/>
      <c r="UR264"/>
      <c r="US264"/>
      <c r="UT264"/>
      <c r="UU264"/>
      <c r="UV264"/>
      <c r="UW264"/>
      <c r="UX264"/>
      <c r="UY264"/>
      <c r="UZ264"/>
      <c r="VA264"/>
      <c r="VB264"/>
      <c r="VC264"/>
      <c r="VD264"/>
      <c r="VE264"/>
      <c r="VF264"/>
      <c r="VG264"/>
      <c r="VH264"/>
      <c r="VI264"/>
      <c r="VJ264"/>
      <c r="VK264"/>
      <c r="VL264"/>
      <c r="VM264"/>
      <c r="VN264"/>
      <c r="VO264"/>
      <c r="VP264"/>
      <c r="VQ264"/>
      <c r="VR264"/>
      <c r="VS264"/>
      <c r="VT264"/>
      <c r="VU264"/>
      <c r="VV264"/>
      <c r="VW264"/>
      <c r="VX264"/>
      <c r="VY264"/>
      <c r="VZ264"/>
      <c r="WA264"/>
      <c r="WB264"/>
      <c r="WC264"/>
      <c r="WD264"/>
      <c r="WE264"/>
      <c r="WF264"/>
      <c r="WG264"/>
      <c r="WH264"/>
      <c r="WI264"/>
      <c r="WJ264"/>
      <c r="WK264"/>
      <c r="WL264"/>
      <c r="WM264"/>
      <c r="WN264"/>
      <c r="WO264"/>
      <c r="WP264"/>
      <c r="WQ264"/>
      <c r="WR264"/>
      <c r="WS264"/>
      <c r="WT264"/>
      <c r="WU264"/>
      <c r="WV264"/>
      <c r="WW264"/>
      <c r="WX264"/>
      <c r="WY264"/>
      <c r="WZ264"/>
      <c r="XA264"/>
      <c r="XB264"/>
      <c r="XC264"/>
      <c r="XD264"/>
      <c r="XE264"/>
      <c r="XF264"/>
      <c r="XG264"/>
      <c r="XH264"/>
      <c r="XI264"/>
      <c r="XJ264"/>
      <c r="XK264"/>
      <c r="XL264"/>
      <c r="XM264"/>
      <c r="XN264"/>
      <c r="XO264"/>
      <c r="XP264"/>
      <c r="XQ264"/>
      <c r="XR264"/>
      <c r="XS264"/>
      <c r="XT264"/>
      <c r="XU264"/>
      <c r="XV264"/>
      <c r="XW264"/>
      <c r="XX264"/>
      <c r="XY264"/>
      <c r="XZ264"/>
      <c r="YA264"/>
      <c r="YB264"/>
      <c r="YC264"/>
      <c r="YD264"/>
      <c r="YE264"/>
      <c r="YF264"/>
      <c r="YG264"/>
      <c r="YH264"/>
      <c r="YI264"/>
      <c r="YJ264"/>
      <c r="YK264"/>
      <c r="YL264"/>
      <c r="YM264"/>
      <c r="YN264"/>
      <c r="YO264"/>
      <c r="YP264"/>
      <c r="YQ264"/>
      <c r="YR264"/>
      <c r="YS264"/>
      <c r="YT264"/>
      <c r="YU264"/>
      <c r="YV264"/>
      <c r="YW264"/>
      <c r="YX264"/>
      <c r="YY264"/>
      <c r="YZ264"/>
      <c r="ZA264"/>
      <c r="ZB264"/>
      <c r="ZC264"/>
      <c r="ZD264"/>
      <c r="ZE264"/>
      <c r="ZF264"/>
      <c r="ZG264"/>
      <c r="ZH264"/>
      <c r="ZI264"/>
      <c r="ZJ264"/>
      <c r="ZK264"/>
      <c r="ZL264"/>
      <c r="ZM264"/>
    </row>
    <row r="265" spans="10:689" ht="15" x14ac:dyDescent="0.25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  <c r="RT265"/>
      <c r="RU265"/>
      <c r="RV265"/>
      <c r="RW265"/>
      <c r="RX265"/>
      <c r="RY265"/>
      <c r="RZ265"/>
      <c r="SA265"/>
      <c r="SB265"/>
      <c r="SC265"/>
      <c r="SD265"/>
      <c r="SE265"/>
      <c r="SF265"/>
      <c r="SG265"/>
      <c r="SH265"/>
      <c r="SI265"/>
      <c r="SJ265"/>
      <c r="SK265"/>
      <c r="SL265"/>
      <c r="SM265"/>
      <c r="SN265"/>
      <c r="SO265"/>
      <c r="SP265"/>
      <c r="SQ265"/>
      <c r="SR265"/>
      <c r="SS265"/>
      <c r="ST265"/>
      <c r="SU265"/>
      <c r="SV265"/>
      <c r="SW265"/>
      <c r="SX265"/>
      <c r="SY265"/>
      <c r="SZ265"/>
      <c r="TA265"/>
      <c r="TB265"/>
      <c r="TC265"/>
      <c r="TD265"/>
      <c r="TE265"/>
      <c r="TF265"/>
      <c r="TG265"/>
      <c r="TH265"/>
      <c r="TI265"/>
      <c r="TJ265"/>
      <c r="TK265"/>
      <c r="TL265"/>
      <c r="TM265"/>
      <c r="TN265"/>
      <c r="TO265"/>
      <c r="TP265"/>
      <c r="TQ265"/>
      <c r="TR265"/>
      <c r="TS265"/>
      <c r="TT265"/>
      <c r="TU265"/>
      <c r="TV265"/>
      <c r="TW265"/>
      <c r="TX265"/>
      <c r="TY265"/>
      <c r="TZ265"/>
      <c r="UA265"/>
      <c r="UB265"/>
      <c r="UC265"/>
      <c r="UD265"/>
      <c r="UE265"/>
      <c r="UF265"/>
      <c r="UG265"/>
      <c r="UH265"/>
      <c r="UI265"/>
      <c r="UJ265"/>
      <c r="UK265"/>
      <c r="UL265"/>
      <c r="UM265"/>
      <c r="UN265"/>
      <c r="UO265"/>
      <c r="UP265"/>
      <c r="UQ265"/>
      <c r="UR265"/>
      <c r="US265"/>
      <c r="UT265"/>
      <c r="UU265"/>
      <c r="UV265"/>
      <c r="UW265"/>
      <c r="UX265"/>
      <c r="UY265"/>
      <c r="UZ265"/>
      <c r="VA265"/>
      <c r="VB265"/>
      <c r="VC265"/>
      <c r="VD265"/>
      <c r="VE265"/>
      <c r="VF265"/>
      <c r="VG265"/>
      <c r="VH265"/>
      <c r="VI265"/>
      <c r="VJ265"/>
      <c r="VK265"/>
      <c r="VL265"/>
      <c r="VM265"/>
      <c r="VN265"/>
      <c r="VO265"/>
      <c r="VP265"/>
      <c r="VQ265"/>
      <c r="VR265"/>
      <c r="VS265"/>
      <c r="VT265"/>
      <c r="VU265"/>
      <c r="VV265"/>
      <c r="VW265"/>
      <c r="VX265"/>
      <c r="VY265"/>
      <c r="VZ265"/>
      <c r="WA265"/>
      <c r="WB265"/>
      <c r="WC265"/>
      <c r="WD265"/>
      <c r="WE265"/>
      <c r="WF265"/>
      <c r="WG265"/>
      <c r="WH265"/>
      <c r="WI265"/>
      <c r="WJ265"/>
      <c r="WK265"/>
      <c r="WL265"/>
      <c r="WM265"/>
      <c r="WN265"/>
      <c r="WO265"/>
      <c r="WP265"/>
      <c r="WQ265"/>
      <c r="WR265"/>
      <c r="WS265"/>
      <c r="WT265"/>
      <c r="WU265"/>
      <c r="WV265"/>
      <c r="WW265"/>
      <c r="WX265"/>
      <c r="WY265"/>
      <c r="WZ265"/>
      <c r="XA265"/>
      <c r="XB265"/>
      <c r="XC265"/>
      <c r="XD265"/>
      <c r="XE265"/>
      <c r="XF265"/>
      <c r="XG265"/>
      <c r="XH265"/>
      <c r="XI265"/>
      <c r="XJ265"/>
      <c r="XK265"/>
      <c r="XL265"/>
      <c r="XM265"/>
      <c r="XN265"/>
      <c r="XO265"/>
      <c r="XP265"/>
      <c r="XQ265"/>
      <c r="XR265"/>
      <c r="XS265"/>
      <c r="XT265"/>
      <c r="XU265"/>
      <c r="XV265"/>
      <c r="XW265"/>
      <c r="XX265"/>
      <c r="XY265"/>
      <c r="XZ265"/>
      <c r="YA265"/>
      <c r="YB265"/>
      <c r="YC265"/>
      <c r="YD265"/>
      <c r="YE265"/>
      <c r="YF265"/>
      <c r="YG265"/>
      <c r="YH265"/>
      <c r="YI265"/>
      <c r="YJ265"/>
      <c r="YK265"/>
      <c r="YL265"/>
      <c r="YM265"/>
      <c r="YN265"/>
      <c r="YO265"/>
      <c r="YP265"/>
      <c r="YQ265"/>
      <c r="YR265"/>
      <c r="YS265"/>
      <c r="YT265"/>
      <c r="YU265"/>
      <c r="YV265"/>
      <c r="YW265"/>
      <c r="YX265"/>
      <c r="YY265"/>
      <c r="YZ265"/>
      <c r="ZA265"/>
      <c r="ZB265"/>
      <c r="ZC265"/>
      <c r="ZD265"/>
      <c r="ZE265"/>
      <c r="ZF265"/>
      <c r="ZG265"/>
      <c r="ZH265"/>
      <c r="ZI265"/>
      <c r="ZJ265"/>
      <c r="ZK265"/>
      <c r="ZL265"/>
      <c r="ZM265"/>
    </row>
    <row r="266" spans="10:689" ht="15" x14ac:dyDescent="0.25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  <c r="RT266"/>
      <c r="RU266"/>
      <c r="RV266"/>
      <c r="RW266"/>
      <c r="RX266"/>
      <c r="RY266"/>
      <c r="RZ266"/>
      <c r="SA266"/>
      <c r="SB266"/>
      <c r="SC266"/>
      <c r="SD266"/>
      <c r="SE266"/>
      <c r="SF266"/>
      <c r="SG266"/>
      <c r="SH266"/>
      <c r="SI266"/>
      <c r="SJ266"/>
      <c r="SK266"/>
      <c r="SL266"/>
      <c r="SM266"/>
      <c r="SN266"/>
      <c r="SO266"/>
      <c r="SP266"/>
      <c r="SQ266"/>
      <c r="SR266"/>
      <c r="SS266"/>
      <c r="ST266"/>
      <c r="SU266"/>
      <c r="SV266"/>
      <c r="SW266"/>
      <c r="SX266"/>
      <c r="SY266"/>
      <c r="SZ266"/>
      <c r="TA266"/>
      <c r="TB266"/>
      <c r="TC266"/>
      <c r="TD266"/>
      <c r="TE266"/>
      <c r="TF266"/>
      <c r="TG266"/>
      <c r="TH266"/>
      <c r="TI266"/>
      <c r="TJ266"/>
      <c r="TK266"/>
      <c r="TL266"/>
      <c r="TM266"/>
      <c r="TN266"/>
      <c r="TO266"/>
      <c r="TP266"/>
      <c r="TQ266"/>
      <c r="TR266"/>
      <c r="TS266"/>
      <c r="TT266"/>
      <c r="TU266"/>
      <c r="TV266"/>
      <c r="TW266"/>
      <c r="TX266"/>
      <c r="TY266"/>
      <c r="TZ266"/>
      <c r="UA266"/>
      <c r="UB266"/>
      <c r="UC266"/>
      <c r="UD266"/>
      <c r="UE266"/>
      <c r="UF266"/>
      <c r="UG266"/>
      <c r="UH266"/>
      <c r="UI266"/>
      <c r="UJ266"/>
      <c r="UK266"/>
      <c r="UL266"/>
      <c r="UM266"/>
      <c r="UN266"/>
      <c r="UO266"/>
      <c r="UP266"/>
      <c r="UQ266"/>
      <c r="UR266"/>
      <c r="US266"/>
      <c r="UT266"/>
      <c r="UU266"/>
      <c r="UV266"/>
      <c r="UW266"/>
      <c r="UX266"/>
      <c r="UY266"/>
      <c r="UZ266"/>
      <c r="VA266"/>
      <c r="VB266"/>
      <c r="VC266"/>
      <c r="VD266"/>
      <c r="VE266"/>
      <c r="VF266"/>
      <c r="VG266"/>
      <c r="VH266"/>
      <c r="VI266"/>
      <c r="VJ266"/>
      <c r="VK266"/>
      <c r="VL266"/>
      <c r="VM266"/>
      <c r="VN266"/>
      <c r="VO266"/>
      <c r="VP266"/>
      <c r="VQ266"/>
      <c r="VR266"/>
      <c r="VS266"/>
      <c r="VT266"/>
      <c r="VU266"/>
      <c r="VV266"/>
      <c r="VW266"/>
      <c r="VX266"/>
      <c r="VY266"/>
      <c r="VZ266"/>
      <c r="WA266"/>
      <c r="WB266"/>
      <c r="WC266"/>
      <c r="WD266"/>
      <c r="WE266"/>
      <c r="WF266"/>
      <c r="WG266"/>
      <c r="WH266"/>
      <c r="WI266"/>
      <c r="WJ266"/>
      <c r="WK266"/>
      <c r="WL266"/>
      <c r="WM266"/>
      <c r="WN266"/>
      <c r="WO266"/>
      <c r="WP266"/>
      <c r="WQ266"/>
      <c r="WR266"/>
      <c r="WS266"/>
      <c r="WT266"/>
      <c r="WU266"/>
      <c r="WV266"/>
      <c r="WW266"/>
      <c r="WX266"/>
      <c r="WY266"/>
      <c r="WZ266"/>
      <c r="XA266"/>
      <c r="XB266"/>
      <c r="XC266"/>
      <c r="XD266"/>
      <c r="XE266"/>
      <c r="XF266"/>
      <c r="XG266"/>
      <c r="XH266"/>
      <c r="XI266"/>
      <c r="XJ266"/>
      <c r="XK266"/>
      <c r="XL266"/>
      <c r="XM266"/>
      <c r="XN266"/>
      <c r="XO266"/>
      <c r="XP266"/>
      <c r="XQ266"/>
      <c r="XR266"/>
      <c r="XS266"/>
      <c r="XT266"/>
      <c r="XU266"/>
      <c r="XV266"/>
      <c r="XW266"/>
      <c r="XX266"/>
      <c r="XY266"/>
      <c r="XZ266"/>
      <c r="YA266"/>
      <c r="YB266"/>
      <c r="YC266"/>
      <c r="YD266"/>
      <c r="YE266"/>
      <c r="YF266"/>
      <c r="YG266"/>
      <c r="YH266"/>
      <c r="YI266"/>
      <c r="YJ266"/>
      <c r="YK266"/>
      <c r="YL266"/>
      <c r="YM266"/>
      <c r="YN266"/>
      <c r="YO266"/>
      <c r="YP266"/>
      <c r="YQ266"/>
      <c r="YR266"/>
      <c r="YS266"/>
      <c r="YT266"/>
      <c r="YU266"/>
      <c r="YV266"/>
      <c r="YW266"/>
      <c r="YX266"/>
      <c r="YY266"/>
      <c r="YZ266"/>
      <c r="ZA266"/>
      <c r="ZB266"/>
      <c r="ZC266"/>
      <c r="ZD266"/>
      <c r="ZE266"/>
      <c r="ZF266"/>
      <c r="ZG266"/>
      <c r="ZH266"/>
      <c r="ZI266"/>
      <c r="ZJ266"/>
      <c r="ZK266"/>
      <c r="ZL266"/>
      <c r="ZM266"/>
    </row>
    <row r="267" spans="10:689" ht="15" x14ac:dyDescent="0.25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  <c r="RT267"/>
      <c r="RU267"/>
      <c r="RV267"/>
      <c r="RW267"/>
      <c r="RX267"/>
      <c r="RY267"/>
      <c r="RZ267"/>
      <c r="SA267"/>
      <c r="SB267"/>
      <c r="SC267"/>
      <c r="SD267"/>
      <c r="SE267"/>
      <c r="SF267"/>
      <c r="SG267"/>
      <c r="SH267"/>
      <c r="SI267"/>
      <c r="SJ267"/>
      <c r="SK267"/>
      <c r="SL267"/>
      <c r="SM267"/>
      <c r="SN267"/>
      <c r="SO267"/>
      <c r="SP267"/>
      <c r="SQ267"/>
      <c r="SR267"/>
      <c r="SS267"/>
      <c r="ST267"/>
      <c r="SU267"/>
      <c r="SV267"/>
      <c r="SW267"/>
      <c r="SX267"/>
      <c r="SY267"/>
      <c r="SZ267"/>
      <c r="TA267"/>
      <c r="TB267"/>
      <c r="TC267"/>
      <c r="TD267"/>
      <c r="TE267"/>
      <c r="TF267"/>
      <c r="TG267"/>
      <c r="TH267"/>
      <c r="TI267"/>
      <c r="TJ267"/>
      <c r="TK267"/>
      <c r="TL267"/>
      <c r="TM267"/>
      <c r="TN267"/>
      <c r="TO267"/>
      <c r="TP267"/>
      <c r="TQ267"/>
      <c r="TR267"/>
      <c r="TS267"/>
      <c r="TT267"/>
      <c r="TU267"/>
      <c r="TV267"/>
      <c r="TW267"/>
      <c r="TX267"/>
      <c r="TY267"/>
      <c r="TZ267"/>
      <c r="UA267"/>
      <c r="UB267"/>
      <c r="UC267"/>
      <c r="UD267"/>
      <c r="UE267"/>
      <c r="UF267"/>
      <c r="UG267"/>
      <c r="UH267"/>
      <c r="UI267"/>
      <c r="UJ267"/>
      <c r="UK267"/>
      <c r="UL267"/>
      <c r="UM267"/>
      <c r="UN267"/>
      <c r="UO267"/>
      <c r="UP267"/>
      <c r="UQ267"/>
      <c r="UR267"/>
      <c r="US267"/>
      <c r="UT267"/>
      <c r="UU267"/>
      <c r="UV267"/>
      <c r="UW267"/>
      <c r="UX267"/>
      <c r="UY267"/>
      <c r="UZ267"/>
      <c r="VA267"/>
      <c r="VB267"/>
      <c r="VC267"/>
      <c r="VD267"/>
      <c r="VE267"/>
      <c r="VF267"/>
      <c r="VG267"/>
      <c r="VH267"/>
      <c r="VI267"/>
      <c r="VJ267"/>
      <c r="VK267"/>
      <c r="VL267"/>
      <c r="VM267"/>
      <c r="VN267"/>
      <c r="VO267"/>
      <c r="VP267"/>
      <c r="VQ267"/>
      <c r="VR267"/>
      <c r="VS267"/>
      <c r="VT267"/>
      <c r="VU267"/>
      <c r="VV267"/>
      <c r="VW267"/>
      <c r="VX267"/>
      <c r="VY267"/>
      <c r="VZ267"/>
      <c r="WA267"/>
      <c r="WB267"/>
      <c r="WC267"/>
      <c r="WD267"/>
      <c r="WE267"/>
      <c r="WF267"/>
      <c r="WG267"/>
      <c r="WH267"/>
      <c r="WI267"/>
      <c r="WJ267"/>
      <c r="WK267"/>
      <c r="WL267"/>
      <c r="WM267"/>
      <c r="WN267"/>
      <c r="WO267"/>
      <c r="WP267"/>
      <c r="WQ267"/>
      <c r="WR267"/>
      <c r="WS267"/>
      <c r="WT267"/>
      <c r="WU267"/>
      <c r="WV267"/>
      <c r="WW267"/>
      <c r="WX267"/>
      <c r="WY267"/>
      <c r="WZ267"/>
      <c r="XA267"/>
      <c r="XB267"/>
      <c r="XC267"/>
      <c r="XD267"/>
      <c r="XE267"/>
      <c r="XF267"/>
      <c r="XG267"/>
      <c r="XH267"/>
      <c r="XI267"/>
      <c r="XJ267"/>
      <c r="XK267"/>
      <c r="XL267"/>
      <c r="XM267"/>
      <c r="XN267"/>
      <c r="XO267"/>
      <c r="XP267"/>
      <c r="XQ267"/>
      <c r="XR267"/>
      <c r="XS267"/>
      <c r="XT267"/>
      <c r="XU267"/>
      <c r="XV267"/>
      <c r="XW267"/>
      <c r="XX267"/>
      <c r="XY267"/>
      <c r="XZ267"/>
      <c r="YA267"/>
      <c r="YB267"/>
      <c r="YC267"/>
      <c r="YD267"/>
      <c r="YE267"/>
      <c r="YF267"/>
      <c r="YG267"/>
      <c r="YH267"/>
      <c r="YI267"/>
      <c r="YJ267"/>
      <c r="YK267"/>
      <c r="YL267"/>
      <c r="YM267"/>
      <c r="YN267"/>
      <c r="YO267"/>
      <c r="YP267"/>
      <c r="YQ267"/>
      <c r="YR267"/>
      <c r="YS267"/>
      <c r="YT267"/>
      <c r="YU267"/>
      <c r="YV267"/>
      <c r="YW267"/>
      <c r="YX267"/>
      <c r="YY267"/>
      <c r="YZ267"/>
      <c r="ZA267"/>
      <c r="ZB267"/>
      <c r="ZC267"/>
      <c r="ZD267"/>
      <c r="ZE267"/>
      <c r="ZF267"/>
      <c r="ZG267"/>
      <c r="ZH267"/>
      <c r="ZI267"/>
      <c r="ZJ267"/>
      <c r="ZK267"/>
      <c r="ZL267"/>
      <c r="ZM267"/>
    </row>
    <row r="268" spans="10:689" ht="15" x14ac:dyDescent="0.25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  <c r="RT268"/>
      <c r="RU268"/>
      <c r="RV268"/>
      <c r="RW268"/>
      <c r="RX268"/>
      <c r="RY268"/>
      <c r="RZ268"/>
      <c r="SA268"/>
      <c r="SB268"/>
      <c r="SC268"/>
      <c r="SD268"/>
      <c r="SE268"/>
      <c r="SF268"/>
      <c r="SG268"/>
      <c r="SH268"/>
      <c r="SI268"/>
      <c r="SJ268"/>
      <c r="SK268"/>
      <c r="SL268"/>
      <c r="SM268"/>
      <c r="SN268"/>
      <c r="SO268"/>
      <c r="SP268"/>
      <c r="SQ268"/>
      <c r="SR268"/>
      <c r="SS268"/>
      <c r="ST268"/>
      <c r="SU268"/>
      <c r="SV268"/>
      <c r="SW268"/>
      <c r="SX268"/>
      <c r="SY268"/>
      <c r="SZ268"/>
      <c r="TA268"/>
      <c r="TB268"/>
      <c r="TC268"/>
      <c r="TD268"/>
      <c r="TE268"/>
      <c r="TF268"/>
      <c r="TG268"/>
      <c r="TH268"/>
      <c r="TI268"/>
      <c r="TJ268"/>
      <c r="TK268"/>
      <c r="TL268"/>
      <c r="TM268"/>
      <c r="TN268"/>
      <c r="TO268"/>
      <c r="TP268"/>
      <c r="TQ268"/>
      <c r="TR268"/>
      <c r="TS268"/>
      <c r="TT268"/>
      <c r="TU268"/>
      <c r="TV268"/>
      <c r="TW268"/>
      <c r="TX268"/>
      <c r="TY268"/>
      <c r="TZ268"/>
      <c r="UA268"/>
      <c r="UB268"/>
      <c r="UC268"/>
      <c r="UD268"/>
      <c r="UE268"/>
      <c r="UF268"/>
      <c r="UG268"/>
      <c r="UH268"/>
      <c r="UI268"/>
      <c r="UJ268"/>
      <c r="UK268"/>
      <c r="UL268"/>
      <c r="UM268"/>
      <c r="UN268"/>
      <c r="UO268"/>
      <c r="UP268"/>
      <c r="UQ268"/>
      <c r="UR268"/>
      <c r="US268"/>
      <c r="UT268"/>
      <c r="UU268"/>
      <c r="UV268"/>
      <c r="UW268"/>
      <c r="UX268"/>
      <c r="UY268"/>
      <c r="UZ268"/>
      <c r="VA268"/>
      <c r="VB268"/>
      <c r="VC268"/>
      <c r="VD268"/>
      <c r="VE268"/>
      <c r="VF268"/>
      <c r="VG268"/>
      <c r="VH268"/>
      <c r="VI268"/>
      <c r="VJ268"/>
      <c r="VK268"/>
      <c r="VL268"/>
      <c r="VM268"/>
      <c r="VN268"/>
      <c r="VO268"/>
      <c r="VP268"/>
      <c r="VQ268"/>
      <c r="VR268"/>
      <c r="VS268"/>
      <c r="VT268"/>
      <c r="VU268"/>
      <c r="VV268"/>
      <c r="VW268"/>
      <c r="VX268"/>
      <c r="VY268"/>
      <c r="VZ268"/>
      <c r="WA268"/>
      <c r="WB268"/>
      <c r="WC268"/>
      <c r="WD268"/>
      <c r="WE268"/>
      <c r="WF268"/>
      <c r="WG268"/>
      <c r="WH268"/>
      <c r="WI268"/>
      <c r="WJ268"/>
      <c r="WK268"/>
      <c r="WL268"/>
      <c r="WM268"/>
      <c r="WN268"/>
      <c r="WO268"/>
      <c r="WP268"/>
      <c r="WQ268"/>
      <c r="WR268"/>
      <c r="WS268"/>
      <c r="WT268"/>
      <c r="WU268"/>
      <c r="WV268"/>
      <c r="WW268"/>
      <c r="WX268"/>
      <c r="WY268"/>
      <c r="WZ268"/>
      <c r="XA268"/>
      <c r="XB268"/>
      <c r="XC268"/>
      <c r="XD268"/>
      <c r="XE268"/>
      <c r="XF268"/>
      <c r="XG268"/>
      <c r="XH268"/>
      <c r="XI268"/>
      <c r="XJ268"/>
      <c r="XK268"/>
      <c r="XL268"/>
      <c r="XM268"/>
      <c r="XN268"/>
      <c r="XO268"/>
      <c r="XP268"/>
      <c r="XQ268"/>
      <c r="XR268"/>
      <c r="XS268"/>
      <c r="XT268"/>
      <c r="XU268"/>
      <c r="XV268"/>
      <c r="XW268"/>
      <c r="XX268"/>
      <c r="XY268"/>
      <c r="XZ268"/>
      <c r="YA268"/>
      <c r="YB268"/>
      <c r="YC268"/>
      <c r="YD268"/>
      <c r="YE268"/>
      <c r="YF268"/>
      <c r="YG268"/>
      <c r="YH268"/>
      <c r="YI268"/>
      <c r="YJ268"/>
      <c r="YK268"/>
      <c r="YL268"/>
      <c r="YM268"/>
      <c r="YN268"/>
      <c r="YO268"/>
      <c r="YP268"/>
      <c r="YQ268"/>
      <c r="YR268"/>
      <c r="YS268"/>
      <c r="YT268"/>
      <c r="YU268"/>
      <c r="YV268"/>
      <c r="YW268"/>
      <c r="YX268"/>
      <c r="YY268"/>
      <c r="YZ268"/>
      <c r="ZA268"/>
      <c r="ZB268"/>
      <c r="ZC268"/>
      <c r="ZD268"/>
      <c r="ZE268"/>
      <c r="ZF268"/>
      <c r="ZG268"/>
      <c r="ZH268"/>
      <c r="ZI268"/>
      <c r="ZJ268"/>
      <c r="ZK268"/>
      <c r="ZL268"/>
      <c r="ZM268"/>
    </row>
    <row r="269" spans="10:689" ht="15" x14ac:dyDescent="0.25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  <c r="RT269"/>
      <c r="RU269"/>
      <c r="RV269"/>
      <c r="RW269"/>
      <c r="RX269"/>
      <c r="RY269"/>
      <c r="RZ269"/>
      <c r="SA269"/>
      <c r="SB269"/>
      <c r="SC269"/>
      <c r="SD269"/>
      <c r="SE269"/>
      <c r="SF269"/>
      <c r="SG269"/>
      <c r="SH269"/>
      <c r="SI269"/>
      <c r="SJ269"/>
      <c r="SK269"/>
      <c r="SL269"/>
      <c r="SM269"/>
      <c r="SN269"/>
      <c r="SO269"/>
      <c r="SP269"/>
      <c r="SQ269"/>
      <c r="SR269"/>
      <c r="SS269"/>
      <c r="ST269"/>
      <c r="SU269"/>
      <c r="SV269"/>
      <c r="SW269"/>
      <c r="SX269"/>
      <c r="SY269"/>
      <c r="SZ269"/>
      <c r="TA269"/>
      <c r="TB269"/>
      <c r="TC269"/>
      <c r="TD269"/>
      <c r="TE269"/>
      <c r="TF269"/>
      <c r="TG269"/>
      <c r="TH269"/>
      <c r="TI269"/>
      <c r="TJ269"/>
      <c r="TK269"/>
      <c r="TL269"/>
      <c r="TM269"/>
      <c r="TN269"/>
      <c r="TO269"/>
      <c r="TP269"/>
      <c r="TQ269"/>
      <c r="TR269"/>
      <c r="TS269"/>
      <c r="TT269"/>
      <c r="TU269"/>
      <c r="TV269"/>
      <c r="TW269"/>
      <c r="TX269"/>
      <c r="TY269"/>
      <c r="TZ269"/>
      <c r="UA269"/>
      <c r="UB269"/>
      <c r="UC269"/>
      <c r="UD269"/>
      <c r="UE269"/>
      <c r="UF269"/>
      <c r="UG269"/>
      <c r="UH269"/>
      <c r="UI269"/>
      <c r="UJ269"/>
      <c r="UK269"/>
      <c r="UL269"/>
      <c r="UM269"/>
      <c r="UN269"/>
      <c r="UO269"/>
      <c r="UP269"/>
      <c r="UQ269"/>
      <c r="UR269"/>
      <c r="US269"/>
      <c r="UT269"/>
      <c r="UU269"/>
      <c r="UV269"/>
      <c r="UW269"/>
      <c r="UX269"/>
      <c r="UY269"/>
      <c r="UZ269"/>
      <c r="VA269"/>
      <c r="VB269"/>
      <c r="VC269"/>
      <c r="VD269"/>
      <c r="VE269"/>
      <c r="VF269"/>
      <c r="VG269"/>
      <c r="VH269"/>
      <c r="VI269"/>
      <c r="VJ269"/>
      <c r="VK269"/>
      <c r="VL269"/>
      <c r="VM269"/>
      <c r="VN269"/>
      <c r="VO269"/>
      <c r="VP269"/>
      <c r="VQ269"/>
      <c r="VR269"/>
      <c r="VS269"/>
      <c r="VT269"/>
      <c r="VU269"/>
      <c r="VV269"/>
      <c r="VW269"/>
      <c r="VX269"/>
      <c r="VY269"/>
      <c r="VZ269"/>
      <c r="WA269"/>
      <c r="WB269"/>
      <c r="WC269"/>
      <c r="WD269"/>
      <c r="WE269"/>
      <c r="WF269"/>
      <c r="WG269"/>
      <c r="WH269"/>
      <c r="WI269"/>
      <c r="WJ269"/>
      <c r="WK269"/>
      <c r="WL269"/>
      <c r="WM269"/>
      <c r="WN269"/>
      <c r="WO269"/>
      <c r="WP269"/>
      <c r="WQ269"/>
      <c r="WR269"/>
      <c r="WS269"/>
      <c r="WT269"/>
      <c r="WU269"/>
      <c r="WV269"/>
      <c r="WW269"/>
      <c r="WX269"/>
      <c r="WY269"/>
      <c r="WZ269"/>
      <c r="XA269"/>
      <c r="XB269"/>
      <c r="XC269"/>
      <c r="XD269"/>
      <c r="XE269"/>
      <c r="XF269"/>
      <c r="XG269"/>
      <c r="XH269"/>
      <c r="XI269"/>
      <c r="XJ269"/>
      <c r="XK269"/>
      <c r="XL269"/>
      <c r="XM269"/>
      <c r="XN269"/>
      <c r="XO269"/>
      <c r="XP269"/>
      <c r="XQ269"/>
      <c r="XR269"/>
      <c r="XS269"/>
      <c r="XT269"/>
      <c r="XU269"/>
      <c r="XV269"/>
      <c r="XW269"/>
      <c r="XX269"/>
      <c r="XY269"/>
      <c r="XZ269"/>
      <c r="YA269"/>
      <c r="YB269"/>
      <c r="YC269"/>
      <c r="YD269"/>
      <c r="YE269"/>
      <c r="YF269"/>
      <c r="YG269"/>
      <c r="YH269"/>
      <c r="YI269"/>
      <c r="YJ269"/>
      <c r="YK269"/>
      <c r="YL269"/>
      <c r="YM269"/>
      <c r="YN269"/>
      <c r="YO269"/>
      <c r="YP269"/>
      <c r="YQ269"/>
      <c r="YR269"/>
      <c r="YS269"/>
      <c r="YT269"/>
      <c r="YU269"/>
      <c r="YV269"/>
      <c r="YW269"/>
      <c r="YX269"/>
      <c r="YY269"/>
      <c r="YZ269"/>
      <c r="ZA269"/>
      <c r="ZB269"/>
      <c r="ZC269"/>
      <c r="ZD269"/>
      <c r="ZE269"/>
      <c r="ZF269"/>
      <c r="ZG269"/>
      <c r="ZH269"/>
      <c r="ZI269"/>
      <c r="ZJ269"/>
      <c r="ZK269"/>
      <c r="ZL269"/>
      <c r="ZM269"/>
    </row>
    <row r="270" spans="10:689" ht="15" x14ac:dyDescent="0.25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  <c r="RT270"/>
      <c r="RU270"/>
      <c r="RV270"/>
      <c r="RW270"/>
      <c r="RX270"/>
      <c r="RY270"/>
      <c r="RZ270"/>
      <c r="SA270"/>
      <c r="SB270"/>
      <c r="SC270"/>
      <c r="SD270"/>
      <c r="SE270"/>
      <c r="SF270"/>
      <c r="SG270"/>
      <c r="SH270"/>
      <c r="SI270"/>
      <c r="SJ270"/>
      <c r="SK270"/>
      <c r="SL270"/>
      <c r="SM270"/>
      <c r="SN270"/>
      <c r="SO270"/>
      <c r="SP270"/>
      <c r="SQ270"/>
      <c r="SR270"/>
      <c r="SS270"/>
      <c r="ST270"/>
      <c r="SU270"/>
      <c r="SV270"/>
      <c r="SW270"/>
      <c r="SX270"/>
      <c r="SY270"/>
      <c r="SZ270"/>
      <c r="TA270"/>
      <c r="TB270"/>
      <c r="TC270"/>
      <c r="TD270"/>
      <c r="TE270"/>
      <c r="TF270"/>
      <c r="TG270"/>
      <c r="TH270"/>
      <c r="TI270"/>
      <c r="TJ270"/>
      <c r="TK270"/>
      <c r="TL270"/>
      <c r="TM270"/>
      <c r="TN270"/>
      <c r="TO270"/>
      <c r="TP270"/>
      <c r="TQ270"/>
      <c r="TR270"/>
      <c r="TS270"/>
      <c r="TT270"/>
      <c r="TU270"/>
      <c r="TV270"/>
      <c r="TW270"/>
      <c r="TX270"/>
      <c r="TY270"/>
      <c r="TZ270"/>
      <c r="UA270"/>
      <c r="UB270"/>
      <c r="UC270"/>
      <c r="UD270"/>
      <c r="UE270"/>
      <c r="UF270"/>
      <c r="UG270"/>
      <c r="UH270"/>
      <c r="UI270"/>
      <c r="UJ270"/>
      <c r="UK270"/>
      <c r="UL270"/>
      <c r="UM270"/>
      <c r="UN270"/>
      <c r="UO270"/>
      <c r="UP270"/>
      <c r="UQ270"/>
      <c r="UR270"/>
      <c r="US270"/>
      <c r="UT270"/>
      <c r="UU270"/>
      <c r="UV270"/>
      <c r="UW270"/>
      <c r="UX270"/>
      <c r="UY270"/>
      <c r="UZ270"/>
      <c r="VA270"/>
      <c r="VB270"/>
      <c r="VC270"/>
      <c r="VD270"/>
      <c r="VE270"/>
      <c r="VF270"/>
      <c r="VG270"/>
      <c r="VH270"/>
      <c r="VI270"/>
      <c r="VJ270"/>
      <c r="VK270"/>
      <c r="VL270"/>
      <c r="VM270"/>
      <c r="VN270"/>
      <c r="VO270"/>
      <c r="VP270"/>
      <c r="VQ270"/>
      <c r="VR270"/>
      <c r="VS270"/>
      <c r="VT270"/>
      <c r="VU270"/>
      <c r="VV270"/>
      <c r="VW270"/>
      <c r="VX270"/>
      <c r="VY270"/>
      <c r="VZ270"/>
      <c r="WA270"/>
      <c r="WB270"/>
      <c r="WC270"/>
      <c r="WD270"/>
      <c r="WE270"/>
      <c r="WF270"/>
      <c r="WG270"/>
      <c r="WH270"/>
      <c r="WI270"/>
      <c r="WJ270"/>
      <c r="WK270"/>
      <c r="WL270"/>
      <c r="WM270"/>
      <c r="WN270"/>
      <c r="WO270"/>
      <c r="WP270"/>
      <c r="WQ270"/>
      <c r="WR270"/>
      <c r="WS270"/>
      <c r="WT270"/>
      <c r="WU270"/>
      <c r="WV270"/>
      <c r="WW270"/>
      <c r="WX270"/>
      <c r="WY270"/>
      <c r="WZ270"/>
      <c r="XA270"/>
      <c r="XB270"/>
      <c r="XC270"/>
      <c r="XD270"/>
      <c r="XE270"/>
      <c r="XF270"/>
      <c r="XG270"/>
      <c r="XH270"/>
      <c r="XI270"/>
      <c r="XJ270"/>
      <c r="XK270"/>
      <c r="XL270"/>
      <c r="XM270"/>
      <c r="XN270"/>
      <c r="XO270"/>
      <c r="XP270"/>
      <c r="XQ270"/>
      <c r="XR270"/>
      <c r="XS270"/>
      <c r="XT270"/>
      <c r="XU270"/>
      <c r="XV270"/>
      <c r="XW270"/>
      <c r="XX270"/>
      <c r="XY270"/>
      <c r="XZ270"/>
      <c r="YA270"/>
      <c r="YB270"/>
      <c r="YC270"/>
      <c r="YD270"/>
      <c r="YE270"/>
      <c r="YF270"/>
      <c r="YG270"/>
      <c r="YH270"/>
      <c r="YI270"/>
      <c r="YJ270"/>
      <c r="YK270"/>
      <c r="YL270"/>
      <c r="YM270"/>
      <c r="YN270"/>
      <c r="YO270"/>
      <c r="YP270"/>
      <c r="YQ270"/>
      <c r="YR270"/>
      <c r="YS270"/>
      <c r="YT270"/>
      <c r="YU270"/>
      <c r="YV270"/>
      <c r="YW270"/>
      <c r="YX270"/>
      <c r="YY270"/>
      <c r="YZ270"/>
      <c r="ZA270"/>
      <c r="ZB270"/>
      <c r="ZC270"/>
      <c r="ZD270"/>
      <c r="ZE270"/>
      <c r="ZF270"/>
      <c r="ZG270"/>
      <c r="ZH270"/>
      <c r="ZI270"/>
      <c r="ZJ270"/>
      <c r="ZK270"/>
      <c r="ZL270"/>
      <c r="ZM270"/>
    </row>
    <row r="271" spans="10:689" ht="15" x14ac:dyDescent="0.25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  <c r="RT271"/>
      <c r="RU271"/>
      <c r="RV271"/>
      <c r="RW271"/>
      <c r="RX271"/>
      <c r="RY271"/>
      <c r="RZ271"/>
      <c r="SA271"/>
      <c r="SB271"/>
      <c r="SC271"/>
      <c r="SD271"/>
      <c r="SE271"/>
      <c r="SF271"/>
      <c r="SG271"/>
      <c r="SH271"/>
      <c r="SI271"/>
      <c r="SJ271"/>
      <c r="SK271"/>
      <c r="SL271"/>
      <c r="SM271"/>
      <c r="SN271"/>
      <c r="SO271"/>
      <c r="SP271"/>
      <c r="SQ271"/>
      <c r="SR271"/>
      <c r="SS271"/>
      <c r="ST271"/>
      <c r="SU271"/>
      <c r="SV271"/>
      <c r="SW271"/>
      <c r="SX271"/>
      <c r="SY271"/>
      <c r="SZ271"/>
      <c r="TA271"/>
      <c r="TB271"/>
      <c r="TC271"/>
      <c r="TD271"/>
      <c r="TE271"/>
      <c r="TF271"/>
      <c r="TG271"/>
      <c r="TH271"/>
      <c r="TI271"/>
      <c r="TJ271"/>
      <c r="TK271"/>
      <c r="TL271"/>
      <c r="TM271"/>
      <c r="TN271"/>
      <c r="TO271"/>
      <c r="TP271"/>
      <c r="TQ271"/>
      <c r="TR271"/>
      <c r="TS271"/>
      <c r="TT271"/>
      <c r="TU271"/>
      <c r="TV271"/>
      <c r="TW271"/>
      <c r="TX271"/>
      <c r="TY271"/>
      <c r="TZ271"/>
      <c r="UA271"/>
      <c r="UB271"/>
      <c r="UC271"/>
      <c r="UD271"/>
      <c r="UE271"/>
      <c r="UF271"/>
      <c r="UG271"/>
      <c r="UH271"/>
      <c r="UI271"/>
      <c r="UJ271"/>
      <c r="UK271"/>
      <c r="UL271"/>
      <c r="UM271"/>
      <c r="UN271"/>
      <c r="UO271"/>
      <c r="UP271"/>
      <c r="UQ271"/>
      <c r="UR271"/>
      <c r="US271"/>
      <c r="UT271"/>
      <c r="UU271"/>
      <c r="UV271"/>
      <c r="UW271"/>
      <c r="UX271"/>
      <c r="UY271"/>
      <c r="UZ271"/>
      <c r="VA271"/>
      <c r="VB271"/>
      <c r="VC271"/>
      <c r="VD271"/>
      <c r="VE271"/>
      <c r="VF271"/>
      <c r="VG271"/>
      <c r="VH271"/>
      <c r="VI271"/>
      <c r="VJ271"/>
      <c r="VK271"/>
      <c r="VL271"/>
      <c r="VM271"/>
      <c r="VN271"/>
      <c r="VO271"/>
      <c r="VP271"/>
      <c r="VQ271"/>
      <c r="VR271"/>
      <c r="VS271"/>
      <c r="VT271"/>
      <c r="VU271"/>
      <c r="VV271"/>
      <c r="VW271"/>
      <c r="VX271"/>
      <c r="VY271"/>
      <c r="VZ271"/>
      <c r="WA271"/>
      <c r="WB271"/>
      <c r="WC271"/>
      <c r="WD271"/>
      <c r="WE271"/>
      <c r="WF271"/>
      <c r="WG271"/>
      <c r="WH271"/>
      <c r="WI271"/>
      <c r="WJ271"/>
      <c r="WK271"/>
      <c r="WL271"/>
      <c r="WM271"/>
      <c r="WN271"/>
      <c r="WO271"/>
      <c r="WP271"/>
      <c r="WQ271"/>
      <c r="WR271"/>
      <c r="WS271"/>
      <c r="WT271"/>
      <c r="WU271"/>
      <c r="WV271"/>
      <c r="WW271"/>
      <c r="WX271"/>
      <c r="WY271"/>
      <c r="WZ271"/>
      <c r="XA271"/>
      <c r="XB271"/>
      <c r="XC271"/>
      <c r="XD271"/>
      <c r="XE271"/>
      <c r="XF271"/>
      <c r="XG271"/>
      <c r="XH271"/>
      <c r="XI271"/>
      <c r="XJ271"/>
      <c r="XK271"/>
      <c r="XL271"/>
      <c r="XM271"/>
      <c r="XN271"/>
      <c r="XO271"/>
      <c r="XP271"/>
      <c r="XQ271"/>
      <c r="XR271"/>
      <c r="XS271"/>
      <c r="XT271"/>
      <c r="XU271"/>
      <c r="XV271"/>
      <c r="XW271"/>
      <c r="XX271"/>
      <c r="XY271"/>
      <c r="XZ271"/>
      <c r="YA271"/>
      <c r="YB271"/>
      <c r="YC271"/>
      <c r="YD271"/>
      <c r="YE271"/>
      <c r="YF271"/>
      <c r="YG271"/>
      <c r="YH271"/>
      <c r="YI271"/>
      <c r="YJ271"/>
      <c r="YK271"/>
      <c r="YL271"/>
      <c r="YM271"/>
      <c r="YN271"/>
      <c r="YO271"/>
      <c r="YP271"/>
      <c r="YQ271"/>
      <c r="YR271"/>
      <c r="YS271"/>
      <c r="YT271"/>
      <c r="YU271"/>
      <c r="YV271"/>
      <c r="YW271"/>
      <c r="YX271"/>
      <c r="YY271"/>
      <c r="YZ271"/>
      <c r="ZA271"/>
      <c r="ZB271"/>
      <c r="ZC271"/>
      <c r="ZD271"/>
      <c r="ZE271"/>
      <c r="ZF271"/>
      <c r="ZG271"/>
      <c r="ZH271"/>
      <c r="ZI271"/>
      <c r="ZJ271"/>
      <c r="ZK271"/>
      <c r="ZL271"/>
      <c r="ZM271"/>
    </row>
    <row r="272" spans="10:689" ht="15" x14ac:dyDescent="0.25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  <c r="RT272"/>
      <c r="RU272"/>
      <c r="RV272"/>
      <c r="RW272"/>
      <c r="RX272"/>
      <c r="RY272"/>
      <c r="RZ272"/>
      <c r="SA272"/>
      <c r="SB272"/>
      <c r="SC272"/>
      <c r="SD272"/>
      <c r="SE272"/>
      <c r="SF272"/>
      <c r="SG272"/>
      <c r="SH272"/>
      <c r="SI272"/>
      <c r="SJ272"/>
      <c r="SK272"/>
      <c r="SL272"/>
      <c r="SM272"/>
      <c r="SN272"/>
      <c r="SO272"/>
      <c r="SP272"/>
      <c r="SQ272"/>
      <c r="SR272"/>
      <c r="SS272"/>
      <c r="ST272"/>
      <c r="SU272"/>
      <c r="SV272"/>
      <c r="SW272"/>
      <c r="SX272"/>
      <c r="SY272"/>
      <c r="SZ272"/>
      <c r="TA272"/>
      <c r="TB272"/>
      <c r="TC272"/>
      <c r="TD272"/>
      <c r="TE272"/>
      <c r="TF272"/>
      <c r="TG272"/>
      <c r="TH272"/>
      <c r="TI272"/>
      <c r="TJ272"/>
      <c r="TK272"/>
      <c r="TL272"/>
      <c r="TM272"/>
      <c r="TN272"/>
      <c r="TO272"/>
      <c r="TP272"/>
      <c r="TQ272"/>
      <c r="TR272"/>
      <c r="TS272"/>
      <c r="TT272"/>
      <c r="TU272"/>
      <c r="TV272"/>
      <c r="TW272"/>
      <c r="TX272"/>
      <c r="TY272"/>
      <c r="TZ272"/>
      <c r="UA272"/>
      <c r="UB272"/>
      <c r="UC272"/>
      <c r="UD272"/>
      <c r="UE272"/>
      <c r="UF272"/>
      <c r="UG272"/>
      <c r="UH272"/>
      <c r="UI272"/>
      <c r="UJ272"/>
      <c r="UK272"/>
      <c r="UL272"/>
      <c r="UM272"/>
      <c r="UN272"/>
      <c r="UO272"/>
      <c r="UP272"/>
      <c r="UQ272"/>
      <c r="UR272"/>
      <c r="US272"/>
      <c r="UT272"/>
      <c r="UU272"/>
      <c r="UV272"/>
      <c r="UW272"/>
      <c r="UX272"/>
      <c r="UY272"/>
      <c r="UZ272"/>
      <c r="VA272"/>
      <c r="VB272"/>
      <c r="VC272"/>
      <c r="VD272"/>
      <c r="VE272"/>
      <c r="VF272"/>
      <c r="VG272"/>
      <c r="VH272"/>
      <c r="VI272"/>
      <c r="VJ272"/>
      <c r="VK272"/>
      <c r="VL272"/>
      <c r="VM272"/>
      <c r="VN272"/>
      <c r="VO272"/>
      <c r="VP272"/>
      <c r="VQ272"/>
      <c r="VR272"/>
      <c r="VS272"/>
      <c r="VT272"/>
      <c r="VU272"/>
      <c r="VV272"/>
      <c r="VW272"/>
      <c r="VX272"/>
      <c r="VY272"/>
      <c r="VZ272"/>
      <c r="WA272"/>
      <c r="WB272"/>
      <c r="WC272"/>
      <c r="WD272"/>
      <c r="WE272"/>
      <c r="WF272"/>
      <c r="WG272"/>
      <c r="WH272"/>
      <c r="WI272"/>
      <c r="WJ272"/>
      <c r="WK272"/>
      <c r="WL272"/>
      <c r="WM272"/>
      <c r="WN272"/>
      <c r="WO272"/>
      <c r="WP272"/>
      <c r="WQ272"/>
      <c r="WR272"/>
      <c r="WS272"/>
      <c r="WT272"/>
      <c r="WU272"/>
      <c r="WV272"/>
      <c r="WW272"/>
      <c r="WX272"/>
      <c r="WY272"/>
      <c r="WZ272"/>
      <c r="XA272"/>
      <c r="XB272"/>
      <c r="XC272"/>
      <c r="XD272"/>
      <c r="XE272"/>
      <c r="XF272"/>
      <c r="XG272"/>
      <c r="XH272"/>
      <c r="XI272"/>
      <c r="XJ272"/>
      <c r="XK272"/>
      <c r="XL272"/>
      <c r="XM272"/>
      <c r="XN272"/>
      <c r="XO272"/>
      <c r="XP272"/>
      <c r="XQ272"/>
      <c r="XR272"/>
      <c r="XS272"/>
      <c r="XT272"/>
      <c r="XU272"/>
      <c r="XV272"/>
      <c r="XW272"/>
      <c r="XX272"/>
      <c r="XY272"/>
      <c r="XZ272"/>
      <c r="YA272"/>
      <c r="YB272"/>
      <c r="YC272"/>
      <c r="YD272"/>
      <c r="YE272"/>
      <c r="YF272"/>
      <c r="YG272"/>
      <c r="YH272"/>
      <c r="YI272"/>
      <c r="YJ272"/>
      <c r="YK272"/>
      <c r="YL272"/>
      <c r="YM272"/>
      <c r="YN272"/>
      <c r="YO272"/>
      <c r="YP272"/>
      <c r="YQ272"/>
      <c r="YR272"/>
      <c r="YS272"/>
      <c r="YT272"/>
      <c r="YU272"/>
      <c r="YV272"/>
      <c r="YW272"/>
      <c r="YX272"/>
      <c r="YY272"/>
      <c r="YZ272"/>
      <c r="ZA272"/>
      <c r="ZB272"/>
      <c r="ZC272"/>
      <c r="ZD272"/>
      <c r="ZE272"/>
      <c r="ZF272"/>
      <c r="ZG272"/>
      <c r="ZH272"/>
      <c r="ZI272"/>
      <c r="ZJ272"/>
      <c r="ZK272"/>
      <c r="ZL272"/>
      <c r="ZM272"/>
    </row>
    <row r="273" spans="10:689" ht="15" x14ac:dyDescent="0.25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  <c r="RT273"/>
      <c r="RU273"/>
      <c r="RV273"/>
      <c r="RW273"/>
      <c r="RX273"/>
      <c r="RY273"/>
      <c r="RZ273"/>
      <c r="SA273"/>
      <c r="SB273"/>
      <c r="SC273"/>
      <c r="SD273"/>
      <c r="SE273"/>
      <c r="SF273"/>
      <c r="SG273"/>
      <c r="SH273"/>
      <c r="SI273"/>
      <c r="SJ273"/>
      <c r="SK273"/>
      <c r="SL273"/>
      <c r="SM273"/>
      <c r="SN273"/>
      <c r="SO273"/>
      <c r="SP273"/>
      <c r="SQ273"/>
      <c r="SR273"/>
      <c r="SS273"/>
      <c r="ST273"/>
      <c r="SU273"/>
      <c r="SV273"/>
      <c r="SW273"/>
      <c r="SX273"/>
      <c r="SY273"/>
      <c r="SZ273"/>
      <c r="TA273"/>
      <c r="TB273"/>
      <c r="TC273"/>
      <c r="TD273"/>
      <c r="TE273"/>
      <c r="TF273"/>
      <c r="TG273"/>
      <c r="TH273"/>
      <c r="TI273"/>
      <c r="TJ273"/>
      <c r="TK273"/>
      <c r="TL273"/>
      <c r="TM273"/>
      <c r="TN273"/>
      <c r="TO273"/>
      <c r="TP273"/>
      <c r="TQ273"/>
      <c r="TR273"/>
      <c r="TS273"/>
      <c r="TT273"/>
      <c r="TU273"/>
      <c r="TV273"/>
      <c r="TW273"/>
      <c r="TX273"/>
      <c r="TY273"/>
      <c r="TZ273"/>
      <c r="UA273"/>
      <c r="UB273"/>
      <c r="UC273"/>
      <c r="UD273"/>
      <c r="UE273"/>
      <c r="UF273"/>
      <c r="UG273"/>
      <c r="UH273"/>
      <c r="UI273"/>
      <c r="UJ273"/>
      <c r="UK273"/>
      <c r="UL273"/>
      <c r="UM273"/>
      <c r="UN273"/>
      <c r="UO273"/>
      <c r="UP273"/>
      <c r="UQ273"/>
      <c r="UR273"/>
      <c r="US273"/>
      <c r="UT273"/>
      <c r="UU273"/>
      <c r="UV273"/>
      <c r="UW273"/>
      <c r="UX273"/>
      <c r="UY273"/>
      <c r="UZ273"/>
      <c r="VA273"/>
      <c r="VB273"/>
      <c r="VC273"/>
      <c r="VD273"/>
      <c r="VE273"/>
      <c r="VF273"/>
      <c r="VG273"/>
      <c r="VH273"/>
      <c r="VI273"/>
      <c r="VJ273"/>
      <c r="VK273"/>
      <c r="VL273"/>
      <c r="VM273"/>
      <c r="VN273"/>
      <c r="VO273"/>
      <c r="VP273"/>
      <c r="VQ273"/>
      <c r="VR273"/>
      <c r="VS273"/>
      <c r="VT273"/>
      <c r="VU273"/>
      <c r="VV273"/>
      <c r="VW273"/>
      <c r="VX273"/>
      <c r="VY273"/>
      <c r="VZ273"/>
      <c r="WA273"/>
      <c r="WB273"/>
      <c r="WC273"/>
      <c r="WD273"/>
      <c r="WE273"/>
      <c r="WF273"/>
      <c r="WG273"/>
      <c r="WH273"/>
      <c r="WI273"/>
      <c r="WJ273"/>
      <c r="WK273"/>
      <c r="WL273"/>
      <c r="WM273"/>
      <c r="WN273"/>
      <c r="WO273"/>
      <c r="WP273"/>
      <c r="WQ273"/>
      <c r="WR273"/>
      <c r="WS273"/>
      <c r="WT273"/>
      <c r="WU273"/>
      <c r="WV273"/>
      <c r="WW273"/>
      <c r="WX273"/>
      <c r="WY273"/>
      <c r="WZ273"/>
      <c r="XA273"/>
      <c r="XB273"/>
      <c r="XC273"/>
      <c r="XD273"/>
      <c r="XE273"/>
      <c r="XF273"/>
      <c r="XG273"/>
      <c r="XH273"/>
      <c r="XI273"/>
      <c r="XJ273"/>
      <c r="XK273"/>
      <c r="XL273"/>
      <c r="XM273"/>
      <c r="XN273"/>
      <c r="XO273"/>
      <c r="XP273"/>
      <c r="XQ273"/>
      <c r="XR273"/>
      <c r="XS273"/>
      <c r="XT273"/>
      <c r="XU273"/>
      <c r="XV273"/>
      <c r="XW273"/>
      <c r="XX273"/>
      <c r="XY273"/>
      <c r="XZ273"/>
      <c r="YA273"/>
      <c r="YB273"/>
      <c r="YC273"/>
      <c r="YD273"/>
      <c r="YE273"/>
      <c r="YF273"/>
      <c r="YG273"/>
      <c r="YH273"/>
      <c r="YI273"/>
      <c r="YJ273"/>
      <c r="YK273"/>
      <c r="YL273"/>
      <c r="YM273"/>
      <c r="YN273"/>
      <c r="YO273"/>
      <c r="YP273"/>
      <c r="YQ273"/>
      <c r="YR273"/>
      <c r="YS273"/>
      <c r="YT273"/>
      <c r="YU273"/>
      <c r="YV273"/>
      <c r="YW273"/>
      <c r="YX273"/>
      <c r="YY273"/>
      <c r="YZ273"/>
      <c r="ZA273"/>
      <c r="ZB273"/>
      <c r="ZC273"/>
      <c r="ZD273"/>
      <c r="ZE273"/>
      <c r="ZF273"/>
      <c r="ZG273"/>
      <c r="ZH273"/>
      <c r="ZI273"/>
      <c r="ZJ273"/>
      <c r="ZK273"/>
      <c r="ZL273"/>
      <c r="ZM273"/>
    </row>
    <row r="274" spans="10:689" ht="15" x14ac:dyDescent="0.25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  <c r="RT274"/>
      <c r="RU274"/>
      <c r="RV274"/>
      <c r="RW274"/>
      <c r="RX274"/>
      <c r="RY274"/>
      <c r="RZ274"/>
      <c r="SA274"/>
      <c r="SB274"/>
      <c r="SC274"/>
      <c r="SD274"/>
      <c r="SE274"/>
      <c r="SF274"/>
      <c r="SG274"/>
      <c r="SH274"/>
      <c r="SI274"/>
      <c r="SJ274"/>
      <c r="SK274"/>
      <c r="SL274"/>
      <c r="SM274"/>
      <c r="SN274"/>
      <c r="SO274"/>
      <c r="SP274"/>
      <c r="SQ274"/>
      <c r="SR274"/>
      <c r="SS274"/>
      <c r="ST274"/>
      <c r="SU274"/>
      <c r="SV274"/>
      <c r="SW274"/>
      <c r="SX274"/>
      <c r="SY274"/>
      <c r="SZ274"/>
      <c r="TA274"/>
      <c r="TB274"/>
      <c r="TC274"/>
      <c r="TD274"/>
      <c r="TE274"/>
      <c r="TF274"/>
      <c r="TG274"/>
      <c r="TH274"/>
      <c r="TI274"/>
      <c r="TJ274"/>
      <c r="TK274"/>
      <c r="TL274"/>
      <c r="TM274"/>
      <c r="TN274"/>
      <c r="TO274"/>
      <c r="TP274"/>
      <c r="TQ274"/>
      <c r="TR274"/>
      <c r="TS274"/>
      <c r="TT274"/>
      <c r="TU274"/>
      <c r="TV274"/>
      <c r="TW274"/>
      <c r="TX274"/>
      <c r="TY274"/>
      <c r="TZ274"/>
      <c r="UA274"/>
      <c r="UB274"/>
      <c r="UC274"/>
      <c r="UD274"/>
      <c r="UE274"/>
      <c r="UF274"/>
      <c r="UG274"/>
      <c r="UH274"/>
      <c r="UI274"/>
      <c r="UJ274"/>
      <c r="UK274"/>
      <c r="UL274"/>
      <c r="UM274"/>
      <c r="UN274"/>
      <c r="UO274"/>
      <c r="UP274"/>
      <c r="UQ274"/>
      <c r="UR274"/>
      <c r="US274"/>
      <c r="UT274"/>
      <c r="UU274"/>
      <c r="UV274"/>
      <c r="UW274"/>
      <c r="UX274"/>
      <c r="UY274"/>
      <c r="UZ274"/>
      <c r="VA274"/>
      <c r="VB274"/>
      <c r="VC274"/>
      <c r="VD274"/>
      <c r="VE274"/>
      <c r="VF274"/>
      <c r="VG274"/>
      <c r="VH274"/>
      <c r="VI274"/>
      <c r="VJ274"/>
      <c r="VK274"/>
      <c r="VL274"/>
      <c r="VM274"/>
      <c r="VN274"/>
      <c r="VO274"/>
      <c r="VP274"/>
      <c r="VQ274"/>
      <c r="VR274"/>
      <c r="VS274"/>
      <c r="VT274"/>
      <c r="VU274"/>
      <c r="VV274"/>
      <c r="VW274"/>
      <c r="VX274"/>
      <c r="VY274"/>
      <c r="VZ274"/>
      <c r="WA274"/>
      <c r="WB274"/>
      <c r="WC274"/>
      <c r="WD274"/>
      <c r="WE274"/>
      <c r="WF274"/>
      <c r="WG274"/>
      <c r="WH274"/>
      <c r="WI274"/>
      <c r="WJ274"/>
      <c r="WK274"/>
      <c r="WL274"/>
      <c r="WM274"/>
      <c r="WN274"/>
      <c r="WO274"/>
      <c r="WP274"/>
      <c r="WQ274"/>
      <c r="WR274"/>
      <c r="WS274"/>
      <c r="WT274"/>
      <c r="WU274"/>
      <c r="WV274"/>
      <c r="WW274"/>
      <c r="WX274"/>
      <c r="WY274"/>
      <c r="WZ274"/>
      <c r="XA274"/>
      <c r="XB274"/>
      <c r="XC274"/>
      <c r="XD274"/>
      <c r="XE274"/>
      <c r="XF274"/>
      <c r="XG274"/>
      <c r="XH274"/>
      <c r="XI274"/>
      <c r="XJ274"/>
      <c r="XK274"/>
      <c r="XL274"/>
      <c r="XM274"/>
      <c r="XN274"/>
      <c r="XO274"/>
      <c r="XP274"/>
      <c r="XQ274"/>
      <c r="XR274"/>
      <c r="XS274"/>
      <c r="XT274"/>
      <c r="XU274"/>
      <c r="XV274"/>
      <c r="XW274"/>
      <c r="XX274"/>
      <c r="XY274"/>
      <c r="XZ274"/>
      <c r="YA274"/>
      <c r="YB274"/>
      <c r="YC274"/>
      <c r="YD274"/>
      <c r="YE274"/>
      <c r="YF274"/>
      <c r="YG274"/>
      <c r="YH274"/>
      <c r="YI274"/>
      <c r="YJ274"/>
      <c r="YK274"/>
      <c r="YL274"/>
      <c r="YM274"/>
      <c r="YN274"/>
      <c r="YO274"/>
      <c r="YP274"/>
      <c r="YQ274"/>
      <c r="YR274"/>
      <c r="YS274"/>
      <c r="YT274"/>
      <c r="YU274"/>
      <c r="YV274"/>
      <c r="YW274"/>
      <c r="YX274"/>
      <c r="YY274"/>
      <c r="YZ274"/>
      <c r="ZA274"/>
      <c r="ZB274"/>
      <c r="ZC274"/>
      <c r="ZD274"/>
      <c r="ZE274"/>
      <c r="ZF274"/>
      <c r="ZG274"/>
      <c r="ZH274"/>
      <c r="ZI274"/>
      <c r="ZJ274"/>
      <c r="ZK274"/>
      <c r="ZL274"/>
      <c r="ZM274"/>
    </row>
    <row r="275" spans="10:689" ht="15" x14ac:dyDescent="0.25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  <c r="RT275"/>
      <c r="RU275"/>
      <c r="RV275"/>
      <c r="RW275"/>
      <c r="RX275"/>
      <c r="RY275"/>
      <c r="RZ275"/>
      <c r="SA275"/>
      <c r="SB275"/>
      <c r="SC275"/>
      <c r="SD275"/>
      <c r="SE275"/>
      <c r="SF275"/>
      <c r="SG275"/>
      <c r="SH275"/>
      <c r="SI275"/>
      <c r="SJ275"/>
      <c r="SK275"/>
      <c r="SL275"/>
      <c r="SM275"/>
      <c r="SN275"/>
      <c r="SO275"/>
      <c r="SP275"/>
      <c r="SQ275"/>
      <c r="SR275"/>
      <c r="SS275"/>
      <c r="ST275"/>
      <c r="SU275"/>
      <c r="SV275"/>
      <c r="SW275"/>
      <c r="SX275"/>
      <c r="SY275"/>
      <c r="SZ275"/>
      <c r="TA275"/>
      <c r="TB275"/>
      <c r="TC275"/>
      <c r="TD275"/>
      <c r="TE275"/>
      <c r="TF275"/>
      <c r="TG275"/>
      <c r="TH275"/>
      <c r="TI275"/>
      <c r="TJ275"/>
      <c r="TK275"/>
      <c r="TL275"/>
      <c r="TM275"/>
      <c r="TN275"/>
      <c r="TO275"/>
      <c r="TP275"/>
      <c r="TQ275"/>
      <c r="TR275"/>
      <c r="TS275"/>
      <c r="TT275"/>
      <c r="TU275"/>
      <c r="TV275"/>
      <c r="TW275"/>
      <c r="TX275"/>
      <c r="TY275"/>
      <c r="TZ275"/>
      <c r="UA275"/>
      <c r="UB275"/>
      <c r="UC275"/>
      <c r="UD275"/>
      <c r="UE275"/>
      <c r="UF275"/>
      <c r="UG275"/>
      <c r="UH275"/>
      <c r="UI275"/>
      <c r="UJ275"/>
      <c r="UK275"/>
      <c r="UL275"/>
      <c r="UM275"/>
      <c r="UN275"/>
      <c r="UO275"/>
      <c r="UP275"/>
      <c r="UQ275"/>
      <c r="UR275"/>
      <c r="US275"/>
      <c r="UT275"/>
      <c r="UU275"/>
      <c r="UV275"/>
      <c r="UW275"/>
      <c r="UX275"/>
      <c r="UY275"/>
      <c r="UZ275"/>
      <c r="VA275"/>
      <c r="VB275"/>
      <c r="VC275"/>
      <c r="VD275"/>
      <c r="VE275"/>
      <c r="VF275"/>
      <c r="VG275"/>
      <c r="VH275"/>
      <c r="VI275"/>
      <c r="VJ275"/>
      <c r="VK275"/>
      <c r="VL275"/>
      <c r="VM275"/>
      <c r="VN275"/>
      <c r="VO275"/>
      <c r="VP275"/>
      <c r="VQ275"/>
      <c r="VR275"/>
      <c r="VS275"/>
      <c r="VT275"/>
      <c r="VU275"/>
      <c r="VV275"/>
      <c r="VW275"/>
      <c r="VX275"/>
      <c r="VY275"/>
      <c r="VZ275"/>
      <c r="WA275"/>
      <c r="WB275"/>
      <c r="WC275"/>
      <c r="WD275"/>
      <c r="WE275"/>
      <c r="WF275"/>
      <c r="WG275"/>
      <c r="WH275"/>
      <c r="WI275"/>
      <c r="WJ275"/>
      <c r="WK275"/>
      <c r="WL275"/>
      <c r="WM275"/>
      <c r="WN275"/>
      <c r="WO275"/>
      <c r="WP275"/>
      <c r="WQ275"/>
      <c r="WR275"/>
      <c r="WS275"/>
      <c r="WT275"/>
      <c r="WU275"/>
      <c r="WV275"/>
      <c r="WW275"/>
      <c r="WX275"/>
      <c r="WY275"/>
      <c r="WZ275"/>
      <c r="XA275"/>
      <c r="XB275"/>
      <c r="XC275"/>
      <c r="XD275"/>
      <c r="XE275"/>
      <c r="XF275"/>
      <c r="XG275"/>
      <c r="XH275"/>
      <c r="XI275"/>
      <c r="XJ275"/>
      <c r="XK275"/>
      <c r="XL275"/>
      <c r="XM275"/>
      <c r="XN275"/>
      <c r="XO275"/>
      <c r="XP275"/>
      <c r="XQ275"/>
      <c r="XR275"/>
      <c r="XS275"/>
      <c r="XT275"/>
      <c r="XU275"/>
      <c r="XV275"/>
      <c r="XW275"/>
      <c r="XX275"/>
      <c r="XY275"/>
      <c r="XZ275"/>
      <c r="YA275"/>
      <c r="YB275"/>
      <c r="YC275"/>
      <c r="YD275"/>
      <c r="YE275"/>
      <c r="YF275"/>
      <c r="YG275"/>
      <c r="YH275"/>
      <c r="YI275"/>
      <c r="YJ275"/>
      <c r="YK275"/>
      <c r="YL275"/>
      <c r="YM275"/>
      <c r="YN275"/>
      <c r="YO275"/>
      <c r="YP275"/>
      <c r="YQ275"/>
      <c r="YR275"/>
      <c r="YS275"/>
      <c r="YT275"/>
      <c r="YU275"/>
      <c r="YV275"/>
      <c r="YW275"/>
      <c r="YX275"/>
      <c r="YY275"/>
      <c r="YZ275"/>
      <c r="ZA275"/>
      <c r="ZB275"/>
      <c r="ZC275"/>
      <c r="ZD275"/>
      <c r="ZE275"/>
      <c r="ZF275"/>
      <c r="ZG275"/>
      <c r="ZH275"/>
      <c r="ZI275"/>
      <c r="ZJ275"/>
      <c r="ZK275"/>
      <c r="ZL275"/>
      <c r="ZM275"/>
    </row>
    <row r="276" spans="10:689" ht="15" x14ac:dyDescent="0.25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  <c r="RT276"/>
      <c r="RU276"/>
      <c r="RV276"/>
      <c r="RW276"/>
      <c r="RX276"/>
      <c r="RY276"/>
      <c r="RZ276"/>
      <c r="SA276"/>
      <c r="SB276"/>
      <c r="SC276"/>
      <c r="SD276"/>
      <c r="SE276"/>
      <c r="SF276"/>
      <c r="SG276"/>
      <c r="SH276"/>
      <c r="SI276"/>
      <c r="SJ276"/>
      <c r="SK276"/>
      <c r="SL276"/>
      <c r="SM276"/>
      <c r="SN276"/>
      <c r="SO276"/>
      <c r="SP276"/>
      <c r="SQ276"/>
      <c r="SR276"/>
      <c r="SS276"/>
      <c r="ST276"/>
      <c r="SU276"/>
      <c r="SV276"/>
      <c r="SW276"/>
      <c r="SX276"/>
      <c r="SY276"/>
      <c r="SZ276"/>
      <c r="TA276"/>
      <c r="TB276"/>
      <c r="TC276"/>
      <c r="TD276"/>
      <c r="TE276"/>
      <c r="TF276"/>
      <c r="TG276"/>
      <c r="TH276"/>
      <c r="TI276"/>
      <c r="TJ276"/>
      <c r="TK276"/>
      <c r="TL276"/>
      <c r="TM276"/>
      <c r="TN276"/>
      <c r="TO276"/>
      <c r="TP276"/>
      <c r="TQ276"/>
      <c r="TR276"/>
      <c r="TS276"/>
      <c r="TT276"/>
      <c r="TU276"/>
      <c r="TV276"/>
      <c r="TW276"/>
      <c r="TX276"/>
      <c r="TY276"/>
      <c r="TZ276"/>
      <c r="UA276"/>
      <c r="UB276"/>
      <c r="UC276"/>
      <c r="UD276"/>
      <c r="UE276"/>
      <c r="UF276"/>
      <c r="UG276"/>
      <c r="UH276"/>
      <c r="UI276"/>
      <c r="UJ276"/>
      <c r="UK276"/>
      <c r="UL276"/>
      <c r="UM276"/>
      <c r="UN276"/>
      <c r="UO276"/>
      <c r="UP276"/>
      <c r="UQ276"/>
      <c r="UR276"/>
      <c r="US276"/>
      <c r="UT276"/>
      <c r="UU276"/>
      <c r="UV276"/>
      <c r="UW276"/>
      <c r="UX276"/>
      <c r="UY276"/>
      <c r="UZ276"/>
      <c r="VA276"/>
      <c r="VB276"/>
      <c r="VC276"/>
      <c r="VD276"/>
      <c r="VE276"/>
      <c r="VF276"/>
      <c r="VG276"/>
      <c r="VH276"/>
      <c r="VI276"/>
      <c r="VJ276"/>
      <c r="VK276"/>
      <c r="VL276"/>
      <c r="VM276"/>
      <c r="VN276"/>
      <c r="VO276"/>
      <c r="VP276"/>
      <c r="VQ276"/>
      <c r="VR276"/>
      <c r="VS276"/>
      <c r="VT276"/>
      <c r="VU276"/>
      <c r="VV276"/>
      <c r="VW276"/>
      <c r="VX276"/>
      <c r="VY276"/>
      <c r="VZ276"/>
      <c r="WA276"/>
      <c r="WB276"/>
      <c r="WC276"/>
      <c r="WD276"/>
      <c r="WE276"/>
      <c r="WF276"/>
      <c r="WG276"/>
      <c r="WH276"/>
      <c r="WI276"/>
      <c r="WJ276"/>
      <c r="WK276"/>
      <c r="WL276"/>
      <c r="WM276"/>
      <c r="WN276"/>
      <c r="WO276"/>
      <c r="WP276"/>
      <c r="WQ276"/>
      <c r="WR276"/>
      <c r="WS276"/>
      <c r="WT276"/>
      <c r="WU276"/>
      <c r="WV276"/>
      <c r="WW276"/>
      <c r="WX276"/>
      <c r="WY276"/>
      <c r="WZ276"/>
      <c r="XA276"/>
      <c r="XB276"/>
      <c r="XC276"/>
      <c r="XD276"/>
      <c r="XE276"/>
      <c r="XF276"/>
      <c r="XG276"/>
      <c r="XH276"/>
      <c r="XI276"/>
      <c r="XJ276"/>
      <c r="XK276"/>
      <c r="XL276"/>
      <c r="XM276"/>
      <c r="XN276"/>
      <c r="XO276"/>
      <c r="XP276"/>
      <c r="XQ276"/>
      <c r="XR276"/>
      <c r="XS276"/>
      <c r="XT276"/>
      <c r="XU276"/>
      <c r="XV276"/>
      <c r="XW276"/>
      <c r="XX276"/>
      <c r="XY276"/>
      <c r="XZ276"/>
      <c r="YA276"/>
      <c r="YB276"/>
      <c r="YC276"/>
      <c r="YD276"/>
      <c r="YE276"/>
      <c r="YF276"/>
      <c r="YG276"/>
      <c r="YH276"/>
      <c r="YI276"/>
      <c r="YJ276"/>
      <c r="YK276"/>
      <c r="YL276"/>
      <c r="YM276"/>
      <c r="YN276"/>
      <c r="YO276"/>
      <c r="YP276"/>
      <c r="YQ276"/>
      <c r="YR276"/>
      <c r="YS276"/>
      <c r="YT276"/>
      <c r="YU276"/>
      <c r="YV276"/>
      <c r="YW276"/>
      <c r="YX276"/>
      <c r="YY276"/>
      <c r="YZ276"/>
      <c r="ZA276"/>
      <c r="ZB276"/>
      <c r="ZC276"/>
      <c r="ZD276"/>
      <c r="ZE276"/>
      <c r="ZF276"/>
      <c r="ZG276"/>
      <c r="ZH276"/>
      <c r="ZI276"/>
      <c r="ZJ276"/>
      <c r="ZK276"/>
      <c r="ZL276"/>
      <c r="ZM276"/>
    </row>
    <row r="277" spans="10:689" ht="15" x14ac:dyDescent="0.25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  <c r="RT277"/>
      <c r="RU277"/>
      <c r="RV277"/>
      <c r="RW277"/>
      <c r="RX277"/>
      <c r="RY277"/>
      <c r="RZ277"/>
      <c r="SA277"/>
      <c r="SB277"/>
      <c r="SC277"/>
      <c r="SD277"/>
      <c r="SE277"/>
      <c r="SF277"/>
      <c r="SG277"/>
      <c r="SH277"/>
      <c r="SI277"/>
      <c r="SJ277"/>
      <c r="SK277"/>
      <c r="SL277"/>
      <c r="SM277"/>
      <c r="SN277"/>
      <c r="SO277"/>
      <c r="SP277"/>
      <c r="SQ277"/>
      <c r="SR277"/>
      <c r="SS277"/>
      <c r="ST277"/>
      <c r="SU277"/>
      <c r="SV277"/>
      <c r="SW277"/>
      <c r="SX277"/>
      <c r="SY277"/>
      <c r="SZ277"/>
      <c r="TA277"/>
      <c r="TB277"/>
      <c r="TC277"/>
      <c r="TD277"/>
      <c r="TE277"/>
      <c r="TF277"/>
      <c r="TG277"/>
      <c r="TH277"/>
      <c r="TI277"/>
      <c r="TJ277"/>
      <c r="TK277"/>
      <c r="TL277"/>
      <c r="TM277"/>
      <c r="TN277"/>
      <c r="TO277"/>
      <c r="TP277"/>
      <c r="TQ277"/>
      <c r="TR277"/>
      <c r="TS277"/>
      <c r="TT277"/>
      <c r="TU277"/>
      <c r="TV277"/>
      <c r="TW277"/>
      <c r="TX277"/>
      <c r="TY277"/>
      <c r="TZ277"/>
      <c r="UA277"/>
      <c r="UB277"/>
      <c r="UC277"/>
      <c r="UD277"/>
      <c r="UE277"/>
      <c r="UF277"/>
      <c r="UG277"/>
      <c r="UH277"/>
      <c r="UI277"/>
      <c r="UJ277"/>
      <c r="UK277"/>
      <c r="UL277"/>
      <c r="UM277"/>
      <c r="UN277"/>
      <c r="UO277"/>
      <c r="UP277"/>
      <c r="UQ277"/>
      <c r="UR277"/>
      <c r="US277"/>
      <c r="UT277"/>
      <c r="UU277"/>
      <c r="UV277"/>
      <c r="UW277"/>
      <c r="UX277"/>
      <c r="UY277"/>
      <c r="UZ277"/>
      <c r="VA277"/>
      <c r="VB277"/>
      <c r="VC277"/>
      <c r="VD277"/>
      <c r="VE277"/>
      <c r="VF277"/>
      <c r="VG277"/>
      <c r="VH277"/>
      <c r="VI277"/>
      <c r="VJ277"/>
      <c r="VK277"/>
      <c r="VL277"/>
      <c r="VM277"/>
      <c r="VN277"/>
      <c r="VO277"/>
      <c r="VP277"/>
      <c r="VQ277"/>
      <c r="VR277"/>
      <c r="VS277"/>
      <c r="VT277"/>
      <c r="VU277"/>
      <c r="VV277"/>
      <c r="VW277"/>
      <c r="VX277"/>
      <c r="VY277"/>
      <c r="VZ277"/>
      <c r="WA277"/>
      <c r="WB277"/>
      <c r="WC277"/>
      <c r="WD277"/>
      <c r="WE277"/>
      <c r="WF277"/>
      <c r="WG277"/>
      <c r="WH277"/>
      <c r="WI277"/>
      <c r="WJ277"/>
      <c r="WK277"/>
      <c r="WL277"/>
      <c r="WM277"/>
      <c r="WN277"/>
      <c r="WO277"/>
      <c r="WP277"/>
      <c r="WQ277"/>
      <c r="WR277"/>
      <c r="WS277"/>
      <c r="WT277"/>
      <c r="WU277"/>
      <c r="WV277"/>
      <c r="WW277"/>
      <c r="WX277"/>
      <c r="WY277"/>
      <c r="WZ277"/>
      <c r="XA277"/>
      <c r="XB277"/>
      <c r="XC277"/>
      <c r="XD277"/>
      <c r="XE277"/>
      <c r="XF277"/>
      <c r="XG277"/>
      <c r="XH277"/>
      <c r="XI277"/>
      <c r="XJ277"/>
      <c r="XK277"/>
      <c r="XL277"/>
      <c r="XM277"/>
      <c r="XN277"/>
      <c r="XO277"/>
      <c r="XP277"/>
      <c r="XQ277"/>
      <c r="XR277"/>
      <c r="XS277"/>
      <c r="XT277"/>
      <c r="XU277"/>
      <c r="XV277"/>
      <c r="XW277"/>
      <c r="XX277"/>
      <c r="XY277"/>
      <c r="XZ277"/>
      <c r="YA277"/>
      <c r="YB277"/>
      <c r="YC277"/>
      <c r="YD277"/>
      <c r="YE277"/>
      <c r="YF277"/>
      <c r="YG277"/>
      <c r="YH277"/>
      <c r="YI277"/>
      <c r="YJ277"/>
      <c r="YK277"/>
      <c r="YL277"/>
      <c r="YM277"/>
      <c r="YN277"/>
      <c r="YO277"/>
      <c r="YP277"/>
      <c r="YQ277"/>
      <c r="YR277"/>
      <c r="YS277"/>
      <c r="YT277"/>
      <c r="YU277"/>
      <c r="YV277"/>
      <c r="YW277"/>
      <c r="YX277"/>
      <c r="YY277"/>
      <c r="YZ277"/>
      <c r="ZA277"/>
      <c r="ZB277"/>
      <c r="ZC277"/>
      <c r="ZD277"/>
      <c r="ZE277"/>
      <c r="ZF277"/>
      <c r="ZG277"/>
      <c r="ZH277"/>
      <c r="ZI277"/>
      <c r="ZJ277"/>
      <c r="ZK277"/>
      <c r="ZL277"/>
      <c r="ZM277"/>
    </row>
    <row r="278" spans="10:689" ht="15" x14ac:dyDescent="0.25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  <c r="RT278"/>
      <c r="RU278"/>
      <c r="RV278"/>
      <c r="RW278"/>
      <c r="RX278"/>
      <c r="RY278"/>
      <c r="RZ278"/>
      <c r="SA278"/>
      <c r="SB278"/>
      <c r="SC278"/>
      <c r="SD278"/>
      <c r="SE278"/>
      <c r="SF278"/>
      <c r="SG278"/>
      <c r="SH278"/>
      <c r="SI278"/>
      <c r="SJ278"/>
      <c r="SK278"/>
      <c r="SL278"/>
      <c r="SM278"/>
      <c r="SN278"/>
      <c r="SO278"/>
      <c r="SP278"/>
      <c r="SQ278"/>
      <c r="SR278"/>
      <c r="SS278"/>
      <c r="ST278"/>
      <c r="SU278"/>
      <c r="SV278"/>
      <c r="SW278"/>
      <c r="SX278"/>
      <c r="SY278"/>
      <c r="SZ278"/>
      <c r="TA278"/>
      <c r="TB278"/>
      <c r="TC278"/>
      <c r="TD278"/>
      <c r="TE278"/>
      <c r="TF278"/>
      <c r="TG278"/>
      <c r="TH278"/>
      <c r="TI278"/>
      <c r="TJ278"/>
      <c r="TK278"/>
      <c r="TL278"/>
      <c r="TM278"/>
      <c r="TN278"/>
      <c r="TO278"/>
      <c r="TP278"/>
      <c r="TQ278"/>
      <c r="TR278"/>
      <c r="TS278"/>
      <c r="TT278"/>
      <c r="TU278"/>
      <c r="TV278"/>
      <c r="TW278"/>
      <c r="TX278"/>
      <c r="TY278"/>
      <c r="TZ278"/>
      <c r="UA278"/>
      <c r="UB278"/>
      <c r="UC278"/>
      <c r="UD278"/>
      <c r="UE278"/>
      <c r="UF278"/>
      <c r="UG278"/>
      <c r="UH278"/>
      <c r="UI278"/>
      <c r="UJ278"/>
      <c r="UK278"/>
      <c r="UL278"/>
      <c r="UM278"/>
      <c r="UN278"/>
      <c r="UO278"/>
      <c r="UP278"/>
      <c r="UQ278"/>
      <c r="UR278"/>
      <c r="US278"/>
      <c r="UT278"/>
      <c r="UU278"/>
      <c r="UV278"/>
      <c r="UW278"/>
      <c r="UX278"/>
      <c r="UY278"/>
      <c r="UZ278"/>
      <c r="VA278"/>
      <c r="VB278"/>
      <c r="VC278"/>
      <c r="VD278"/>
      <c r="VE278"/>
      <c r="VF278"/>
      <c r="VG278"/>
      <c r="VH278"/>
      <c r="VI278"/>
      <c r="VJ278"/>
      <c r="VK278"/>
      <c r="VL278"/>
      <c r="VM278"/>
      <c r="VN278"/>
      <c r="VO278"/>
      <c r="VP278"/>
      <c r="VQ278"/>
      <c r="VR278"/>
      <c r="VS278"/>
      <c r="VT278"/>
      <c r="VU278"/>
      <c r="VV278"/>
      <c r="VW278"/>
      <c r="VX278"/>
      <c r="VY278"/>
      <c r="VZ278"/>
      <c r="WA278"/>
      <c r="WB278"/>
      <c r="WC278"/>
      <c r="WD278"/>
      <c r="WE278"/>
      <c r="WF278"/>
      <c r="WG278"/>
      <c r="WH278"/>
      <c r="WI278"/>
      <c r="WJ278"/>
      <c r="WK278"/>
      <c r="WL278"/>
      <c r="WM278"/>
      <c r="WN278"/>
      <c r="WO278"/>
      <c r="WP278"/>
      <c r="WQ278"/>
      <c r="WR278"/>
      <c r="WS278"/>
      <c r="WT278"/>
      <c r="WU278"/>
      <c r="WV278"/>
      <c r="WW278"/>
      <c r="WX278"/>
      <c r="WY278"/>
      <c r="WZ278"/>
      <c r="XA278"/>
      <c r="XB278"/>
      <c r="XC278"/>
      <c r="XD278"/>
      <c r="XE278"/>
      <c r="XF278"/>
      <c r="XG278"/>
      <c r="XH278"/>
      <c r="XI278"/>
      <c r="XJ278"/>
      <c r="XK278"/>
      <c r="XL278"/>
      <c r="XM278"/>
      <c r="XN278"/>
      <c r="XO278"/>
      <c r="XP278"/>
      <c r="XQ278"/>
      <c r="XR278"/>
      <c r="XS278"/>
      <c r="XT278"/>
      <c r="XU278"/>
      <c r="XV278"/>
      <c r="XW278"/>
      <c r="XX278"/>
      <c r="XY278"/>
      <c r="XZ278"/>
      <c r="YA278"/>
      <c r="YB278"/>
      <c r="YC278"/>
      <c r="YD278"/>
      <c r="YE278"/>
      <c r="YF278"/>
      <c r="YG278"/>
      <c r="YH278"/>
      <c r="YI278"/>
      <c r="YJ278"/>
      <c r="YK278"/>
      <c r="YL278"/>
      <c r="YM278"/>
      <c r="YN278"/>
      <c r="YO278"/>
      <c r="YP278"/>
      <c r="YQ278"/>
      <c r="YR278"/>
      <c r="YS278"/>
      <c r="YT278"/>
      <c r="YU278"/>
      <c r="YV278"/>
      <c r="YW278"/>
      <c r="YX278"/>
      <c r="YY278"/>
      <c r="YZ278"/>
      <c r="ZA278"/>
      <c r="ZB278"/>
      <c r="ZC278"/>
      <c r="ZD278"/>
      <c r="ZE278"/>
      <c r="ZF278"/>
      <c r="ZG278"/>
      <c r="ZH278"/>
      <c r="ZI278"/>
      <c r="ZJ278"/>
      <c r="ZK278"/>
      <c r="ZL278"/>
      <c r="ZM278"/>
    </row>
    <row r="279" spans="10:689" ht="15" x14ac:dyDescent="0.25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  <c r="RT279"/>
      <c r="RU279"/>
      <c r="RV279"/>
      <c r="RW279"/>
      <c r="RX279"/>
      <c r="RY279"/>
      <c r="RZ279"/>
      <c r="SA279"/>
      <c r="SB279"/>
      <c r="SC279"/>
      <c r="SD279"/>
      <c r="SE279"/>
      <c r="SF279"/>
      <c r="SG279"/>
      <c r="SH279"/>
      <c r="SI279"/>
      <c r="SJ279"/>
      <c r="SK279"/>
      <c r="SL279"/>
      <c r="SM279"/>
      <c r="SN279"/>
      <c r="SO279"/>
      <c r="SP279"/>
      <c r="SQ279"/>
      <c r="SR279"/>
      <c r="SS279"/>
      <c r="ST279"/>
      <c r="SU279"/>
      <c r="SV279"/>
      <c r="SW279"/>
      <c r="SX279"/>
      <c r="SY279"/>
      <c r="SZ279"/>
      <c r="TA279"/>
      <c r="TB279"/>
      <c r="TC279"/>
      <c r="TD279"/>
      <c r="TE279"/>
      <c r="TF279"/>
      <c r="TG279"/>
      <c r="TH279"/>
      <c r="TI279"/>
      <c r="TJ279"/>
      <c r="TK279"/>
      <c r="TL279"/>
      <c r="TM279"/>
      <c r="TN279"/>
      <c r="TO279"/>
      <c r="TP279"/>
      <c r="TQ279"/>
      <c r="TR279"/>
      <c r="TS279"/>
      <c r="TT279"/>
      <c r="TU279"/>
      <c r="TV279"/>
      <c r="TW279"/>
      <c r="TX279"/>
      <c r="TY279"/>
      <c r="TZ279"/>
      <c r="UA279"/>
      <c r="UB279"/>
      <c r="UC279"/>
      <c r="UD279"/>
      <c r="UE279"/>
      <c r="UF279"/>
      <c r="UG279"/>
      <c r="UH279"/>
      <c r="UI279"/>
      <c r="UJ279"/>
      <c r="UK279"/>
      <c r="UL279"/>
      <c r="UM279"/>
      <c r="UN279"/>
      <c r="UO279"/>
      <c r="UP279"/>
      <c r="UQ279"/>
      <c r="UR279"/>
      <c r="US279"/>
      <c r="UT279"/>
      <c r="UU279"/>
      <c r="UV279"/>
      <c r="UW279"/>
      <c r="UX279"/>
      <c r="UY279"/>
      <c r="UZ279"/>
      <c r="VA279"/>
      <c r="VB279"/>
      <c r="VC279"/>
      <c r="VD279"/>
      <c r="VE279"/>
      <c r="VF279"/>
      <c r="VG279"/>
      <c r="VH279"/>
      <c r="VI279"/>
      <c r="VJ279"/>
      <c r="VK279"/>
      <c r="VL279"/>
      <c r="VM279"/>
      <c r="VN279"/>
      <c r="VO279"/>
      <c r="VP279"/>
      <c r="VQ279"/>
      <c r="VR279"/>
      <c r="VS279"/>
      <c r="VT279"/>
      <c r="VU279"/>
      <c r="VV279"/>
      <c r="VW279"/>
      <c r="VX279"/>
      <c r="VY279"/>
      <c r="VZ279"/>
      <c r="WA279"/>
      <c r="WB279"/>
      <c r="WC279"/>
      <c r="WD279"/>
      <c r="WE279"/>
      <c r="WF279"/>
      <c r="WG279"/>
      <c r="WH279"/>
      <c r="WI279"/>
      <c r="WJ279"/>
      <c r="WK279"/>
      <c r="WL279"/>
      <c r="WM279"/>
      <c r="WN279"/>
      <c r="WO279"/>
      <c r="WP279"/>
      <c r="WQ279"/>
      <c r="WR279"/>
      <c r="WS279"/>
      <c r="WT279"/>
      <c r="WU279"/>
      <c r="WV279"/>
      <c r="WW279"/>
      <c r="WX279"/>
      <c r="WY279"/>
      <c r="WZ279"/>
      <c r="XA279"/>
      <c r="XB279"/>
      <c r="XC279"/>
      <c r="XD279"/>
      <c r="XE279"/>
      <c r="XF279"/>
      <c r="XG279"/>
      <c r="XH279"/>
      <c r="XI279"/>
      <c r="XJ279"/>
      <c r="XK279"/>
      <c r="XL279"/>
      <c r="XM279"/>
      <c r="XN279"/>
      <c r="XO279"/>
      <c r="XP279"/>
      <c r="XQ279"/>
      <c r="XR279"/>
      <c r="XS279"/>
      <c r="XT279"/>
      <c r="XU279"/>
      <c r="XV279"/>
      <c r="XW279"/>
      <c r="XX279"/>
      <c r="XY279"/>
      <c r="XZ279"/>
      <c r="YA279"/>
      <c r="YB279"/>
      <c r="YC279"/>
      <c r="YD279"/>
      <c r="YE279"/>
      <c r="YF279"/>
      <c r="YG279"/>
      <c r="YH279"/>
      <c r="YI279"/>
      <c r="YJ279"/>
      <c r="YK279"/>
      <c r="YL279"/>
      <c r="YM279"/>
      <c r="YN279"/>
      <c r="YO279"/>
      <c r="YP279"/>
      <c r="YQ279"/>
      <c r="YR279"/>
      <c r="YS279"/>
      <c r="YT279"/>
      <c r="YU279"/>
      <c r="YV279"/>
      <c r="YW279"/>
      <c r="YX279"/>
      <c r="YY279"/>
      <c r="YZ279"/>
      <c r="ZA279"/>
      <c r="ZB279"/>
      <c r="ZC279"/>
      <c r="ZD279"/>
      <c r="ZE279"/>
      <c r="ZF279"/>
      <c r="ZG279"/>
      <c r="ZH279"/>
      <c r="ZI279"/>
      <c r="ZJ279"/>
      <c r="ZK279"/>
      <c r="ZL279"/>
      <c r="ZM279"/>
    </row>
    <row r="280" spans="10:689" ht="15" x14ac:dyDescent="0.25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  <c r="RT280"/>
      <c r="RU280"/>
      <c r="RV280"/>
      <c r="RW280"/>
      <c r="RX280"/>
      <c r="RY280"/>
      <c r="RZ280"/>
      <c r="SA280"/>
      <c r="SB280"/>
      <c r="SC280"/>
      <c r="SD280"/>
      <c r="SE280"/>
      <c r="SF280"/>
      <c r="SG280"/>
      <c r="SH280"/>
      <c r="SI280"/>
      <c r="SJ280"/>
      <c r="SK280"/>
      <c r="SL280"/>
      <c r="SM280"/>
      <c r="SN280"/>
      <c r="SO280"/>
      <c r="SP280"/>
      <c r="SQ280"/>
      <c r="SR280"/>
      <c r="SS280"/>
      <c r="ST280"/>
      <c r="SU280"/>
      <c r="SV280"/>
      <c r="SW280"/>
      <c r="SX280"/>
      <c r="SY280"/>
      <c r="SZ280"/>
      <c r="TA280"/>
      <c r="TB280"/>
      <c r="TC280"/>
      <c r="TD280"/>
      <c r="TE280"/>
      <c r="TF280"/>
      <c r="TG280"/>
      <c r="TH280"/>
      <c r="TI280"/>
      <c r="TJ280"/>
      <c r="TK280"/>
      <c r="TL280"/>
      <c r="TM280"/>
      <c r="TN280"/>
      <c r="TO280"/>
      <c r="TP280"/>
      <c r="TQ280"/>
      <c r="TR280"/>
      <c r="TS280"/>
      <c r="TT280"/>
      <c r="TU280"/>
      <c r="TV280"/>
      <c r="TW280"/>
      <c r="TX280"/>
      <c r="TY280"/>
      <c r="TZ280"/>
      <c r="UA280"/>
      <c r="UB280"/>
      <c r="UC280"/>
      <c r="UD280"/>
      <c r="UE280"/>
      <c r="UF280"/>
      <c r="UG280"/>
      <c r="UH280"/>
      <c r="UI280"/>
      <c r="UJ280"/>
      <c r="UK280"/>
      <c r="UL280"/>
      <c r="UM280"/>
      <c r="UN280"/>
      <c r="UO280"/>
      <c r="UP280"/>
      <c r="UQ280"/>
      <c r="UR280"/>
      <c r="US280"/>
      <c r="UT280"/>
      <c r="UU280"/>
      <c r="UV280"/>
      <c r="UW280"/>
      <c r="UX280"/>
      <c r="UY280"/>
      <c r="UZ280"/>
      <c r="VA280"/>
      <c r="VB280"/>
      <c r="VC280"/>
      <c r="VD280"/>
      <c r="VE280"/>
      <c r="VF280"/>
      <c r="VG280"/>
      <c r="VH280"/>
      <c r="VI280"/>
      <c r="VJ280"/>
      <c r="VK280"/>
      <c r="VL280"/>
      <c r="VM280"/>
      <c r="VN280"/>
      <c r="VO280"/>
      <c r="VP280"/>
      <c r="VQ280"/>
      <c r="VR280"/>
      <c r="VS280"/>
      <c r="VT280"/>
      <c r="VU280"/>
      <c r="VV280"/>
      <c r="VW280"/>
      <c r="VX280"/>
      <c r="VY280"/>
      <c r="VZ280"/>
      <c r="WA280"/>
      <c r="WB280"/>
      <c r="WC280"/>
      <c r="WD280"/>
      <c r="WE280"/>
      <c r="WF280"/>
      <c r="WG280"/>
      <c r="WH280"/>
      <c r="WI280"/>
      <c r="WJ280"/>
      <c r="WK280"/>
      <c r="WL280"/>
      <c r="WM280"/>
      <c r="WN280"/>
      <c r="WO280"/>
      <c r="WP280"/>
      <c r="WQ280"/>
      <c r="WR280"/>
      <c r="WS280"/>
      <c r="WT280"/>
      <c r="WU280"/>
      <c r="WV280"/>
      <c r="WW280"/>
      <c r="WX280"/>
      <c r="WY280"/>
      <c r="WZ280"/>
      <c r="XA280"/>
      <c r="XB280"/>
      <c r="XC280"/>
      <c r="XD280"/>
      <c r="XE280"/>
      <c r="XF280"/>
      <c r="XG280"/>
      <c r="XH280"/>
      <c r="XI280"/>
      <c r="XJ280"/>
      <c r="XK280"/>
      <c r="XL280"/>
      <c r="XM280"/>
      <c r="XN280"/>
      <c r="XO280"/>
      <c r="XP280"/>
      <c r="XQ280"/>
      <c r="XR280"/>
      <c r="XS280"/>
      <c r="XT280"/>
      <c r="XU280"/>
      <c r="XV280"/>
      <c r="XW280"/>
      <c r="XX280"/>
      <c r="XY280"/>
      <c r="XZ280"/>
      <c r="YA280"/>
      <c r="YB280"/>
      <c r="YC280"/>
      <c r="YD280"/>
      <c r="YE280"/>
      <c r="YF280"/>
      <c r="YG280"/>
      <c r="YH280"/>
      <c r="YI280"/>
      <c r="YJ280"/>
      <c r="YK280"/>
      <c r="YL280"/>
      <c r="YM280"/>
      <c r="YN280"/>
      <c r="YO280"/>
      <c r="YP280"/>
      <c r="YQ280"/>
      <c r="YR280"/>
      <c r="YS280"/>
      <c r="YT280"/>
      <c r="YU280"/>
      <c r="YV280"/>
      <c r="YW280"/>
      <c r="YX280"/>
      <c r="YY280"/>
      <c r="YZ280"/>
      <c r="ZA280"/>
      <c r="ZB280"/>
      <c r="ZC280"/>
      <c r="ZD280"/>
      <c r="ZE280"/>
      <c r="ZF280"/>
      <c r="ZG280"/>
      <c r="ZH280"/>
      <c r="ZI280"/>
      <c r="ZJ280"/>
      <c r="ZK280"/>
      <c r="ZL280"/>
      <c r="ZM280"/>
    </row>
    <row r="281" spans="10:689" ht="15" x14ac:dyDescent="0.25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  <c r="RT281"/>
      <c r="RU281"/>
      <c r="RV281"/>
      <c r="RW281"/>
      <c r="RX281"/>
      <c r="RY281"/>
      <c r="RZ281"/>
      <c r="SA281"/>
      <c r="SB281"/>
      <c r="SC281"/>
      <c r="SD281"/>
      <c r="SE281"/>
      <c r="SF281"/>
      <c r="SG281"/>
      <c r="SH281"/>
      <c r="SI281"/>
      <c r="SJ281"/>
      <c r="SK281"/>
      <c r="SL281"/>
      <c r="SM281"/>
      <c r="SN281"/>
      <c r="SO281"/>
      <c r="SP281"/>
      <c r="SQ281"/>
      <c r="SR281"/>
      <c r="SS281"/>
      <c r="ST281"/>
      <c r="SU281"/>
      <c r="SV281"/>
      <c r="SW281"/>
      <c r="SX281"/>
      <c r="SY281"/>
      <c r="SZ281"/>
      <c r="TA281"/>
      <c r="TB281"/>
      <c r="TC281"/>
      <c r="TD281"/>
      <c r="TE281"/>
      <c r="TF281"/>
      <c r="TG281"/>
      <c r="TH281"/>
      <c r="TI281"/>
      <c r="TJ281"/>
      <c r="TK281"/>
      <c r="TL281"/>
      <c r="TM281"/>
      <c r="TN281"/>
      <c r="TO281"/>
      <c r="TP281"/>
      <c r="TQ281"/>
      <c r="TR281"/>
      <c r="TS281"/>
      <c r="TT281"/>
      <c r="TU281"/>
      <c r="TV281"/>
      <c r="TW281"/>
      <c r="TX281"/>
      <c r="TY281"/>
      <c r="TZ281"/>
      <c r="UA281"/>
      <c r="UB281"/>
      <c r="UC281"/>
      <c r="UD281"/>
      <c r="UE281"/>
      <c r="UF281"/>
      <c r="UG281"/>
      <c r="UH281"/>
      <c r="UI281"/>
      <c r="UJ281"/>
      <c r="UK281"/>
      <c r="UL281"/>
      <c r="UM281"/>
      <c r="UN281"/>
      <c r="UO281"/>
      <c r="UP281"/>
      <c r="UQ281"/>
      <c r="UR281"/>
      <c r="US281"/>
      <c r="UT281"/>
      <c r="UU281"/>
      <c r="UV281"/>
      <c r="UW281"/>
      <c r="UX281"/>
      <c r="UY281"/>
      <c r="UZ281"/>
      <c r="VA281"/>
      <c r="VB281"/>
      <c r="VC281"/>
      <c r="VD281"/>
      <c r="VE281"/>
      <c r="VF281"/>
      <c r="VG281"/>
      <c r="VH281"/>
      <c r="VI281"/>
      <c r="VJ281"/>
      <c r="VK281"/>
      <c r="VL281"/>
      <c r="VM281"/>
      <c r="VN281"/>
      <c r="VO281"/>
      <c r="VP281"/>
      <c r="VQ281"/>
      <c r="VR281"/>
      <c r="VS281"/>
      <c r="VT281"/>
      <c r="VU281"/>
      <c r="VV281"/>
      <c r="VW281"/>
      <c r="VX281"/>
      <c r="VY281"/>
      <c r="VZ281"/>
      <c r="WA281"/>
      <c r="WB281"/>
      <c r="WC281"/>
      <c r="WD281"/>
      <c r="WE281"/>
      <c r="WF281"/>
      <c r="WG281"/>
      <c r="WH281"/>
      <c r="WI281"/>
      <c r="WJ281"/>
      <c r="WK281"/>
      <c r="WL281"/>
      <c r="WM281"/>
      <c r="WN281"/>
      <c r="WO281"/>
      <c r="WP281"/>
      <c r="WQ281"/>
      <c r="WR281"/>
      <c r="WS281"/>
      <c r="WT281"/>
      <c r="WU281"/>
      <c r="WV281"/>
      <c r="WW281"/>
      <c r="WX281"/>
      <c r="WY281"/>
      <c r="WZ281"/>
      <c r="XA281"/>
      <c r="XB281"/>
      <c r="XC281"/>
      <c r="XD281"/>
      <c r="XE281"/>
      <c r="XF281"/>
      <c r="XG281"/>
      <c r="XH281"/>
      <c r="XI281"/>
      <c r="XJ281"/>
      <c r="XK281"/>
      <c r="XL281"/>
      <c r="XM281"/>
      <c r="XN281"/>
      <c r="XO281"/>
      <c r="XP281"/>
      <c r="XQ281"/>
      <c r="XR281"/>
      <c r="XS281"/>
      <c r="XT281"/>
      <c r="XU281"/>
      <c r="XV281"/>
      <c r="XW281"/>
      <c r="XX281"/>
      <c r="XY281"/>
      <c r="XZ281"/>
      <c r="YA281"/>
      <c r="YB281"/>
      <c r="YC281"/>
      <c r="YD281"/>
      <c r="YE281"/>
      <c r="YF281"/>
      <c r="YG281"/>
      <c r="YH281"/>
      <c r="YI281"/>
      <c r="YJ281"/>
      <c r="YK281"/>
      <c r="YL281"/>
      <c r="YM281"/>
      <c r="YN281"/>
      <c r="YO281"/>
      <c r="YP281"/>
      <c r="YQ281"/>
      <c r="YR281"/>
      <c r="YS281"/>
      <c r="YT281"/>
      <c r="YU281"/>
      <c r="YV281"/>
      <c r="YW281"/>
      <c r="YX281"/>
      <c r="YY281"/>
      <c r="YZ281"/>
      <c r="ZA281"/>
      <c r="ZB281"/>
      <c r="ZC281"/>
      <c r="ZD281"/>
      <c r="ZE281"/>
      <c r="ZF281"/>
      <c r="ZG281"/>
      <c r="ZH281"/>
      <c r="ZI281"/>
      <c r="ZJ281"/>
      <c r="ZK281"/>
      <c r="ZL281"/>
      <c r="ZM281"/>
    </row>
    <row r="282" spans="10:689" ht="15" x14ac:dyDescent="0.25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  <c r="RT282"/>
      <c r="RU282"/>
      <c r="RV282"/>
      <c r="RW282"/>
      <c r="RX282"/>
      <c r="RY282"/>
      <c r="RZ282"/>
      <c r="SA282"/>
      <c r="SB282"/>
      <c r="SC282"/>
      <c r="SD282"/>
      <c r="SE282"/>
      <c r="SF282"/>
      <c r="SG282"/>
      <c r="SH282"/>
      <c r="SI282"/>
      <c r="SJ282"/>
      <c r="SK282"/>
      <c r="SL282"/>
      <c r="SM282"/>
      <c r="SN282"/>
      <c r="SO282"/>
      <c r="SP282"/>
      <c r="SQ282"/>
      <c r="SR282"/>
      <c r="SS282"/>
      <c r="ST282"/>
      <c r="SU282"/>
      <c r="SV282"/>
      <c r="SW282"/>
      <c r="SX282"/>
      <c r="SY282"/>
      <c r="SZ282"/>
      <c r="TA282"/>
      <c r="TB282"/>
      <c r="TC282"/>
      <c r="TD282"/>
      <c r="TE282"/>
      <c r="TF282"/>
      <c r="TG282"/>
      <c r="TH282"/>
      <c r="TI282"/>
      <c r="TJ282"/>
      <c r="TK282"/>
      <c r="TL282"/>
      <c r="TM282"/>
      <c r="TN282"/>
      <c r="TO282"/>
      <c r="TP282"/>
      <c r="TQ282"/>
      <c r="TR282"/>
      <c r="TS282"/>
      <c r="TT282"/>
      <c r="TU282"/>
      <c r="TV282"/>
      <c r="TW282"/>
      <c r="TX282"/>
      <c r="TY282"/>
      <c r="TZ282"/>
      <c r="UA282"/>
      <c r="UB282"/>
      <c r="UC282"/>
      <c r="UD282"/>
      <c r="UE282"/>
      <c r="UF282"/>
      <c r="UG282"/>
      <c r="UH282"/>
      <c r="UI282"/>
      <c r="UJ282"/>
      <c r="UK282"/>
      <c r="UL282"/>
      <c r="UM282"/>
      <c r="UN282"/>
      <c r="UO282"/>
      <c r="UP282"/>
      <c r="UQ282"/>
      <c r="UR282"/>
      <c r="US282"/>
      <c r="UT282"/>
      <c r="UU282"/>
      <c r="UV282"/>
      <c r="UW282"/>
      <c r="UX282"/>
      <c r="UY282"/>
      <c r="UZ282"/>
      <c r="VA282"/>
      <c r="VB282"/>
      <c r="VC282"/>
      <c r="VD282"/>
      <c r="VE282"/>
      <c r="VF282"/>
      <c r="VG282"/>
      <c r="VH282"/>
      <c r="VI282"/>
      <c r="VJ282"/>
      <c r="VK282"/>
      <c r="VL282"/>
      <c r="VM282"/>
      <c r="VN282"/>
      <c r="VO282"/>
      <c r="VP282"/>
      <c r="VQ282"/>
      <c r="VR282"/>
      <c r="VS282"/>
      <c r="VT282"/>
      <c r="VU282"/>
      <c r="VV282"/>
      <c r="VW282"/>
      <c r="VX282"/>
      <c r="VY282"/>
      <c r="VZ282"/>
      <c r="WA282"/>
      <c r="WB282"/>
      <c r="WC282"/>
      <c r="WD282"/>
      <c r="WE282"/>
      <c r="WF282"/>
      <c r="WG282"/>
      <c r="WH282"/>
      <c r="WI282"/>
      <c r="WJ282"/>
      <c r="WK282"/>
      <c r="WL282"/>
      <c r="WM282"/>
      <c r="WN282"/>
      <c r="WO282"/>
      <c r="WP282"/>
      <c r="WQ282"/>
      <c r="WR282"/>
      <c r="WS282"/>
      <c r="WT282"/>
      <c r="WU282"/>
      <c r="WV282"/>
      <c r="WW282"/>
      <c r="WX282"/>
      <c r="WY282"/>
      <c r="WZ282"/>
      <c r="XA282"/>
      <c r="XB282"/>
      <c r="XC282"/>
      <c r="XD282"/>
      <c r="XE282"/>
      <c r="XF282"/>
      <c r="XG282"/>
      <c r="XH282"/>
      <c r="XI282"/>
      <c r="XJ282"/>
      <c r="XK282"/>
      <c r="XL282"/>
      <c r="XM282"/>
      <c r="XN282"/>
      <c r="XO282"/>
      <c r="XP282"/>
      <c r="XQ282"/>
      <c r="XR282"/>
      <c r="XS282"/>
      <c r="XT282"/>
      <c r="XU282"/>
      <c r="XV282"/>
      <c r="XW282"/>
      <c r="XX282"/>
      <c r="XY282"/>
      <c r="XZ282"/>
      <c r="YA282"/>
      <c r="YB282"/>
      <c r="YC282"/>
      <c r="YD282"/>
      <c r="YE282"/>
      <c r="YF282"/>
      <c r="YG282"/>
      <c r="YH282"/>
      <c r="YI282"/>
      <c r="YJ282"/>
      <c r="YK282"/>
      <c r="YL282"/>
      <c r="YM282"/>
      <c r="YN282"/>
      <c r="YO282"/>
      <c r="YP282"/>
      <c r="YQ282"/>
      <c r="YR282"/>
      <c r="YS282"/>
      <c r="YT282"/>
      <c r="YU282"/>
      <c r="YV282"/>
      <c r="YW282"/>
      <c r="YX282"/>
      <c r="YY282"/>
      <c r="YZ282"/>
      <c r="ZA282"/>
      <c r="ZB282"/>
      <c r="ZC282"/>
      <c r="ZD282"/>
      <c r="ZE282"/>
      <c r="ZF282"/>
      <c r="ZG282"/>
      <c r="ZH282"/>
      <c r="ZI282"/>
      <c r="ZJ282"/>
      <c r="ZK282"/>
      <c r="ZL282"/>
      <c r="ZM282"/>
    </row>
    <row r="283" spans="10:689" ht="15" x14ac:dyDescent="0.25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  <c r="RT283"/>
      <c r="RU283"/>
      <c r="RV283"/>
      <c r="RW283"/>
      <c r="RX283"/>
      <c r="RY283"/>
      <c r="RZ283"/>
      <c r="SA283"/>
      <c r="SB283"/>
      <c r="SC283"/>
      <c r="SD283"/>
      <c r="SE283"/>
      <c r="SF283"/>
      <c r="SG283"/>
      <c r="SH283"/>
      <c r="SI283"/>
      <c r="SJ283"/>
      <c r="SK283"/>
      <c r="SL283"/>
      <c r="SM283"/>
      <c r="SN283"/>
      <c r="SO283"/>
      <c r="SP283"/>
      <c r="SQ283"/>
      <c r="SR283"/>
      <c r="SS283"/>
      <c r="ST283"/>
      <c r="SU283"/>
      <c r="SV283"/>
      <c r="SW283"/>
      <c r="SX283"/>
      <c r="SY283"/>
      <c r="SZ283"/>
      <c r="TA283"/>
      <c r="TB283"/>
      <c r="TC283"/>
      <c r="TD283"/>
      <c r="TE283"/>
      <c r="TF283"/>
      <c r="TG283"/>
      <c r="TH283"/>
      <c r="TI283"/>
      <c r="TJ283"/>
      <c r="TK283"/>
      <c r="TL283"/>
      <c r="TM283"/>
      <c r="TN283"/>
      <c r="TO283"/>
      <c r="TP283"/>
      <c r="TQ283"/>
      <c r="TR283"/>
      <c r="TS283"/>
      <c r="TT283"/>
      <c r="TU283"/>
      <c r="TV283"/>
      <c r="TW283"/>
      <c r="TX283"/>
      <c r="TY283"/>
      <c r="TZ283"/>
      <c r="UA283"/>
      <c r="UB283"/>
      <c r="UC283"/>
      <c r="UD283"/>
      <c r="UE283"/>
      <c r="UF283"/>
      <c r="UG283"/>
      <c r="UH283"/>
      <c r="UI283"/>
      <c r="UJ283"/>
      <c r="UK283"/>
      <c r="UL283"/>
      <c r="UM283"/>
      <c r="UN283"/>
      <c r="UO283"/>
      <c r="UP283"/>
      <c r="UQ283"/>
      <c r="UR283"/>
      <c r="US283"/>
      <c r="UT283"/>
      <c r="UU283"/>
      <c r="UV283"/>
      <c r="UW283"/>
      <c r="UX283"/>
      <c r="UY283"/>
      <c r="UZ283"/>
      <c r="VA283"/>
      <c r="VB283"/>
      <c r="VC283"/>
      <c r="VD283"/>
      <c r="VE283"/>
      <c r="VF283"/>
      <c r="VG283"/>
      <c r="VH283"/>
      <c r="VI283"/>
      <c r="VJ283"/>
      <c r="VK283"/>
      <c r="VL283"/>
      <c r="VM283"/>
      <c r="VN283"/>
      <c r="VO283"/>
      <c r="VP283"/>
      <c r="VQ283"/>
      <c r="VR283"/>
      <c r="VS283"/>
      <c r="VT283"/>
      <c r="VU283"/>
      <c r="VV283"/>
      <c r="VW283"/>
      <c r="VX283"/>
      <c r="VY283"/>
      <c r="VZ283"/>
      <c r="WA283"/>
      <c r="WB283"/>
      <c r="WC283"/>
      <c r="WD283"/>
      <c r="WE283"/>
      <c r="WF283"/>
      <c r="WG283"/>
      <c r="WH283"/>
      <c r="WI283"/>
      <c r="WJ283"/>
      <c r="WK283"/>
      <c r="WL283"/>
      <c r="WM283"/>
      <c r="WN283"/>
      <c r="WO283"/>
      <c r="WP283"/>
      <c r="WQ283"/>
      <c r="WR283"/>
      <c r="WS283"/>
      <c r="WT283"/>
      <c r="WU283"/>
      <c r="WV283"/>
      <c r="WW283"/>
      <c r="WX283"/>
      <c r="WY283"/>
      <c r="WZ283"/>
      <c r="XA283"/>
      <c r="XB283"/>
      <c r="XC283"/>
      <c r="XD283"/>
      <c r="XE283"/>
      <c r="XF283"/>
      <c r="XG283"/>
      <c r="XH283"/>
      <c r="XI283"/>
      <c r="XJ283"/>
      <c r="XK283"/>
      <c r="XL283"/>
      <c r="XM283"/>
      <c r="XN283"/>
      <c r="XO283"/>
      <c r="XP283"/>
      <c r="XQ283"/>
      <c r="XR283"/>
      <c r="XS283"/>
      <c r="XT283"/>
      <c r="XU283"/>
      <c r="XV283"/>
      <c r="XW283"/>
      <c r="XX283"/>
      <c r="XY283"/>
      <c r="XZ283"/>
      <c r="YA283"/>
      <c r="YB283"/>
      <c r="YC283"/>
      <c r="YD283"/>
      <c r="YE283"/>
      <c r="YF283"/>
      <c r="YG283"/>
      <c r="YH283"/>
      <c r="YI283"/>
      <c r="YJ283"/>
      <c r="YK283"/>
      <c r="YL283"/>
      <c r="YM283"/>
      <c r="YN283"/>
      <c r="YO283"/>
      <c r="YP283"/>
      <c r="YQ283"/>
      <c r="YR283"/>
      <c r="YS283"/>
      <c r="YT283"/>
      <c r="YU283"/>
      <c r="YV283"/>
      <c r="YW283"/>
      <c r="YX283"/>
      <c r="YY283"/>
      <c r="YZ283"/>
      <c r="ZA283"/>
      <c r="ZB283"/>
      <c r="ZC283"/>
      <c r="ZD283"/>
      <c r="ZE283"/>
      <c r="ZF283"/>
      <c r="ZG283"/>
      <c r="ZH283"/>
      <c r="ZI283"/>
      <c r="ZJ283"/>
      <c r="ZK283"/>
      <c r="ZL283"/>
      <c r="ZM283"/>
    </row>
    <row r="284" spans="10:689" ht="15" x14ac:dyDescent="0.25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  <c r="RT284"/>
      <c r="RU284"/>
      <c r="RV284"/>
      <c r="RW284"/>
      <c r="RX284"/>
      <c r="RY284"/>
      <c r="RZ284"/>
      <c r="SA284"/>
      <c r="SB284"/>
      <c r="SC284"/>
      <c r="SD284"/>
      <c r="SE284"/>
      <c r="SF284"/>
      <c r="SG284"/>
      <c r="SH284"/>
      <c r="SI284"/>
      <c r="SJ284"/>
      <c r="SK284"/>
      <c r="SL284"/>
      <c r="SM284"/>
      <c r="SN284"/>
      <c r="SO284"/>
      <c r="SP284"/>
      <c r="SQ284"/>
      <c r="SR284"/>
      <c r="SS284"/>
      <c r="ST284"/>
      <c r="SU284"/>
      <c r="SV284"/>
      <c r="SW284"/>
      <c r="SX284"/>
      <c r="SY284"/>
      <c r="SZ284"/>
      <c r="TA284"/>
      <c r="TB284"/>
      <c r="TC284"/>
      <c r="TD284"/>
      <c r="TE284"/>
      <c r="TF284"/>
      <c r="TG284"/>
      <c r="TH284"/>
      <c r="TI284"/>
      <c r="TJ284"/>
      <c r="TK284"/>
      <c r="TL284"/>
      <c r="TM284"/>
      <c r="TN284"/>
      <c r="TO284"/>
      <c r="TP284"/>
      <c r="TQ284"/>
      <c r="TR284"/>
      <c r="TS284"/>
      <c r="TT284"/>
      <c r="TU284"/>
      <c r="TV284"/>
      <c r="TW284"/>
      <c r="TX284"/>
      <c r="TY284"/>
      <c r="TZ284"/>
      <c r="UA284"/>
      <c r="UB284"/>
      <c r="UC284"/>
      <c r="UD284"/>
      <c r="UE284"/>
      <c r="UF284"/>
      <c r="UG284"/>
      <c r="UH284"/>
      <c r="UI284"/>
      <c r="UJ284"/>
      <c r="UK284"/>
      <c r="UL284"/>
      <c r="UM284"/>
      <c r="UN284"/>
      <c r="UO284"/>
      <c r="UP284"/>
      <c r="UQ284"/>
      <c r="UR284"/>
      <c r="US284"/>
      <c r="UT284"/>
      <c r="UU284"/>
      <c r="UV284"/>
      <c r="UW284"/>
      <c r="UX284"/>
      <c r="UY284"/>
      <c r="UZ284"/>
      <c r="VA284"/>
      <c r="VB284"/>
      <c r="VC284"/>
      <c r="VD284"/>
      <c r="VE284"/>
      <c r="VF284"/>
      <c r="VG284"/>
      <c r="VH284"/>
      <c r="VI284"/>
      <c r="VJ284"/>
      <c r="VK284"/>
      <c r="VL284"/>
      <c r="VM284"/>
      <c r="VN284"/>
      <c r="VO284"/>
      <c r="VP284"/>
      <c r="VQ284"/>
      <c r="VR284"/>
      <c r="VS284"/>
      <c r="VT284"/>
      <c r="VU284"/>
      <c r="VV284"/>
      <c r="VW284"/>
      <c r="VX284"/>
      <c r="VY284"/>
      <c r="VZ284"/>
      <c r="WA284"/>
      <c r="WB284"/>
      <c r="WC284"/>
      <c r="WD284"/>
      <c r="WE284"/>
      <c r="WF284"/>
      <c r="WG284"/>
      <c r="WH284"/>
      <c r="WI284"/>
      <c r="WJ284"/>
      <c r="WK284"/>
      <c r="WL284"/>
      <c r="WM284"/>
      <c r="WN284"/>
      <c r="WO284"/>
      <c r="WP284"/>
      <c r="WQ284"/>
      <c r="WR284"/>
      <c r="WS284"/>
      <c r="WT284"/>
      <c r="WU284"/>
      <c r="WV284"/>
      <c r="WW284"/>
      <c r="WX284"/>
      <c r="WY284"/>
      <c r="WZ284"/>
      <c r="XA284"/>
      <c r="XB284"/>
      <c r="XC284"/>
      <c r="XD284"/>
      <c r="XE284"/>
      <c r="XF284"/>
      <c r="XG284"/>
      <c r="XH284"/>
      <c r="XI284"/>
      <c r="XJ284"/>
      <c r="XK284"/>
      <c r="XL284"/>
      <c r="XM284"/>
      <c r="XN284"/>
      <c r="XO284"/>
      <c r="XP284"/>
      <c r="XQ284"/>
      <c r="XR284"/>
      <c r="XS284"/>
      <c r="XT284"/>
      <c r="XU284"/>
      <c r="XV284"/>
      <c r="XW284"/>
      <c r="XX284"/>
      <c r="XY284"/>
      <c r="XZ284"/>
      <c r="YA284"/>
      <c r="YB284"/>
      <c r="YC284"/>
      <c r="YD284"/>
      <c r="YE284"/>
      <c r="YF284"/>
      <c r="YG284"/>
      <c r="YH284"/>
      <c r="YI284"/>
      <c r="YJ284"/>
      <c r="YK284"/>
      <c r="YL284"/>
      <c r="YM284"/>
      <c r="YN284"/>
      <c r="YO284"/>
      <c r="YP284"/>
      <c r="YQ284"/>
      <c r="YR284"/>
      <c r="YS284"/>
      <c r="YT284"/>
      <c r="YU284"/>
      <c r="YV284"/>
      <c r="YW284"/>
      <c r="YX284"/>
      <c r="YY284"/>
      <c r="YZ284"/>
      <c r="ZA284"/>
      <c r="ZB284"/>
      <c r="ZC284"/>
      <c r="ZD284"/>
      <c r="ZE284"/>
      <c r="ZF284"/>
      <c r="ZG284"/>
      <c r="ZH284"/>
      <c r="ZI284"/>
      <c r="ZJ284"/>
      <c r="ZK284"/>
      <c r="ZL284"/>
      <c r="ZM284"/>
    </row>
    <row r="285" spans="10:689" ht="15" x14ac:dyDescent="0.25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  <c r="RT285"/>
      <c r="RU285"/>
      <c r="RV285"/>
      <c r="RW285"/>
      <c r="RX285"/>
      <c r="RY285"/>
      <c r="RZ285"/>
      <c r="SA285"/>
      <c r="SB285"/>
      <c r="SC285"/>
      <c r="SD285"/>
      <c r="SE285"/>
      <c r="SF285"/>
      <c r="SG285"/>
      <c r="SH285"/>
      <c r="SI285"/>
      <c r="SJ285"/>
      <c r="SK285"/>
      <c r="SL285"/>
      <c r="SM285"/>
      <c r="SN285"/>
      <c r="SO285"/>
      <c r="SP285"/>
      <c r="SQ285"/>
      <c r="SR285"/>
      <c r="SS285"/>
      <c r="ST285"/>
      <c r="SU285"/>
      <c r="SV285"/>
      <c r="SW285"/>
      <c r="SX285"/>
      <c r="SY285"/>
      <c r="SZ285"/>
      <c r="TA285"/>
      <c r="TB285"/>
      <c r="TC285"/>
      <c r="TD285"/>
      <c r="TE285"/>
      <c r="TF285"/>
      <c r="TG285"/>
      <c r="TH285"/>
      <c r="TI285"/>
      <c r="TJ285"/>
      <c r="TK285"/>
      <c r="TL285"/>
      <c r="TM285"/>
      <c r="TN285"/>
      <c r="TO285"/>
      <c r="TP285"/>
      <c r="TQ285"/>
      <c r="TR285"/>
      <c r="TS285"/>
      <c r="TT285"/>
      <c r="TU285"/>
      <c r="TV285"/>
      <c r="TW285"/>
      <c r="TX285"/>
      <c r="TY285"/>
      <c r="TZ285"/>
      <c r="UA285"/>
      <c r="UB285"/>
      <c r="UC285"/>
      <c r="UD285"/>
      <c r="UE285"/>
      <c r="UF285"/>
      <c r="UG285"/>
      <c r="UH285"/>
      <c r="UI285"/>
      <c r="UJ285"/>
      <c r="UK285"/>
      <c r="UL285"/>
      <c r="UM285"/>
      <c r="UN285"/>
      <c r="UO285"/>
      <c r="UP285"/>
      <c r="UQ285"/>
      <c r="UR285"/>
      <c r="US285"/>
      <c r="UT285"/>
      <c r="UU285"/>
      <c r="UV285"/>
      <c r="UW285"/>
      <c r="UX285"/>
      <c r="UY285"/>
      <c r="UZ285"/>
      <c r="VA285"/>
      <c r="VB285"/>
      <c r="VC285"/>
      <c r="VD285"/>
      <c r="VE285"/>
      <c r="VF285"/>
      <c r="VG285"/>
      <c r="VH285"/>
      <c r="VI285"/>
      <c r="VJ285"/>
      <c r="VK285"/>
      <c r="VL285"/>
      <c r="VM285"/>
      <c r="VN285"/>
      <c r="VO285"/>
      <c r="VP285"/>
      <c r="VQ285"/>
      <c r="VR285"/>
      <c r="VS285"/>
      <c r="VT285"/>
      <c r="VU285"/>
      <c r="VV285"/>
      <c r="VW285"/>
      <c r="VX285"/>
      <c r="VY285"/>
      <c r="VZ285"/>
      <c r="WA285"/>
      <c r="WB285"/>
      <c r="WC285"/>
      <c r="WD285"/>
      <c r="WE285"/>
      <c r="WF285"/>
      <c r="WG285"/>
      <c r="WH285"/>
      <c r="WI285"/>
      <c r="WJ285"/>
      <c r="WK285"/>
      <c r="WL285"/>
      <c r="WM285"/>
      <c r="WN285"/>
      <c r="WO285"/>
      <c r="WP285"/>
      <c r="WQ285"/>
      <c r="WR285"/>
      <c r="WS285"/>
      <c r="WT285"/>
      <c r="WU285"/>
      <c r="WV285"/>
      <c r="WW285"/>
      <c r="WX285"/>
      <c r="WY285"/>
      <c r="WZ285"/>
      <c r="XA285"/>
      <c r="XB285"/>
      <c r="XC285"/>
      <c r="XD285"/>
      <c r="XE285"/>
      <c r="XF285"/>
      <c r="XG285"/>
      <c r="XH285"/>
      <c r="XI285"/>
      <c r="XJ285"/>
      <c r="XK285"/>
      <c r="XL285"/>
      <c r="XM285"/>
      <c r="XN285"/>
      <c r="XO285"/>
      <c r="XP285"/>
      <c r="XQ285"/>
      <c r="XR285"/>
      <c r="XS285"/>
      <c r="XT285"/>
      <c r="XU285"/>
      <c r="XV285"/>
      <c r="XW285"/>
      <c r="XX285"/>
      <c r="XY285"/>
      <c r="XZ285"/>
      <c r="YA285"/>
      <c r="YB285"/>
      <c r="YC285"/>
      <c r="YD285"/>
      <c r="YE285"/>
      <c r="YF285"/>
      <c r="YG285"/>
      <c r="YH285"/>
      <c r="YI285"/>
      <c r="YJ285"/>
      <c r="YK285"/>
      <c r="YL285"/>
      <c r="YM285"/>
      <c r="YN285"/>
      <c r="YO285"/>
      <c r="YP285"/>
      <c r="YQ285"/>
      <c r="YR285"/>
      <c r="YS285"/>
      <c r="YT285"/>
      <c r="YU285"/>
      <c r="YV285"/>
      <c r="YW285"/>
      <c r="YX285"/>
      <c r="YY285"/>
      <c r="YZ285"/>
      <c r="ZA285"/>
      <c r="ZB285"/>
      <c r="ZC285"/>
      <c r="ZD285"/>
      <c r="ZE285"/>
      <c r="ZF285"/>
      <c r="ZG285"/>
      <c r="ZH285"/>
      <c r="ZI285"/>
      <c r="ZJ285"/>
      <c r="ZK285"/>
      <c r="ZL285"/>
      <c r="ZM285"/>
    </row>
    <row r="286" spans="10:689" ht="15" x14ac:dyDescent="0.25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  <c r="RT286"/>
      <c r="RU286"/>
      <c r="RV286"/>
      <c r="RW286"/>
      <c r="RX286"/>
      <c r="RY286"/>
      <c r="RZ286"/>
      <c r="SA286"/>
      <c r="SB286"/>
      <c r="SC286"/>
      <c r="SD286"/>
      <c r="SE286"/>
      <c r="SF286"/>
      <c r="SG286"/>
      <c r="SH286"/>
      <c r="SI286"/>
      <c r="SJ286"/>
      <c r="SK286"/>
      <c r="SL286"/>
      <c r="SM286"/>
      <c r="SN286"/>
      <c r="SO286"/>
      <c r="SP286"/>
      <c r="SQ286"/>
      <c r="SR286"/>
      <c r="SS286"/>
      <c r="ST286"/>
      <c r="SU286"/>
      <c r="SV286"/>
      <c r="SW286"/>
      <c r="SX286"/>
      <c r="SY286"/>
      <c r="SZ286"/>
      <c r="TA286"/>
      <c r="TB286"/>
      <c r="TC286"/>
      <c r="TD286"/>
      <c r="TE286"/>
      <c r="TF286"/>
      <c r="TG286"/>
      <c r="TH286"/>
      <c r="TI286"/>
      <c r="TJ286"/>
      <c r="TK286"/>
      <c r="TL286"/>
      <c r="TM286"/>
      <c r="TN286"/>
      <c r="TO286"/>
      <c r="TP286"/>
      <c r="TQ286"/>
      <c r="TR286"/>
      <c r="TS286"/>
      <c r="TT286"/>
      <c r="TU286"/>
      <c r="TV286"/>
      <c r="TW286"/>
      <c r="TX286"/>
      <c r="TY286"/>
      <c r="TZ286"/>
      <c r="UA286"/>
      <c r="UB286"/>
      <c r="UC286"/>
      <c r="UD286"/>
      <c r="UE286"/>
      <c r="UF286"/>
      <c r="UG286"/>
      <c r="UH286"/>
      <c r="UI286"/>
      <c r="UJ286"/>
      <c r="UK286"/>
      <c r="UL286"/>
      <c r="UM286"/>
      <c r="UN286"/>
      <c r="UO286"/>
      <c r="UP286"/>
      <c r="UQ286"/>
      <c r="UR286"/>
      <c r="US286"/>
      <c r="UT286"/>
      <c r="UU286"/>
      <c r="UV286"/>
      <c r="UW286"/>
      <c r="UX286"/>
      <c r="UY286"/>
      <c r="UZ286"/>
      <c r="VA286"/>
      <c r="VB286"/>
      <c r="VC286"/>
      <c r="VD286"/>
      <c r="VE286"/>
      <c r="VF286"/>
      <c r="VG286"/>
      <c r="VH286"/>
      <c r="VI286"/>
      <c r="VJ286"/>
      <c r="VK286"/>
      <c r="VL286"/>
      <c r="VM286"/>
      <c r="VN286"/>
      <c r="VO286"/>
      <c r="VP286"/>
      <c r="VQ286"/>
      <c r="VR286"/>
      <c r="VS286"/>
      <c r="VT286"/>
      <c r="VU286"/>
      <c r="VV286"/>
      <c r="VW286"/>
      <c r="VX286"/>
      <c r="VY286"/>
      <c r="VZ286"/>
      <c r="WA286"/>
      <c r="WB286"/>
      <c r="WC286"/>
      <c r="WD286"/>
      <c r="WE286"/>
      <c r="WF286"/>
      <c r="WG286"/>
      <c r="WH286"/>
      <c r="WI286"/>
      <c r="WJ286"/>
      <c r="WK286"/>
      <c r="WL286"/>
      <c r="WM286"/>
      <c r="WN286"/>
      <c r="WO286"/>
      <c r="WP286"/>
      <c r="WQ286"/>
      <c r="WR286"/>
      <c r="WS286"/>
      <c r="WT286"/>
      <c r="WU286"/>
      <c r="WV286"/>
      <c r="WW286"/>
      <c r="WX286"/>
      <c r="WY286"/>
      <c r="WZ286"/>
      <c r="XA286"/>
      <c r="XB286"/>
      <c r="XC286"/>
      <c r="XD286"/>
      <c r="XE286"/>
      <c r="XF286"/>
      <c r="XG286"/>
      <c r="XH286"/>
      <c r="XI286"/>
      <c r="XJ286"/>
      <c r="XK286"/>
      <c r="XL286"/>
      <c r="XM286"/>
      <c r="XN286"/>
      <c r="XO286"/>
      <c r="XP286"/>
      <c r="XQ286"/>
      <c r="XR286"/>
      <c r="XS286"/>
      <c r="XT286"/>
      <c r="XU286"/>
      <c r="XV286"/>
      <c r="XW286"/>
      <c r="XX286"/>
      <c r="XY286"/>
      <c r="XZ286"/>
      <c r="YA286"/>
      <c r="YB286"/>
      <c r="YC286"/>
      <c r="YD286"/>
      <c r="YE286"/>
      <c r="YF286"/>
      <c r="YG286"/>
      <c r="YH286"/>
      <c r="YI286"/>
      <c r="YJ286"/>
      <c r="YK286"/>
      <c r="YL286"/>
      <c r="YM286"/>
      <c r="YN286"/>
      <c r="YO286"/>
      <c r="YP286"/>
      <c r="YQ286"/>
      <c r="YR286"/>
      <c r="YS286"/>
      <c r="YT286"/>
      <c r="YU286"/>
      <c r="YV286"/>
      <c r="YW286"/>
      <c r="YX286"/>
      <c r="YY286"/>
      <c r="YZ286"/>
      <c r="ZA286"/>
      <c r="ZB286"/>
      <c r="ZC286"/>
      <c r="ZD286"/>
      <c r="ZE286"/>
      <c r="ZF286"/>
      <c r="ZG286"/>
      <c r="ZH286"/>
      <c r="ZI286"/>
      <c r="ZJ286"/>
      <c r="ZK286"/>
      <c r="ZL286"/>
      <c r="ZM286"/>
    </row>
    <row r="287" spans="10:689" ht="15" x14ac:dyDescent="0.25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  <c r="RT287"/>
      <c r="RU287"/>
      <c r="RV287"/>
      <c r="RW287"/>
      <c r="RX287"/>
      <c r="RY287"/>
      <c r="RZ287"/>
      <c r="SA287"/>
      <c r="SB287"/>
      <c r="SC287"/>
      <c r="SD287"/>
      <c r="SE287"/>
      <c r="SF287"/>
      <c r="SG287"/>
      <c r="SH287"/>
      <c r="SI287"/>
      <c r="SJ287"/>
      <c r="SK287"/>
      <c r="SL287"/>
      <c r="SM287"/>
      <c r="SN287"/>
      <c r="SO287"/>
      <c r="SP287"/>
      <c r="SQ287"/>
      <c r="SR287"/>
      <c r="SS287"/>
      <c r="ST287"/>
      <c r="SU287"/>
      <c r="SV287"/>
      <c r="SW287"/>
      <c r="SX287"/>
      <c r="SY287"/>
      <c r="SZ287"/>
      <c r="TA287"/>
      <c r="TB287"/>
      <c r="TC287"/>
      <c r="TD287"/>
      <c r="TE287"/>
      <c r="TF287"/>
      <c r="TG287"/>
      <c r="TH287"/>
      <c r="TI287"/>
      <c r="TJ287"/>
      <c r="TK287"/>
      <c r="TL287"/>
      <c r="TM287"/>
      <c r="TN287"/>
      <c r="TO287"/>
      <c r="TP287"/>
      <c r="TQ287"/>
      <c r="TR287"/>
      <c r="TS287"/>
      <c r="TT287"/>
      <c r="TU287"/>
      <c r="TV287"/>
      <c r="TW287"/>
      <c r="TX287"/>
      <c r="TY287"/>
      <c r="TZ287"/>
      <c r="UA287"/>
      <c r="UB287"/>
      <c r="UC287"/>
      <c r="UD287"/>
      <c r="UE287"/>
      <c r="UF287"/>
      <c r="UG287"/>
      <c r="UH287"/>
      <c r="UI287"/>
      <c r="UJ287"/>
      <c r="UK287"/>
      <c r="UL287"/>
      <c r="UM287"/>
      <c r="UN287"/>
      <c r="UO287"/>
      <c r="UP287"/>
      <c r="UQ287"/>
      <c r="UR287"/>
      <c r="US287"/>
      <c r="UT287"/>
      <c r="UU287"/>
      <c r="UV287"/>
      <c r="UW287"/>
      <c r="UX287"/>
      <c r="UY287"/>
      <c r="UZ287"/>
      <c r="VA287"/>
      <c r="VB287"/>
      <c r="VC287"/>
      <c r="VD287"/>
      <c r="VE287"/>
      <c r="VF287"/>
      <c r="VG287"/>
      <c r="VH287"/>
      <c r="VI287"/>
      <c r="VJ287"/>
      <c r="VK287"/>
      <c r="VL287"/>
      <c r="VM287"/>
      <c r="VN287"/>
      <c r="VO287"/>
      <c r="VP287"/>
      <c r="VQ287"/>
      <c r="VR287"/>
      <c r="VS287"/>
      <c r="VT287"/>
      <c r="VU287"/>
      <c r="VV287"/>
      <c r="VW287"/>
      <c r="VX287"/>
      <c r="VY287"/>
      <c r="VZ287"/>
      <c r="WA287"/>
      <c r="WB287"/>
      <c r="WC287"/>
      <c r="WD287"/>
      <c r="WE287"/>
      <c r="WF287"/>
      <c r="WG287"/>
      <c r="WH287"/>
      <c r="WI287"/>
      <c r="WJ287"/>
      <c r="WK287"/>
      <c r="WL287"/>
      <c r="WM287"/>
      <c r="WN287"/>
      <c r="WO287"/>
      <c r="WP287"/>
      <c r="WQ287"/>
      <c r="WR287"/>
      <c r="WS287"/>
      <c r="WT287"/>
      <c r="WU287"/>
      <c r="WV287"/>
      <c r="WW287"/>
      <c r="WX287"/>
      <c r="WY287"/>
      <c r="WZ287"/>
      <c r="XA287"/>
      <c r="XB287"/>
      <c r="XC287"/>
      <c r="XD287"/>
      <c r="XE287"/>
      <c r="XF287"/>
      <c r="XG287"/>
      <c r="XH287"/>
      <c r="XI287"/>
      <c r="XJ287"/>
      <c r="XK287"/>
      <c r="XL287"/>
      <c r="XM287"/>
      <c r="XN287"/>
      <c r="XO287"/>
      <c r="XP287"/>
      <c r="XQ287"/>
      <c r="XR287"/>
      <c r="XS287"/>
      <c r="XT287"/>
      <c r="XU287"/>
      <c r="XV287"/>
      <c r="XW287"/>
      <c r="XX287"/>
      <c r="XY287"/>
      <c r="XZ287"/>
      <c r="YA287"/>
      <c r="YB287"/>
      <c r="YC287"/>
      <c r="YD287"/>
      <c r="YE287"/>
      <c r="YF287"/>
      <c r="YG287"/>
      <c r="YH287"/>
      <c r="YI287"/>
      <c r="YJ287"/>
      <c r="YK287"/>
      <c r="YL287"/>
      <c r="YM287"/>
      <c r="YN287"/>
      <c r="YO287"/>
      <c r="YP287"/>
      <c r="YQ287"/>
      <c r="YR287"/>
      <c r="YS287"/>
      <c r="YT287"/>
      <c r="YU287"/>
      <c r="YV287"/>
      <c r="YW287"/>
      <c r="YX287"/>
      <c r="YY287"/>
      <c r="YZ287"/>
      <c r="ZA287"/>
      <c r="ZB287"/>
      <c r="ZC287"/>
      <c r="ZD287"/>
      <c r="ZE287"/>
      <c r="ZF287"/>
      <c r="ZG287"/>
      <c r="ZH287"/>
      <c r="ZI287"/>
      <c r="ZJ287"/>
      <c r="ZK287"/>
      <c r="ZL287"/>
      <c r="ZM287"/>
    </row>
    <row r="288" spans="10:689" ht="15" x14ac:dyDescent="0.25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  <c r="RT288"/>
      <c r="RU288"/>
      <c r="RV288"/>
      <c r="RW288"/>
      <c r="RX288"/>
      <c r="RY288"/>
      <c r="RZ288"/>
      <c r="SA288"/>
      <c r="SB288"/>
      <c r="SC288"/>
      <c r="SD288"/>
      <c r="SE288"/>
      <c r="SF288"/>
      <c r="SG288"/>
      <c r="SH288"/>
      <c r="SI288"/>
      <c r="SJ288"/>
      <c r="SK288"/>
      <c r="SL288"/>
      <c r="SM288"/>
      <c r="SN288"/>
      <c r="SO288"/>
      <c r="SP288"/>
      <c r="SQ288"/>
      <c r="SR288"/>
      <c r="SS288"/>
      <c r="ST288"/>
      <c r="SU288"/>
      <c r="SV288"/>
      <c r="SW288"/>
      <c r="SX288"/>
      <c r="SY288"/>
      <c r="SZ288"/>
      <c r="TA288"/>
      <c r="TB288"/>
      <c r="TC288"/>
      <c r="TD288"/>
      <c r="TE288"/>
      <c r="TF288"/>
      <c r="TG288"/>
      <c r="TH288"/>
      <c r="TI288"/>
      <c r="TJ288"/>
      <c r="TK288"/>
      <c r="TL288"/>
      <c r="TM288"/>
      <c r="TN288"/>
      <c r="TO288"/>
      <c r="TP288"/>
      <c r="TQ288"/>
      <c r="TR288"/>
      <c r="TS288"/>
      <c r="TT288"/>
      <c r="TU288"/>
      <c r="TV288"/>
      <c r="TW288"/>
      <c r="TX288"/>
      <c r="TY288"/>
      <c r="TZ288"/>
      <c r="UA288"/>
      <c r="UB288"/>
      <c r="UC288"/>
      <c r="UD288"/>
      <c r="UE288"/>
      <c r="UF288"/>
      <c r="UG288"/>
      <c r="UH288"/>
      <c r="UI288"/>
      <c r="UJ288"/>
      <c r="UK288"/>
      <c r="UL288"/>
      <c r="UM288"/>
      <c r="UN288"/>
      <c r="UO288"/>
      <c r="UP288"/>
      <c r="UQ288"/>
      <c r="UR288"/>
      <c r="US288"/>
      <c r="UT288"/>
      <c r="UU288"/>
      <c r="UV288"/>
      <c r="UW288"/>
      <c r="UX288"/>
      <c r="UY288"/>
      <c r="UZ288"/>
      <c r="VA288"/>
      <c r="VB288"/>
      <c r="VC288"/>
      <c r="VD288"/>
      <c r="VE288"/>
      <c r="VF288"/>
      <c r="VG288"/>
      <c r="VH288"/>
      <c r="VI288"/>
      <c r="VJ288"/>
      <c r="VK288"/>
      <c r="VL288"/>
      <c r="VM288"/>
      <c r="VN288"/>
      <c r="VO288"/>
      <c r="VP288"/>
      <c r="VQ288"/>
      <c r="VR288"/>
      <c r="VS288"/>
      <c r="VT288"/>
      <c r="VU288"/>
      <c r="VV288"/>
      <c r="VW288"/>
      <c r="VX288"/>
      <c r="VY288"/>
      <c r="VZ288"/>
      <c r="WA288"/>
      <c r="WB288"/>
      <c r="WC288"/>
      <c r="WD288"/>
      <c r="WE288"/>
      <c r="WF288"/>
      <c r="WG288"/>
      <c r="WH288"/>
      <c r="WI288"/>
      <c r="WJ288"/>
      <c r="WK288"/>
      <c r="WL288"/>
      <c r="WM288"/>
      <c r="WN288"/>
      <c r="WO288"/>
      <c r="WP288"/>
      <c r="WQ288"/>
      <c r="WR288"/>
      <c r="WS288"/>
      <c r="WT288"/>
      <c r="WU288"/>
      <c r="WV288"/>
      <c r="WW288"/>
      <c r="WX288"/>
      <c r="WY288"/>
      <c r="WZ288"/>
      <c r="XA288"/>
      <c r="XB288"/>
      <c r="XC288"/>
      <c r="XD288"/>
      <c r="XE288"/>
      <c r="XF288"/>
      <c r="XG288"/>
      <c r="XH288"/>
      <c r="XI288"/>
      <c r="XJ288"/>
      <c r="XK288"/>
      <c r="XL288"/>
      <c r="XM288"/>
      <c r="XN288"/>
      <c r="XO288"/>
      <c r="XP288"/>
      <c r="XQ288"/>
      <c r="XR288"/>
      <c r="XS288"/>
      <c r="XT288"/>
      <c r="XU288"/>
      <c r="XV288"/>
      <c r="XW288"/>
      <c r="XX288"/>
      <c r="XY288"/>
      <c r="XZ288"/>
      <c r="YA288"/>
      <c r="YB288"/>
      <c r="YC288"/>
      <c r="YD288"/>
      <c r="YE288"/>
      <c r="YF288"/>
      <c r="YG288"/>
      <c r="YH288"/>
      <c r="YI288"/>
      <c r="YJ288"/>
      <c r="YK288"/>
      <c r="YL288"/>
      <c r="YM288"/>
      <c r="YN288"/>
      <c r="YO288"/>
      <c r="YP288"/>
      <c r="YQ288"/>
      <c r="YR288"/>
      <c r="YS288"/>
      <c r="YT288"/>
      <c r="YU288"/>
      <c r="YV288"/>
      <c r="YW288"/>
      <c r="YX288"/>
      <c r="YY288"/>
      <c r="YZ288"/>
      <c r="ZA288"/>
      <c r="ZB288"/>
      <c r="ZC288"/>
      <c r="ZD288"/>
      <c r="ZE288"/>
      <c r="ZF288"/>
      <c r="ZG288"/>
      <c r="ZH288"/>
      <c r="ZI288"/>
      <c r="ZJ288"/>
      <c r="ZK288"/>
      <c r="ZL288"/>
      <c r="ZM288"/>
    </row>
    <row r="289" spans="10:689" ht="15" x14ac:dyDescent="0.25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  <c r="RT289"/>
      <c r="RU289"/>
      <c r="RV289"/>
      <c r="RW289"/>
      <c r="RX289"/>
      <c r="RY289"/>
      <c r="RZ289"/>
      <c r="SA289"/>
      <c r="SB289"/>
      <c r="SC289"/>
      <c r="SD289"/>
      <c r="SE289"/>
      <c r="SF289"/>
      <c r="SG289"/>
      <c r="SH289"/>
      <c r="SI289"/>
      <c r="SJ289"/>
      <c r="SK289"/>
      <c r="SL289"/>
      <c r="SM289"/>
      <c r="SN289"/>
      <c r="SO289"/>
      <c r="SP289"/>
      <c r="SQ289"/>
      <c r="SR289"/>
      <c r="SS289"/>
      <c r="ST289"/>
      <c r="SU289"/>
      <c r="SV289"/>
      <c r="SW289"/>
      <c r="SX289"/>
      <c r="SY289"/>
      <c r="SZ289"/>
      <c r="TA289"/>
      <c r="TB289"/>
      <c r="TC289"/>
      <c r="TD289"/>
      <c r="TE289"/>
      <c r="TF289"/>
      <c r="TG289"/>
      <c r="TH289"/>
      <c r="TI289"/>
      <c r="TJ289"/>
      <c r="TK289"/>
      <c r="TL289"/>
      <c r="TM289"/>
      <c r="TN289"/>
      <c r="TO289"/>
      <c r="TP289"/>
      <c r="TQ289"/>
      <c r="TR289"/>
      <c r="TS289"/>
      <c r="TT289"/>
      <c r="TU289"/>
      <c r="TV289"/>
      <c r="TW289"/>
      <c r="TX289"/>
      <c r="TY289"/>
      <c r="TZ289"/>
      <c r="UA289"/>
      <c r="UB289"/>
      <c r="UC289"/>
      <c r="UD289"/>
      <c r="UE289"/>
      <c r="UF289"/>
      <c r="UG289"/>
      <c r="UH289"/>
      <c r="UI289"/>
      <c r="UJ289"/>
      <c r="UK289"/>
      <c r="UL289"/>
      <c r="UM289"/>
      <c r="UN289"/>
      <c r="UO289"/>
      <c r="UP289"/>
      <c r="UQ289"/>
      <c r="UR289"/>
      <c r="US289"/>
      <c r="UT289"/>
      <c r="UU289"/>
      <c r="UV289"/>
      <c r="UW289"/>
      <c r="UX289"/>
      <c r="UY289"/>
      <c r="UZ289"/>
      <c r="VA289"/>
      <c r="VB289"/>
      <c r="VC289"/>
      <c r="VD289"/>
      <c r="VE289"/>
      <c r="VF289"/>
      <c r="VG289"/>
      <c r="VH289"/>
      <c r="VI289"/>
      <c r="VJ289"/>
      <c r="VK289"/>
      <c r="VL289"/>
      <c r="VM289"/>
      <c r="VN289"/>
      <c r="VO289"/>
      <c r="VP289"/>
      <c r="VQ289"/>
      <c r="VR289"/>
      <c r="VS289"/>
      <c r="VT289"/>
      <c r="VU289"/>
      <c r="VV289"/>
      <c r="VW289"/>
      <c r="VX289"/>
      <c r="VY289"/>
      <c r="VZ289"/>
      <c r="WA289"/>
      <c r="WB289"/>
      <c r="WC289"/>
      <c r="WD289"/>
      <c r="WE289"/>
      <c r="WF289"/>
      <c r="WG289"/>
      <c r="WH289"/>
      <c r="WI289"/>
      <c r="WJ289"/>
      <c r="WK289"/>
      <c r="WL289"/>
      <c r="WM289"/>
      <c r="WN289"/>
      <c r="WO289"/>
      <c r="WP289"/>
      <c r="WQ289"/>
      <c r="WR289"/>
      <c r="WS289"/>
      <c r="WT289"/>
      <c r="WU289"/>
      <c r="WV289"/>
      <c r="WW289"/>
      <c r="WX289"/>
      <c r="WY289"/>
      <c r="WZ289"/>
      <c r="XA289"/>
      <c r="XB289"/>
      <c r="XC289"/>
      <c r="XD289"/>
      <c r="XE289"/>
      <c r="XF289"/>
      <c r="XG289"/>
      <c r="XH289"/>
      <c r="XI289"/>
      <c r="XJ289"/>
      <c r="XK289"/>
      <c r="XL289"/>
      <c r="XM289"/>
      <c r="XN289"/>
      <c r="XO289"/>
      <c r="XP289"/>
      <c r="XQ289"/>
      <c r="XR289"/>
      <c r="XS289"/>
      <c r="XT289"/>
      <c r="XU289"/>
      <c r="XV289"/>
      <c r="XW289"/>
      <c r="XX289"/>
      <c r="XY289"/>
      <c r="XZ289"/>
      <c r="YA289"/>
      <c r="YB289"/>
      <c r="YC289"/>
      <c r="YD289"/>
      <c r="YE289"/>
      <c r="YF289"/>
      <c r="YG289"/>
      <c r="YH289"/>
      <c r="YI289"/>
      <c r="YJ289"/>
      <c r="YK289"/>
      <c r="YL289"/>
      <c r="YM289"/>
      <c r="YN289"/>
      <c r="YO289"/>
      <c r="YP289"/>
      <c r="YQ289"/>
      <c r="YR289"/>
      <c r="YS289"/>
      <c r="YT289"/>
      <c r="YU289"/>
      <c r="YV289"/>
      <c r="YW289"/>
      <c r="YX289"/>
      <c r="YY289"/>
      <c r="YZ289"/>
      <c r="ZA289"/>
      <c r="ZB289"/>
      <c r="ZC289"/>
      <c r="ZD289"/>
      <c r="ZE289"/>
      <c r="ZF289"/>
      <c r="ZG289"/>
      <c r="ZH289"/>
      <c r="ZI289"/>
      <c r="ZJ289"/>
      <c r="ZK289"/>
      <c r="ZL289"/>
      <c r="ZM289"/>
    </row>
    <row r="290" spans="10:689" ht="15" x14ac:dyDescent="0.25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  <c r="RT290"/>
      <c r="RU290"/>
      <c r="RV290"/>
      <c r="RW290"/>
      <c r="RX290"/>
      <c r="RY290"/>
      <c r="RZ290"/>
      <c r="SA290"/>
      <c r="SB290"/>
      <c r="SC290"/>
      <c r="SD290"/>
      <c r="SE290"/>
      <c r="SF290"/>
      <c r="SG290"/>
      <c r="SH290"/>
      <c r="SI290"/>
      <c r="SJ290"/>
      <c r="SK290"/>
      <c r="SL290"/>
      <c r="SM290"/>
      <c r="SN290"/>
      <c r="SO290"/>
      <c r="SP290"/>
      <c r="SQ290"/>
      <c r="SR290"/>
      <c r="SS290"/>
      <c r="ST290"/>
      <c r="SU290"/>
      <c r="SV290"/>
      <c r="SW290"/>
      <c r="SX290"/>
      <c r="SY290"/>
      <c r="SZ290"/>
      <c r="TA290"/>
      <c r="TB290"/>
      <c r="TC290"/>
      <c r="TD290"/>
      <c r="TE290"/>
      <c r="TF290"/>
      <c r="TG290"/>
      <c r="TH290"/>
      <c r="TI290"/>
      <c r="TJ290"/>
      <c r="TK290"/>
      <c r="TL290"/>
      <c r="TM290"/>
      <c r="TN290"/>
      <c r="TO290"/>
      <c r="TP290"/>
      <c r="TQ290"/>
      <c r="TR290"/>
      <c r="TS290"/>
      <c r="TT290"/>
      <c r="TU290"/>
      <c r="TV290"/>
      <c r="TW290"/>
      <c r="TX290"/>
      <c r="TY290"/>
      <c r="TZ290"/>
      <c r="UA290"/>
      <c r="UB290"/>
      <c r="UC290"/>
      <c r="UD290"/>
      <c r="UE290"/>
      <c r="UF290"/>
      <c r="UG290"/>
      <c r="UH290"/>
      <c r="UI290"/>
      <c r="UJ290"/>
      <c r="UK290"/>
      <c r="UL290"/>
      <c r="UM290"/>
      <c r="UN290"/>
      <c r="UO290"/>
      <c r="UP290"/>
      <c r="UQ290"/>
      <c r="UR290"/>
      <c r="US290"/>
      <c r="UT290"/>
      <c r="UU290"/>
      <c r="UV290"/>
      <c r="UW290"/>
      <c r="UX290"/>
      <c r="UY290"/>
      <c r="UZ290"/>
      <c r="VA290"/>
      <c r="VB290"/>
      <c r="VC290"/>
      <c r="VD290"/>
      <c r="VE290"/>
      <c r="VF290"/>
      <c r="VG290"/>
      <c r="VH290"/>
      <c r="VI290"/>
      <c r="VJ290"/>
      <c r="VK290"/>
      <c r="VL290"/>
      <c r="VM290"/>
      <c r="VN290"/>
      <c r="VO290"/>
      <c r="VP290"/>
      <c r="VQ290"/>
      <c r="VR290"/>
      <c r="VS290"/>
      <c r="VT290"/>
      <c r="VU290"/>
      <c r="VV290"/>
      <c r="VW290"/>
      <c r="VX290"/>
      <c r="VY290"/>
      <c r="VZ290"/>
      <c r="WA290"/>
      <c r="WB290"/>
      <c r="WC290"/>
      <c r="WD290"/>
      <c r="WE290"/>
      <c r="WF290"/>
      <c r="WG290"/>
      <c r="WH290"/>
      <c r="WI290"/>
      <c r="WJ290"/>
      <c r="WK290"/>
      <c r="WL290"/>
      <c r="WM290"/>
      <c r="WN290"/>
      <c r="WO290"/>
      <c r="WP290"/>
      <c r="WQ290"/>
      <c r="WR290"/>
      <c r="WS290"/>
      <c r="WT290"/>
      <c r="WU290"/>
      <c r="WV290"/>
      <c r="WW290"/>
      <c r="WX290"/>
      <c r="WY290"/>
      <c r="WZ290"/>
      <c r="XA290"/>
      <c r="XB290"/>
      <c r="XC290"/>
      <c r="XD290"/>
      <c r="XE290"/>
      <c r="XF290"/>
      <c r="XG290"/>
      <c r="XH290"/>
      <c r="XI290"/>
      <c r="XJ290"/>
      <c r="XK290"/>
      <c r="XL290"/>
      <c r="XM290"/>
      <c r="XN290"/>
      <c r="XO290"/>
      <c r="XP290"/>
      <c r="XQ290"/>
      <c r="XR290"/>
      <c r="XS290"/>
      <c r="XT290"/>
      <c r="XU290"/>
      <c r="XV290"/>
      <c r="XW290"/>
      <c r="XX290"/>
      <c r="XY290"/>
      <c r="XZ290"/>
      <c r="YA290"/>
      <c r="YB290"/>
      <c r="YC290"/>
      <c r="YD290"/>
      <c r="YE290"/>
      <c r="YF290"/>
      <c r="YG290"/>
      <c r="YH290"/>
      <c r="YI290"/>
      <c r="YJ290"/>
      <c r="YK290"/>
      <c r="YL290"/>
      <c r="YM290"/>
      <c r="YN290"/>
      <c r="YO290"/>
      <c r="YP290"/>
      <c r="YQ290"/>
      <c r="YR290"/>
      <c r="YS290"/>
      <c r="YT290"/>
      <c r="YU290"/>
      <c r="YV290"/>
      <c r="YW290"/>
      <c r="YX290"/>
      <c r="YY290"/>
      <c r="YZ290"/>
      <c r="ZA290"/>
      <c r="ZB290"/>
      <c r="ZC290"/>
      <c r="ZD290"/>
      <c r="ZE290"/>
      <c r="ZF290"/>
      <c r="ZG290"/>
      <c r="ZH290"/>
      <c r="ZI290"/>
      <c r="ZJ290"/>
      <c r="ZK290"/>
      <c r="ZL290"/>
      <c r="ZM290"/>
    </row>
    <row r="291" spans="10:689" ht="15" x14ac:dyDescent="0.25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  <c r="RT291"/>
      <c r="RU291"/>
      <c r="RV291"/>
      <c r="RW291"/>
      <c r="RX291"/>
      <c r="RY291"/>
      <c r="RZ291"/>
      <c r="SA291"/>
      <c r="SB291"/>
      <c r="SC291"/>
      <c r="SD291"/>
      <c r="SE291"/>
      <c r="SF291"/>
      <c r="SG291"/>
      <c r="SH291"/>
      <c r="SI291"/>
      <c r="SJ291"/>
      <c r="SK291"/>
      <c r="SL291"/>
      <c r="SM291"/>
      <c r="SN291"/>
      <c r="SO291"/>
      <c r="SP291"/>
      <c r="SQ291"/>
      <c r="SR291"/>
      <c r="SS291"/>
      <c r="ST291"/>
      <c r="SU291"/>
      <c r="SV291"/>
      <c r="SW291"/>
      <c r="SX291"/>
      <c r="SY291"/>
      <c r="SZ291"/>
      <c r="TA291"/>
      <c r="TB291"/>
      <c r="TC291"/>
      <c r="TD291"/>
      <c r="TE291"/>
      <c r="TF291"/>
      <c r="TG291"/>
      <c r="TH291"/>
      <c r="TI291"/>
      <c r="TJ291"/>
      <c r="TK291"/>
      <c r="TL291"/>
      <c r="TM291"/>
      <c r="TN291"/>
      <c r="TO291"/>
      <c r="TP291"/>
      <c r="TQ291"/>
      <c r="TR291"/>
      <c r="TS291"/>
      <c r="TT291"/>
      <c r="TU291"/>
      <c r="TV291"/>
      <c r="TW291"/>
      <c r="TX291"/>
      <c r="TY291"/>
      <c r="TZ291"/>
      <c r="UA291"/>
      <c r="UB291"/>
      <c r="UC291"/>
      <c r="UD291"/>
      <c r="UE291"/>
      <c r="UF291"/>
      <c r="UG291"/>
      <c r="UH291"/>
      <c r="UI291"/>
      <c r="UJ291"/>
      <c r="UK291"/>
      <c r="UL291"/>
      <c r="UM291"/>
      <c r="UN291"/>
      <c r="UO291"/>
      <c r="UP291"/>
      <c r="UQ291"/>
      <c r="UR291"/>
      <c r="US291"/>
      <c r="UT291"/>
      <c r="UU291"/>
      <c r="UV291"/>
      <c r="UW291"/>
      <c r="UX291"/>
      <c r="UY291"/>
      <c r="UZ291"/>
      <c r="VA291"/>
      <c r="VB291"/>
      <c r="VC291"/>
      <c r="VD291"/>
      <c r="VE291"/>
      <c r="VF291"/>
      <c r="VG291"/>
      <c r="VH291"/>
      <c r="VI291"/>
      <c r="VJ291"/>
      <c r="VK291"/>
      <c r="VL291"/>
      <c r="VM291"/>
      <c r="VN291"/>
      <c r="VO291"/>
      <c r="VP291"/>
      <c r="VQ291"/>
      <c r="VR291"/>
      <c r="VS291"/>
      <c r="VT291"/>
      <c r="VU291"/>
      <c r="VV291"/>
      <c r="VW291"/>
      <c r="VX291"/>
      <c r="VY291"/>
      <c r="VZ291"/>
      <c r="WA291"/>
      <c r="WB291"/>
      <c r="WC291"/>
      <c r="WD291"/>
      <c r="WE291"/>
      <c r="WF291"/>
      <c r="WG291"/>
      <c r="WH291"/>
      <c r="WI291"/>
      <c r="WJ291"/>
      <c r="WK291"/>
      <c r="WL291"/>
      <c r="WM291"/>
      <c r="WN291"/>
      <c r="WO291"/>
      <c r="WP291"/>
      <c r="WQ291"/>
      <c r="WR291"/>
      <c r="WS291"/>
      <c r="WT291"/>
      <c r="WU291"/>
      <c r="WV291"/>
      <c r="WW291"/>
      <c r="WX291"/>
      <c r="WY291"/>
      <c r="WZ291"/>
      <c r="XA291"/>
      <c r="XB291"/>
      <c r="XC291"/>
      <c r="XD291"/>
      <c r="XE291"/>
      <c r="XF291"/>
      <c r="XG291"/>
      <c r="XH291"/>
      <c r="XI291"/>
      <c r="XJ291"/>
      <c r="XK291"/>
      <c r="XL291"/>
      <c r="XM291"/>
      <c r="XN291"/>
      <c r="XO291"/>
      <c r="XP291"/>
      <c r="XQ291"/>
      <c r="XR291"/>
      <c r="XS291"/>
      <c r="XT291"/>
      <c r="XU291"/>
      <c r="XV291"/>
      <c r="XW291"/>
      <c r="XX291"/>
      <c r="XY291"/>
      <c r="XZ291"/>
      <c r="YA291"/>
      <c r="YB291"/>
      <c r="YC291"/>
      <c r="YD291"/>
      <c r="YE291"/>
      <c r="YF291"/>
      <c r="YG291"/>
      <c r="YH291"/>
      <c r="YI291"/>
      <c r="YJ291"/>
      <c r="YK291"/>
      <c r="YL291"/>
      <c r="YM291"/>
      <c r="YN291"/>
      <c r="YO291"/>
      <c r="YP291"/>
      <c r="YQ291"/>
      <c r="YR291"/>
      <c r="YS291"/>
      <c r="YT291"/>
      <c r="YU291"/>
      <c r="YV291"/>
      <c r="YW291"/>
      <c r="YX291"/>
      <c r="YY291"/>
      <c r="YZ291"/>
      <c r="ZA291"/>
      <c r="ZB291"/>
      <c r="ZC291"/>
      <c r="ZD291"/>
      <c r="ZE291"/>
      <c r="ZF291"/>
      <c r="ZG291"/>
      <c r="ZH291"/>
      <c r="ZI291"/>
      <c r="ZJ291"/>
      <c r="ZK291"/>
      <c r="ZL291"/>
      <c r="ZM291"/>
    </row>
    <row r="292" spans="10:689" ht="15" x14ac:dyDescent="0.25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  <c r="RT292"/>
      <c r="RU292"/>
      <c r="RV292"/>
      <c r="RW292"/>
      <c r="RX292"/>
      <c r="RY292"/>
      <c r="RZ292"/>
      <c r="SA292"/>
      <c r="SB292"/>
      <c r="SC292"/>
      <c r="SD292"/>
      <c r="SE292"/>
      <c r="SF292"/>
      <c r="SG292"/>
      <c r="SH292"/>
      <c r="SI292"/>
      <c r="SJ292"/>
      <c r="SK292"/>
      <c r="SL292"/>
      <c r="SM292"/>
      <c r="SN292"/>
      <c r="SO292"/>
      <c r="SP292"/>
      <c r="SQ292"/>
      <c r="SR292"/>
      <c r="SS292"/>
      <c r="ST292"/>
      <c r="SU292"/>
      <c r="SV292"/>
      <c r="SW292"/>
      <c r="SX292"/>
      <c r="SY292"/>
      <c r="SZ292"/>
      <c r="TA292"/>
      <c r="TB292"/>
      <c r="TC292"/>
      <c r="TD292"/>
      <c r="TE292"/>
      <c r="TF292"/>
      <c r="TG292"/>
      <c r="TH292"/>
      <c r="TI292"/>
      <c r="TJ292"/>
      <c r="TK292"/>
      <c r="TL292"/>
      <c r="TM292"/>
      <c r="TN292"/>
      <c r="TO292"/>
      <c r="TP292"/>
      <c r="TQ292"/>
      <c r="TR292"/>
      <c r="TS292"/>
      <c r="TT292"/>
      <c r="TU292"/>
      <c r="TV292"/>
      <c r="TW292"/>
      <c r="TX292"/>
      <c r="TY292"/>
      <c r="TZ292"/>
      <c r="UA292"/>
      <c r="UB292"/>
      <c r="UC292"/>
      <c r="UD292"/>
      <c r="UE292"/>
      <c r="UF292"/>
      <c r="UG292"/>
      <c r="UH292"/>
      <c r="UI292"/>
      <c r="UJ292"/>
      <c r="UK292"/>
      <c r="UL292"/>
      <c r="UM292"/>
      <c r="UN292"/>
      <c r="UO292"/>
      <c r="UP292"/>
      <c r="UQ292"/>
      <c r="UR292"/>
      <c r="US292"/>
      <c r="UT292"/>
      <c r="UU292"/>
      <c r="UV292"/>
      <c r="UW292"/>
      <c r="UX292"/>
      <c r="UY292"/>
      <c r="UZ292"/>
      <c r="VA292"/>
      <c r="VB292"/>
      <c r="VC292"/>
      <c r="VD292"/>
      <c r="VE292"/>
      <c r="VF292"/>
      <c r="VG292"/>
      <c r="VH292"/>
      <c r="VI292"/>
      <c r="VJ292"/>
      <c r="VK292"/>
      <c r="VL292"/>
      <c r="VM292"/>
      <c r="VN292"/>
      <c r="VO292"/>
      <c r="VP292"/>
      <c r="VQ292"/>
      <c r="VR292"/>
      <c r="VS292"/>
      <c r="VT292"/>
      <c r="VU292"/>
      <c r="VV292"/>
      <c r="VW292"/>
      <c r="VX292"/>
      <c r="VY292"/>
      <c r="VZ292"/>
      <c r="WA292"/>
      <c r="WB292"/>
      <c r="WC292"/>
      <c r="WD292"/>
      <c r="WE292"/>
      <c r="WF292"/>
      <c r="WG292"/>
      <c r="WH292"/>
      <c r="WI292"/>
      <c r="WJ292"/>
      <c r="WK292"/>
      <c r="WL292"/>
      <c r="WM292"/>
      <c r="WN292"/>
      <c r="WO292"/>
      <c r="WP292"/>
      <c r="WQ292"/>
      <c r="WR292"/>
      <c r="WS292"/>
      <c r="WT292"/>
      <c r="WU292"/>
      <c r="WV292"/>
      <c r="WW292"/>
      <c r="WX292"/>
      <c r="WY292"/>
      <c r="WZ292"/>
      <c r="XA292"/>
      <c r="XB292"/>
      <c r="XC292"/>
      <c r="XD292"/>
      <c r="XE292"/>
      <c r="XF292"/>
      <c r="XG292"/>
      <c r="XH292"/>
      <c r="XI292"/>
      <c r="XJ292"/>
      <c r="XK292"/>
      <c r="XL292"/>
      <c r="XM292"/>
      <c r="XN292"/>
      <c r="XO292"/>
      <c r="XP292"/>
      <c r="XQ292"/>
      <c r="XR292"/>
      <c r="XS292"/>
      <c r="XT292"/>
      <c r="XU292"/>
      <c r="XV292"/>
      <c r="XW292"/>
      <c r="XX292"/>
      <c r="XY292"/>
      <c r="XZ292"/>
      <c r="YA292"/>
      <c r="YB292"/>
      <c r="YC292"/>
      <c r="YD292"/>
      <c r="YE292"/>
      <c r="YF292"/>
      <c r="YG292"/>
      <c r="YH292"/>
      <c r="YI292"/>
      <c r="YJ292"/>
      <c r="YK292"/>
      <c r="YL292"/>
      <c r="YM292"/>
      <c r="YN292"/>
      <c r="YO292"/>
      <c r="YP292"/>
      <c r="YQ292"/>
      <c r="YR292"/>
      <c r="YS292"/>
      <c r="YT292"/>
      <c r="YU292"/>
      <c r="YV292"/>
      <c r="YW292"/>
      <c r="YX292"/>
      <c r="YY292"/>
      <c r="YZ292"/>
      <c r="ZA292"/>
      <c r="ZB292"/>
      <c r="ZC292"/>
      <c r="ZD292"/>
      <c r="ZE292"/>
      <c r="ZF292"/>
      <c r="ZG292"/>
      <c r="ZH292"/>
      <c r="ZI292"/>
      <c r="ZJ292"/>
      <c r="ZK292"/>
      <c r="ZL292"/>
      <c r="ZM292"/>
    </row>
    <row r="293" spans="10:689" ht="15" x14ac:dyDescent="0.25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  <c r="RT293"/>
      <c r="RU293"/>
      <c r="RV293"/>
      <c r="RW293"/>
      <c r="RX293"/>
      <c r="RY293"/>
      <c r="RZ293"/>
      <c r="SA293"/>
      <c r="SB293"/>
      <c r="SC293"/>
      <c r="SD293"/>
      <c r="SE293"/>
      <c r="SF293"/>
      <c r="SG293"/>
      <c r="SH293"/>
      <c r="SI293"/>
      <c r="SJ293"/>
      <c r="SK293"/>
      <c r="SL293"/>
      <c r="SM293"/>
      <c r="SN293"/>
      <c r="SO293"/>
      <c r="SP293"/>
      <c r="SQ293"/>
      <c r="SR293"/>
      <c r="SS293"/>
      <c r="ST293"/>
      <c r="SU293"/>
      <c r="SV293"/>
      <c r="SW293"/>
      <c r="SX293"/>
      <c r="SY293"/>
      <c r="SZ293"/>
      <c r="TA293"/>
      <c r="TB293"/>
      <c r="TC293"/>
      <c r="TD293"/>
      <c r="TE293"/>
      <c r="TF293"/>
      <c r="TG293"/>
      <c r="TH293"/>
      <c r="TI293"/>
      <c r="TJ293"/>
      <c r="TK293"/>
      <c r="TL293"/>
      <c r="TM293"/>
      <c r="TN293"/>
      <c r="TO293"/>
      <c r="TP293"/>
      <c r="TQ293"/>
      <c r="TR293"/>
      <c r="TS293"/>
      <c r="TT293"/>
      <c r="TU293"/>
      <c r="TV293"/>
      <c r="TW293"/>
      <c r="TX293"/>
      <c r="TY293"/>
      <c r="TZ293"/>
      <c r="UA293"/>
      <c r="UB293"/>
      <c r="UC293"/>
      <c r="UD293"/>
      <c r="UE293"/>
      <c r="UF293"/>
      <c r="UG293"/>
      <c r="UH293"/>
      <c r="UI293"/>
      <c r="UJ293"/>
      <c r="UK293"/>
      <c r="UL293"/>
      <c r="UM293"/>
      <c r="UN293"/>
      <c r="UO293"/>
      <c r="UP293"/>
      <c r="UQ293"/>
      <c r="UR293"/>
      <c r="US293"/>
      <c r="UT293"/>
      <c r="UU293"/>
      <c r="UV293"/>
      <c r="UW293"/>
      <c r="UX293"/>
      <c r="UY293"/>
      <c r="UZ293"/>
      <c r="VA293"/>
      <c r="VB293"/>
      <c r="VC293"/>
      <c r="VD293"/>
      <c r="VE293"/>
      <c r="VF293"/>
      <c r="VG293"/>
      <c r="VH293"/>
      <c r="VI293"/>
      <c r="VJ293"/>
      <c r="VK293"/>
      <c r="VL293"/>
      <c r="VM293"/>
      <c r="VN293"/>
      <c r="VO293"/>
      <c r="VP293"/>
      <c r="VQ293"/>
      <c r="VR293"/>
      <c r="VS293"/>
      <c r="VT293"/>
      <c r="VU293"/>
      <c r="VV293"/>
      <c r="VW293"/>
      <c r="VX293"/>
      <c r="VY293"/>
      <c r="VZ293"/>
      <c r="WA293"/>
      <c r="WB293"/>
      <c r="WC293"/>
      <c r="WD293"/>
      <c r="WE293"/>
      <c r="WF293"/>
      <c r="WG293"/>
      <c r="WH293"/>
      <c r="WI293"/>
      <c r="WJ293"/>
      <c r="WK293"/>
      <c r="WL293"/>
      <c r="WM293"/>
      <c r="WN293"/>
      <c r="WO293"/>
      <c r="WP293"/>
      <c r="WQ293"/>
      <c r="WR293"/>
      <c r="WS293"/>
      <c r="WT293"/>
      <c r="WU293"/>
      <c r="WV293"/>
      <c r="WW293"/>
      <c r="WX293"/>
      <c r="WY293"/>
      <c r="WZ293"/>
      <c r="XA293"/>
      <c r="XB293"/>
      <c r="XC293"/>
      <c r="XD293"/>
      <c r="XE293"/>
      <c r="XF293"/>
      <c r="XG293"/>
      <c r="XH293"/>
      <c r="XI293"/>
      <c r="XJ293"/>
      <c r="XK293"/>
      <c r="XL293"/>
      <c r="XM293"/>
      <c r="XN293"/>
      <c r="XO293"/>
      <c r="XP293"/>
      <c r="XQ293"/>
      <c r="XR293"/>
      <c r="XS293"/>
      <c r="XT293"/>
      <c r="XU293"/>
      <c r="XV293"/>
      <c r="XW293"/>
      <c r="XX293"/>
      <c r="XY293"/>
      <c r="XZ293"/>
      <c r="YA293"/>
      <c r="YB293"/>
      <c r="YC293"/>
      <c r="YD293"/>
      <c r="YE293"/>
      <c r="YF293"/>
      <c r="YG293"/>
      <c r="YH293"/>
      <c r="YI293"/>
      <c r="YJ293"/>
      <c r="YK293"/>
      <c r="YL293"/>
      <c r="YM293"/>
      <c r="YN293"/>
      <c r="YO293"/>
      <c r="YP293"/>
      <c r="YQ293"/>
      <c r="YR293"/>
      <c r="YS293"/>
      <c r="YT293"/>
      <c r="YU293"/>
      <c r="YV293"/>
      <c r="YW293"/>
      <c r="YX293"/>
      <c r="YY293"/>
      <c r="YZ293"/>
      <c r="ZA293"/>
      <c r="ZB293"/>
      <c r="ZC293"/>
      <c r="ZD293"/>
      <c r="ZE293"/>
      <c r="ZF293"/>
      <c r="ZG293"/>
      <c r="ZH293"/>
      <c r="ZI293"/>
      <c r="ZJ293"/>
      <c r="ZK293"/>
      <c r="ZL293"/>
      <c r="ZM293"/>
    </row>
    <row r="294" spans="10:689" ht="15" x14ac:dyDescent="0.25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  <c r="RT294"/>
      <c r="RU294"/>
      <c r="RV294"/>
      <c r="RW294"/>
      <c r="RX294"/>
      <c r="RY294"/>
      <c r="RZ294"/>
      <c r="SA294"/>
      <c r="SB294"/>
      <c r="SC294"/>
      <c r="SD294"/>
      <c r="SE294"/>
      <c r="SF294"/>
      <c r="SG294"/>
      <c r="SH294"/>
      <c r="SI294"/>
      <c r="SJ294"/>
      <c r="SK294"/>
      <c r="SL294"/>
      <c r="SM294"/>
      <c r="SN294"/>
      <c r="SO294"/>
      <c r="SP294"/>
      <c r="SQ294"/>
      <c r="SR294"/>
      <c r="SS294"/>
      <c r="ST294"/>
      <c r="SU294"/>
      <c r="SV294"/>
      <c r="SW294"/>
      <c r="SX294"/>
      <c r="SY294"/>
      <c r="SZ294"/>
      <c r="TA294"/>
      <c r="TB294"/>
      <c r="TC294"/>
      <c r="TD294"/>
      <c r="TE294"/>
      <c r="TF294"/>
      <c r="TG294"/>
      <c r="TH294"/>
      <c r="TI294"/>
      <c r="TJ294"/>
      <c r="TK294"/>
      <c r="TL294"/>
      <c r="TM294"/>
      <c r="TN294"/>
      <c r="TO294"/>
      <c r="TP294"/>
      <c r="TQ294"/>
      <c r="TR294"/>
      <c r="TS294"/>
      <c r="TT294"/>
      <c r="TU294"/>
      <c r="TV294"/>
      <c r="TW294"/>
      <c r="TX294"/>
      <c r="TY294"/>
      <c r="TZ294"/>
      <c r="UA294"/>
      <c r="UB294"/>
      <c r="UC294"/>
      <c r="UD294"/>
      <c r="UE294"/>
      <c r="UF294"/>
      <c r="UG294"/>
      <c r="UH294"/>
      <c r="UI294"/>
      <c r="UJ294"/>
      <c r="UK294"/>
      <c r="UL294"/>
      <c r="UM294"/>
      <c r="UN294"/>
      <c r="UO294"/>
      <c r="UP294"/>
      <c r="UQ294"/>
      <c r="UR294"/>
      <c r="US294"/>
      <c r="UT294"/>
      <c r="UU294"/>
      <c r="UV294"/>
      <c r="UW294"/>
      <c r="UX294"/>
      <c r="UY294"/>
      <c r="UZ294"/>
      <c r="VA294"/>
      <c r="VB294"/>
      <c r="VC294"/>
      <c r="VD294"/>
      <c r="VE294"/>
      <c r="VF294"/>
      <c r="VG294"/>
      <c r="VH294"/>
      <c r="VI294"/>
      <c r="VJ294"/>
      <c r="VK294"/>
      <c r="VL294"/>
      <c r="VM294"/>
      <c r="VN294"/>
      <c r="VO294"/>
      <c r="VP294"/>
      <c r="VQ294"/>
      <c r="VR294"/>
      <c r="VS294"/>
      <c r="VT294"/>
      <c r="VU294"/>
      <c r="VV294"/>
      <c r="VW294"/>
      <c r="VX294"/>
      <c r="VY294"/>
      <c r="VZ294"/>
      <c r="WA294"/>
      <c r="WB294"/>
      <c r="WC294"/>
      <c r="WD294"/>
      <c r="WE294"/>
      <c r="WF294"/>
      <c r="WG294"/>
      <c r="WH294"/>
      <c r="WI294"/>
      <c r="WJ294"/>
      <c r="WK294"/>
      <c r="WL294"/>
      <c r="WM294"/>
      <c r="WN294"/>
      <c r="WO294"/>
      <c r="WP294"/>
      <c r="WQ294"/>
      <c r="WR294"/>
      <c r="WS294"/>
      <c r="WT294"/>
      <c r="WU294"/>
      <c r="WV294"/>
      <c r="WW294"/>
      <c r="WX294"/>
      <c r="WY294"/>
      <c r="WZ294"/>
      <c r="XA294"/>
      <c r="XB294"/>
      <c r="XC294"/>
      <c r="XD294"/>
      <c r="XE294"/>
      <c r="XF294"/>
      <c r="XG294"/>
      <c r="XH294"/>
      <c r="XI294"/>
      <c r="XJ294"/>
      <c r="XK294"/>
      <c r="XL294"/>
      <c r="XM294"/>
      <c r="XN294"/>
      <c r="XO294"/>
      <c r="XP294"/>
      <c r="XQ294"/>
      <c r="XR294"/>
      <c r="XS294"/>
      <c r="XT294"/>
      <c r="XU294"/>
      <c r="XV294"/>
      <c r="XW294"/>
      <c r="XX294"/>
      <c r="XY294"/>
      <c r="XZ294"/>
      <c r="YA294"/>
      <c r="YB294"/>
      <c r="YC294"/>
      <c r="YD294"/>
      <c r="YE294"/>
      <c r="YF294"/>
      <c r="YG294"/>
      <c r="YH294"/>
      <c r="YI294"/>
      <c r="YJ294"/>
      <c r="YK294"/>
      <c r="YL294"/>
      <c r="YM294"/>
      <c r="YN294"/>
      <c r="YO294"/>
      <c r="YP294"/>
      <c r="YQ294"/>
      <c r="YR294"/>
      <c r="YS294"/>
      <c r="YT294"/>
      <c r="YU294"/>
      <c r="YV294"/>
      <c r="YW294"/>
      <c r="YX294"/>
      <c r="YY294"/>
      <c r="YZ294"/>
      <c r="ZA294"/>
      <c r="ZB294"/>
      <c r="ZC294"/>
      <c r="ZD294"/>
      <c r="ZE294"/>
      <c r="ZF294"/>
      <c r="ZG294"/>
      <c r="ZH294"/>
      <c r="ZI294"/>
      <c r="ZJ294"/>
      <c r="ZK294"/>
      <c r="ZL294"/>
      <c r="ZM294"/>
    </row>
    <row r="295" spans="10:689" ht="15" x14ac:dyDescent="0.25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  <c r="RT295"/>
      <c r="RU295"/>
      <c r="RV295"/>
      <c r="RW295"/>
      <c r="RX295"/>
      <c r="RY295"/>
      <c r="RZ295"/>
      <c r="SA295"/>
      <c r="SB295"/>
      <c r="SC295"/>
      <c r="SD295"/>
      <c r="SE295"/>
      <c r="SF295"/>
      <c r="SG295"/>
      <c r="SH295"/>
      <c r="SI295"/>
      <c r="SJ295"/>
      <c r="SK295"/>
      <c r="SL295"/>
      <c r="SM295"/>
      <c r="SN295"/>
      <c r="SO295"/>
      <c r="SP295"/>
      <c r="SQ295"/>
      <c r="SR295"/>
      <c r="SS295"/>
      <c r="ST295"/>
      <c r="SU295"/>
      <c r="SV295"/>
      <c r="SW295"/>
      <c r="SX295"/>
      <c r="SY295"/>
      <c r="SZ295"/>
      <c r="TA295"/>
      <c r="TB295"/>
      <c r="TC295"/>
      <c r="TD295"/>
      <c r="TE295"/>
      <c r="TF295"/>
      <c r="TG295"/>
      <c r="TH295"/>
      <c r="TI295"/>
      <c r="TJ295"/>
      <c r="TK295"/>
      <c r="TL295"/>
      <c r="TM295"/>
      <c r="TN295"/>
      <c r="TO295"/>
      <c r="TP295"/>
      <c r="TQ295"/>
      <c r="TR295"/>
      <c r="TS295"/>
      <c r="TT295"/>
      <c r="TU295"/>
      <c r="TV295"/>
      <c r="TW295"/>
      <c r="TX295"/>
      <c r="TY295"/>
      <c r="TZ295"/>
      <c r="UA295"/>
      <c r="UB295"/>
      <c r="UC295"/>
      <c r="UD295"/>
      <c r="UE295"/>
      <c r="UF295"/>
      <c r="UG295"/>
      <c r="UH295"/>
      <c r="UI295"/>
      <c r="UJ295"/>
      <c r="UK295"/>
      <c r="UL295"/>
      <c r="UM295"/>
      <c r="UN295"/>
      <c r="UO295"/>
      <c r="UP295"/>
      <c r="UQ295"/>
      <c r="UR295"/>
      <c r="US295"/>
      <c r="UT295"/>
      <c r="UU295"/>
      <c r="UV295"/>
      <c r="UW295"/>
      <c r="UX295"/>
      <c r="UY295"/>
      <c r="UZ295"/>
      <c r="VA295"/>
      <c r="VB295"/>
      <c r="VC295"/>
      <c r="VD295"/>
      <c r="VE295"/>
      <c r="VF295"/>
      <c r="VG295"/>
      <c r="VH295"/>
      <c r="VI295"/>
      <c r="VJ295"/>
      <c r="VK295"/>
      <c r="VL295"/>
      <c r="VM295"/>
      <c r="VN295"/>
      <c r="VO295"/>
      <c r="VP295"/>
      <c r="VQ295"/>
      <c r="VR295"/>
      <c r="VS295"/>
      <c r="VT295"/>
      <c r="VU295"/>
      <c r="VV295"/>
      <c r="VW295"/>
      <c r="VX295"/>
      <c r="VY295"/>
      <c r="VZ295"/>
      <c r="WA295"/>
      <c r="WB295"/>
      <c r="WC295"/>
      <c r="WD295"/>
      <c r="WE295"/>
      <c r="WF295"/>
      <c r="WG295"/>
      <c r="WH295"/>
      <c r="WI295"/>
      <c r="WJ295"/>
      <c r="WK295"/>
      <c r="WL295"/>
      <c r="WM295"/>
      <c r="WN295"/>
      <c r="WO295"/>
      <c r="WP295"/>
      <c r="WQ295"/>
      <c r="WR295"/>
      <c r="WS295"/>
      <c r="WT295"/>
      <c r="WU295"/>
      <c r="WV295"/>
      <c r="WW295"/>
      <c r="WX295"/>
      <c r="WY295"/>
      <c r="WZ295"/>
      <c r="XA295"/>
      <c r="XB295"/>
      <c r="XC295"/>
      <c r="XD295"/>
      <c r="XE295"/>
      <c r="XF295"/>
      <c r="XG295"/>
      <c r="XH295"/>
      <c r="XI295"/>
      <c r="XJ295"/>
      <c r="XK295"/>
      <c r="XL295"/>
      <c r="XM295"/>
      <c r="XN295"/>
      <c r="XO295"/>
      <c r="XP295"/>
      <c r="XQ295"/>
      <c r="XR295"/>
      <c r="XS295"/>
      <c r="XT295"/>
      <c r="XU295"/>
      <c r="XV295"/>
      <c r="XW295"/>
      <c r="XX295"/>
      <c r="XY295"/>
      <c r="XZ295"/>
      <c r="YA295"/>
      <c r="YB295"/>
      <c r="YC295"/>
      <c r="YD295"/>
      <c r="YE295"/>
      <c r="YF295"/>
      <c r="YG295"/>
      <c r="YH295"/>
      <c r="YI295"/>
      <c r="YJ295"/>
      <c r="YK295"/>
      <c r="YL295"/>
      <c r="YM295"/>
      <c r="YN295"/>
      <c r="YO295"/>
      <c r="YP295"/>
      <c r="YQ295"/>
      <c r="YR295"/>
      <c r="YS295"/>
      <c r="YT295"/>
      <c r="YU295"/>
      <c r="YV295"/>
      <c r="YW295"/>
      <c r="YX295"/>
      <c r="YY295"/>
      <c r="YZ295"/>
      <c r="ZA295"/>
      <c r="ZB295"/>
      <c r="ZC295"/>
      <c r="ZD295"/>
      <c r="ZE295"/>
      <c r="ZF295"/>
      <c r="ZG295"/>
      <c r="ZH295"/>
      <c r="ZI295"/>
      <c r="ZJ295"/>
      <c r="ZK295"/>
      <c r="ZL295"/>
      <c r="ZM295"/>
    </row>
    <row r="296" spans="10:689" ht="15" x14ac:dyDescent="0.25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  <c r="RT296"/>
      <c r="RU296"/>
      <c r="RV296"/>
      <c r="RW296"/>
      <c r="RX296"/>
      <c r="RY296"/>
      <c r="RZ296"/>
      <c r="SA296"/>
      <c r="SB296"/>
      <c r="SC296"/>
      <c r="SD296"/>
      <c r="SE296"/>
      <c r="SF296"/>
      <c r="SG296"/>
      <c r="SH296"/>
      <c r="SI296"/>
      <c r="SJ296"/>
      <c r="SK296"/>
      <c r="SL296"/>
      <c r="SM296"/>
      <c r="SN296"/>
      <c r="SO296"/>
      <c r="SP296"/>
      <c r="SQ296"/>
      <c r="SR296"/>
      <c r="SS296"/>
      <c r="ST296"/>
      <c r="SU296"/>
      <c r="SV296"/>
      <c r="SW296"/>
      <c r="SX296"/>
      <c r="SY296"/>
      <c r="SZ296"/>
      <c r="TA296"/>
      <c r="TB296"/>
      <c r="TC296"/>
      <c r="TD296"/>
      <c r="TE296"/>
      <c r="TF296"/>
      <c r="TG296"/>
      <c r="TH296"/>
      <c r="TI296"/>
      <c r="TJ296"/>
      <c r="TK296"/>
      <c r="TL296"/>
      <c r="TM296"/>
      <c r="TN296"/>
      <c r="TO296"/>
      <c r="TP296"/>
      <c r="TQ296"/>
      <c r="TR296"/>
      <c r="TS296"/>
      <c r="TT296"/>
      <c r="TU296"/>
      <c r="TV296"/>
      <c r="TW296"/>
      <c r="TX296"/>
      <c r="TY296"/>
      <c r="TZ296"/>
      <c r="UA296"/>
      <c r="UB296"/>
      <c r="UC296"/>
      <c r="UD296"/>
      <c r="UE296"/>
      <c r="UF296"/>
      <c r="UG296"/>
      <c r="UH296"/>
      <c r="UI296"/>
      <c r="UJ296"/>
      <c r="UK296"/>
      <c r="UL296"/>
      <c r="UM296"/>
      <c r="UN296"/>
      <c r="UO296"/>
      <c r="UP296"/>
      <c r="UQ296"/>
      <c r="UR296"/>
      <c r="US296"/>
      <c r="UT296"/>
      <c r="UU296"/>
      <c r="UV296"/>
      <c r="UW296"/>
      <c r="UX296"/>
      <c r="UY296"/>
      <c r="UZ296"/>
      <c r="VA296"/>
      <c r="VB296"/>
      <c r="VC296"/>
      <c r="VD296"/>
      <c r="VE296"/>
      <c r="VF296"/>
      <c r="VG296"/>
      <c r="VH296"/>
      <c r="VI296"/>
      <c r="VJ296"/>
      <c r="VK296"/>
      <c r="VL296"/>
      <c r="VM296"/>
      <c r="VN296"/>
      <c r="VO296"/>
      <c r="VP296"/>
      <c r="VQ296"/>
      <c r="VR296"/>
      <c r="VS296"/>
      <c r="VT296"/>
      <c r="VU296"/>
      <c r="VV296"/>
      <c r="VW296"/>
      <c r="VX296"/>
      <c r="VY296"/>
      <c r="VZ296"/>
      <c r="WA296"/>
      <c r="WB296"/>
      <c r="WC296"/>
      <c r="WD296"/>
      <c r="WE296"/>
      <c r="WF296"/>
      <c r="WG296"/>
      <c r="WH296"/>
      <c r="WI296"/>
      <c r="WJ296"/>
      <c r="WK296"/>
      <c r="WL296"/>
      <c r="WM296"/>
      <c r="WN296"/>
      <c r="WO296"/>
      <c r="WP296"/>
      <c r="WQ296"/>
      <c r="WR296"/>
      <c r="WS296"/>
      <c r="WT296"/>
      <c r="WU296"/>
      <c r="WV296"/>
      <c r="WW296"/>
      <c r="WX296"/>
      <c r="WY296"/>
      <c r="WZ296"/>
      <c r="XA296"/>
      <c r="XB296"/>
      <c r="XC296"/>
      <c r="XD296"/>
      <c r="XE296"/>
      <c r="XF296"/>
      <c r="XG296"/>
      <c r="XH296"/>
      <c r="XI296"/>
      <c r="XJ296"/>
      <c r="XK296"/>
      <c r="XL296"/>
      <c r="XM296"/>
      <c r="XN296"/>
      <c r="XO296"/>
      <c r="XP296"/>
      <c r="XQ296"/>
      <c r="XR296"/>
      <c r="XS296"/>
      <c r="XT296"/>
      <c r="XU296"/>
      <c r="XV296"/>
      <c r="XW296"/>
      <c r="XX296"/>
      <c r="XY296"/>
      <c r="XZ296"/>
      <c r="YA296"/>
      <c r="YB296"/>
      <c r="YC296"/>
      <c r="YD296"/>
      <c r="YE296"/>
      <c r="YF296"/>
      <c r="YG296"/>
      <c r="YH296"/>
      <c r="YI296"/>
      <c r="YJ296"/>
      <c r="YK296"/>
      <c r="YL296"/>
      <c r="YM296"/>
      <c r="YN296"/>
      <c r="YO296"/>
      <c r="YP296"/>
      <c r="YQ296"/>
      <c r="YR296"/>
      <c r="YS296"/>
      <c r="YT296"/>
      <c r="YU296"/>
      <c r="YV296"/>
      <c r="YW296"/>
      <c r="YX296"/>
      <c r="YY296"/>
      <c r="YZ296"/>
      <c r="ZA296"/>
      <c r="ZB296"/>
      <c r="ZC296"/>
      <c r="ZD296"/>
      <c r="ZE296"/>
      <c r="ZF296"/>
      <c r="ZG296"/>
      <c r="ZH296"/>
      <c r="ZI296"/>
      <c r="ZJ296"/>
      <c r="ZK296"/>
      <c r="ZL296"/>
      <c r="ZM296"/>
    </row>
    <row r="297" spans="10:689" ht="15" x14ac:dyDescent="0.25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  <c r="RT297"/>
      <c r="RU297"/>
      <c r="RV297"/>
      <c r="RW297"/>
      <c r="RX297"/>
      <c r="RY297"/>
      <c r="RZ297"/>
      <c r="SA297"/>
      <c r="SB297"/>
      <c r="SC297"/>
      <c r="SD297"/>
      <c r="SE297"/>
      <c r="SF297"/>
      <c r="SG297"/>
      <c r="SH297"/>
      <c r="SI297"/>
      <c r="SJ297"/>
      <c r="SK297"/>
      <c r="SL297"/>
      <c r="SM297"/>
      <c r="SN297"/>
      <c r="SO297"/>
      <c r="SP297"/>
      <c r="SQ297"/>
      <c r="SR297"/>
      <c r="SS297"/>
      <c r="ST297"/>
      <c r="SU297"/>
      <c r="SV297"/>
      <c r="SW297"/>
      <c r="SX297"/>
      <c r="SY297"/>
      <c r="SZ297"/>
      <c r="TA297"/>
      <c r="TB297"/>
      <c r="TC297"/>
      <c r="TD297"/>
      <c r="TE297"/>
      <c r="TF297"/>
      <c r="TG297"/>
      <c r="TH297"/>
      <c r="TI297"/>
      <c r="TJ297"/>
      <c r="TK297"/>
      <c r="TL297"/>
      <c r="TM297"/>
      <c r="TN297"/>
      <c r="TO297"/>
      <c r="TP297"/>
      <c r="TQ297"/>
      <c r="TR297"/>
      <c r="TS297"/>
      <c r="TT297"/>
      <c r="TU297"/>
      <c r="TV297"/>
      <c r="TW297"/>
      <c r="TX297"/>
      <c r="TY297"/>
      <c r="TZ297"/>
      <c r="UA297"/>
      <c r="UB297"/>
      <c r="UC297"/>
      <c r="UD297"/>
      <c r="UE297"/>
      <c r="UF297"/>
      <c r="UG297"/>
      <c r="UH297"/>
      <c r="UI297"/>
      <c r="UJ297"/>
      <c r="UK297"/>
      <c r="UL297"/>
      <c r="UM297"/>
      <c r="UN297"/>
      <c r="UO297"/>
      <c r="UP297"/>
      <c r="UQ297"/>
      <c r="UR297"/>
      <c r="US297"/>
      <c r="UT297"/>
      <c r="UU297"/>
      <c r="UV297"/>
      <c r="UW297"/>
      <c r="UX297"/>
      <c r="UY297"/>
      <c r="UZ297"/>
      <c r="VA297"/>
      <c r="VB297"/>
      <c r="VC297"/>
      <c r="VD297"/>
      <c r="VE297"/>
      <c r="VF297"/>
      <c r="VG297"/>
      <c r="VH297"/>
      <c r="VI297"/>
      <c r="VJ297"/>
      <c r="VK297"/>
      <c r="VL297"/>
      <c r="VM297"/>
      <c r="VN297"/>
      <c r="VO297"/>
      <c r="VP297"/>
      <c r="VQ297"/>
      <c r="VR297"/>
      <c r="VS297"/>
      <c r="VT297"/>
      <c r="VU297"/>
      <c r="VV297"/>
      <c r="VW297"/>
      <c r="VX297"/>
      <c r="VY297"/>
      <c r="VZ297"/>
      <c r="WA297"/>
      <c r="WB297"/>
      <c r="WC297"/>
      <c r="WD297"/>
      <c r="WE297"/>
      <c r="WF297"/>
      <c r="WG297"/>
      <c r="WH297"/>
      <c r="WI297"/>
      <c r="WJ297"/>
      <c r="WK297"/>
      <c r="WL297"/>
      <c r="WM297"/>
      <c r="WN297"/>
      <c r="WO297"/>
      <c r="WP297"/>
      <c r="WQ297"/>
      <c r="WR297"/>
      <c r="WS297"/>
      <c r="WT297"/>
      <c r="WU297"/>
      <c r="WV297"/>
      <c r="WW297"/>
      <c r="WX297"/>
      <c r="WY297"/>
      <c r="WZ297"/>
      <c r="XA297"/>
      <c r="XB297"/>
      <c r="XC297"/>
      <c r="XD297"/>
      <c r="XE297"/>
      <c r="XF297"/>
      <c r="XG297"/>
      <c r="XH297"/>
      <c r="XI297"/>
      <c r="XJ297"/>
      <c r="XK297"/>
      <c r="XL297"/>
      <c r="XM297"/>
      <c r="XN297"/>
      <c r="XO297"/>
      <c r="XP297"/>
      <c r="XQ297"/>
      <c r="XR297"/>
      <c r="XS297"/>
      <c r="XT297"/>
      <c r="XU297"/>
      <c r="XV297"/>
      <c r="XW297"/>
      <c r="XX297"/>
      <c r="XY297"/>
      <c r="XZ297"/>
      <c r="YA297"/>
      <c r="YB297"/>
      <c r="YC297"/>
      <c r="YD297"/>
      <c r="YE297"/>
      <c r="YF297"/>
      <c r="YG297"/>
      <c r="YH297"/>
      <c r="YI297"/>
      <c r="YJ297"/>
      <c r="YK297"/>
      <c r="YL297"/>
      <c r="YM297"/>
      <c r="YN297"/>
      <c r="YO297"/>
      <c r="YP297"/>
      <c r="YQ297"/>
      <c r="YR297"/>
      <c r="YS297"/>
      <c r="YT297"/>
      <c r="YU297"/>
      <c r="YV297"/>
      <c r="YW297"/>
      <c r="YX297"/>
      <c r="YY297"/>
      <c r="YZ297"/>
      <c r="ZA297"/>
      <c r="ZB297"/>
      <c r="ZC297"/>
      <c r="ZD297"/>
      <c r="ZE297"/>
      <c r="ZF297"/>
      <c r="ZG297"/>
      <c r="ZH297"/>
      <c r="ZI297"/>
      <c r="ZJ297"/>
      <c r="ZK297"/>
      <c r="ZL297"/>
      <c r="ZM297"/>
    </row>
    <row r="298" spans="10:689" ht="15" x14ac:dyDescent="0.25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  <c r="RT298"/>
      <c r="RU298"/>
      <c r="RV298"/>
      <c r="RW298"/>
      <c r="RX298"/>
      <c r="RY298"/>
      <c r="RZ298"/>
      <c r="SA298"/>
      <c r="SB298"/>
      <c r="SC298"/>
      <c r="SD298"/>
      <c r="SE298"/>
      <c r="SF298"/>
      <c r="SG298"/>
      <c r="SH298"/>
      <c r="SI298"/>
      <c r="SJ298"/>
      <c r="SK298"/>
      <c r="SL298"/>
      <c r="SM298"/>
      <c r="SN298"/>
      <c r="SO298"/>
      <c r="SP298"/>
      <c r="SQ298"/>
      <c r="SR298"/>
      <c r="SS298"/>
      <c r="ST298"/>
      <c r="SU298"/>
      <c r="SV298"/>
      <c r="SW298"/>
      <c r="SX298"/>
      <c r="SY298"/>
      <c r="SZ298"/>
      <c r="TA298"/>
      <c r="TB298"/>
      <c r="TC298"/>
      <c r="TD298"/>
      <c r="TE298"/>
      <c r="TF298"/>
      <c r="TG298"/>
      <c r="TH298"/>
      <c r="TI298"/>
      <c r="TJ298"/>
      <c r="TK298"/>
      <c r="TL298"/>
      <c r="TM298"/>
      <c r="TN298"/>
      <c r="TO298"/>
      <c r="TP298"/>
      <c r="TQ298"/>
      <c r="TR298"/>
      <c r="TS298"/>
      <c r="TT298"/>
      <c r="TU298"/>
      <c r="TV298"/>
      <c r="TW298"/>
      <c r="TX298"/>
      <c r="TY298"/>
      <c r="TZ298"/>
      <c r="UA298"/>
      <c r="UB298"/>
      <c r="UC298"/>
      <c r="UD298"/>
      <c r="UE298"/>
      <c r="UF298"/>
      <c r="UG298"/>
      <c r="UH298"/>
      <c r="UI298"/>
      <c r="UJ298"/>
      <c r="UK298"/>
      <c r="UL298"/>
      <c r="UM298"/>
      <c r="UN298"/>
      <c r="UO298"/>
      <c r="UP298"/>
      <c r="UQ298"/>
      <c r="UR298"/>
      <c r="US298"/>
      <c r="UT298"/>
      <c r="UU298"/>
      <c r="UV298"/>
      <c r="UW298"/>
      <c r="UX298"/>
      <c r="UY298"/>
      <c r="UZ298"/>
      <c r="VA298"/>
      <c r="VB298"/>
      <c r="VC298"/>
      <c r="VD298"/>
      <c r="VE298"/>
      <c r="VF298"/>
      <c r="VG298"/>
      <c r="VH298"/>
      <c r="VI298"/>
      <c r="VJ298"/>
      <c r="VK298"/>
      <c r="VL298"/>
      <c r="VM298"/>
      <c r="VN298"/>
      <c r="VO298"/>
      <c r="VP298"/>
      <c r="VQ298"/>
      <c r="VR298"/>
      <c r="VS298"/>
      <c r="VT298"/>
      <c r="VU298"/>
      <c r="VV298"/>
      <c r="VW298"/>
      <c r="VX298"/>
      <c r="VY298"/>
      <c r="VZ298"/>
      <c r="WA298"/>
      <c r="WB298"/>
      <c r="WC298"/>
      <c r="WD298"/>
      <c r="WE298"/>
      <c r="WF298"/>
      <c r="WG298"/>
      <c r="WH298"/>
      <c r="WI298"/>
      <c r="WJ298"/>
      <c r="WK298"/>
      <c r="WL298"/>
      <c r="WM298"/>
      <c r="WN298"/>
      <c r="WO298"/>
      <c r="WP298"/>
      <c r="WQ298"/>
      <c r="WR298"/>
      <c r="WS298"/>
      <c r="WT298"/>
      <c r="WU298"/>
      <c r="WV298"/>
      <c r="WW298"/>
      <c r="WX298"/>
      <c r="WY298"/>
      <c r="WZ298"/>
      <c r="XA298"/>
      <c r="XB298"/>
      <c r="XC298"/>
      <c r="XD298"/>
      <c r="XE298"/>
      <c r="XF298"/>
      <c r="XG298"/>
      <c r="XH298"/>
      <c r="XI298"/>
      <c r="XJ298"/>
      <c r="XK298"/>
      <c r="XL298"/>
      <c r="XM298"/>
      <c r="XN298"/>
      <c r="XO298"/>
      <c r="XP298"/>
      <c r="XQ298"/>
      <c r="XR298"/>
      <c r="XS298"/>
      <c r="XT298"/>
      <c r="XU298"/>
      <c r="XV298"/>
      <c r="XW298"/>
      <c r="XX298"/>
      <c r="XY298"/>
      <c r="XZ298"/>
      <c r="YA298"/>
      <c r="YB298"/>
      <c r="YC298"/>
      <c r="YD298"/>
      <c r="YE298"/>
      <c r="YF298"/>
      <c r="YG298"/>
      <c r="YH298"/>
      <c r="YI298"/>
      <c r="YJ298"/>
      <c r="YK298"/>
      <c r="YL298"/>
      <c r="YM298"/>
      <c r="YN298"/>
      <c r="YO298"/>
      <c r="YP298"/>
      <c r="YQ298"/>
      <c r="YR298"/>
      <c r="YS298"/>
      <c r="YT298"/>
      <c r="YU298"/>
      <c r="YV298"/>
      <c r="YW298"/>
      <c r="YX298"/>
      <c r="YY298"/>
      <c r="YZ298"/>
      <c r="ZA298"/>
      <c r="ZB298"/>
      <c r="ZC298"/>
      <c r="ZD298"/>
      <c r="ZE298"/>
      <c r="ZF298"/>
      <c r="ZG298"/>
      <c r="ZH298"/>
      <c r="ZI298"/>
      <c r="ZJ298"/>
      <c r="ZK298"/>
      <c r="ZL298"/>
      <c r="ZM298"/>
    </row>
    <row r="299" spans="10:689" ht="15" x14ac:dyDescent="0.25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  <c r="RT299"/>
      <c r="RU299"/>
      <c r="RV299"/>
      <c r="RW299"/>
      <c r="RX299"/>
      <c r="RY299"/>
      <c r="RZ299"/>
      <c r="SA299"/>
      <c r="SB299"/>
      <c r="SC299"/>
      <c r="SD299"/>
      <c r="SE299"/>
      <c r="SF299"/>
      <c r="SG299"/>
      <c r="SH299"/>
      <c r="SI299"/>
      <c r="SJ299"/>
      <c r="SK299"/>
      <c r="SL299"/>
      <c r="SM299"/>
      <c r="SN299"/>
      <c r="SO299"/>
      <c r="SP299"/>
      <c r="SQ299"/>
      <c r="SR299"/>
      <c r="SS299"/>
      <c r="ST299"/>
      <c r="SU299"/>
      <c r="SV299"/>
      <c r="SW299"/>
      <c r="SX299"/>
      <c r="SY299"/>
      <c r="SZ299"/>
      <c r="TA299"/>
      <c r="TB299"/>
      <c r="TC299"/>
      <c r="TD299"/>
      <c r="TE299"/>
      <c r="TF299"/>
      <c r="TG299"/>
      <c r="TH299"/>
      <c r="TI299"/>
      <c r="TJ299"/>
      <c r="TK299"/>
      <c r="TL299"/>
      <c r="TM299"/>
      <c r="TN299"/>
      <c r="TO299"/>
      <c r="TP299"/>
      <c r="TQ299"/>
      <c r="TR299"/>
      <c r="TS299"/>
      <c r="TT299"/>
      <c r="TU299"/>
      <c r="TV299"/>
      <c r="TW299"/>
      <c r="TX299"/>
      <c r="TY299"/>
      <c r="TZ299"/>
      <c r="UA299"/>
      <c r="UB299"/>
      <c r="UC299"/>
      <c r="UD299"/>
      <c r="UE299"/>
      <c r="UF299"/>
      <c r="UG299"/>
      <c r="UH299"/>
      <c r="UI299"/>
      <c r="UJ299"/>
      <c r="UK299"/>
      <c r="UL299"/>
      <c r="UM299"/>
      <c r="UN299"/>
      <c r="UO299"/>
      <c r="UP299"/>
      <c r="UQ299"/>
      <c r="UR299"/>
      <c r="US299"/>
      <c r="UT299"/>
      <c r="UU299"/>
      <c r="UV299"/>
      <c r="UW299"/>
      <c r="UX299"/>
      <c r="UY299"/>
      <c r="UZ299"/>
      <c r="VA299"/>
      <c r="VB299"/>
      <c r="VC299"/>
      <c r="VD299"/>
      <c r="VE299"/>
      <c r="VF299"/>
      <c r="VG299"/>
      <c r="VH299"/>
      <c r="VI299"/>
      <c r="VJ299"/>
      <c r="VK299"/>
      <c r="VL299"/>
      <c r="VM299"/>
      <c r="VN299"/>
      <c r="VO299"/>
      <c r="VP299"/>
      <c r="VQ299"/>
      <c r="VR299"/>
      <c r="VS299"/>
      <c r="VT299"/>
      <c r="VU299"/>
      <c r="VV299"/>
      <c r="VW299"/>
      <c r="VX299"/>
      <c r="VY299"/>
      <c r="VZ299"/>
      <c r="WA299"/>
      <c r="WB299"/>
      <c r="WC299"/>
      <c r="WD299"/>
      <c r="WE299"/>
      <c r="WF299"/>
      <c r="WG299"/>
      <c r="WH299"/>
      <c r="WI299"/>
      <c r="WJ299"/>
      <c r="WK299"/>
      <c r="WL299"/>
      <c r="WM299"/>
      <c r="WN299"/>
      <c r="WO299"/>
      <c r="WP299"/>
      <c r="WQ299"/>
      <c r="WR299"/>
      <c r="WS299"/>
      <c r="WT299"/>
      <c r="WU299"/>
      <c r="WV299"/>
      <c r="WW299"/>
      <c r="WX299"/>
      <c r="WY299"/>
      <c r="WZ299"/>
      <c r="XA299"/>
      <c r="XB299"/>
      <c r="XC299"/>
      <c r="XD299"/>
      <c r="XE299"/>
      <c r="XF299"/>
      <c r="XG299"/>
      <c r="XH299"/>
      <c r="XI299"/>
      <c r="XJ299"/>
      <c r="XK299"/>
      <c r="XL299"/>
      <c r="XM299"/>
      <c r="XN299"/>
      <c r="XO299"/>
      <c r="XP299"/>
      <c r="XQ299"/>
      <c r="XR299"/>
      <c r="XS299"/>
      <c r="XT299"/>
      <c r="XU299"/>
      <c r="XV299"/>
      <c r="XW299"/>
      <c r="XX299"/>
      <c r="XY299"/>
      <c r="XZ299"/>
      <c r="YA299"/>
      <c r="YB299"/>
      <c r="YC299"/>
      <c r="YD299"/>
      <c r="YE299"/>
      <c r="YF299"/>
      <c r="YG299"/>
      <c r="YH299"/>
      <c r="YI299"/>
      <c r="YJ299"/>
      <c r="YK299"/>
      <c r="YL299"/>
      <c r="YM299"/>
      <c r="YN299"/>
      <c r="YO299"/>
      <c r="YP299"/>
      <c r="YQ299"/>
      <c r="YR299"/>
      <c r="YS299"/>
      <c r="YT299"/>
      <c r="YU299"/>
      <c r="YV299"/>
      <c r="YW299"/>
      <c r="YX299"/>
      <c r="YY299"/>
      <c r="YZ299"/>
      <c r="ZA299"/>
      <c r="ZB299"/>
      <c r="ZC299"/>
      <c r="ZD299"/>
      <c r="ZE299"/>
      <c r="ZF299"/>
      <c r="ZG299"/>
      <c r="ZH299"/>
      <c r="ZI299"/>
      <c r="ZJ299"/>
      <c r="ZK299"/>
      <c r="ZL299"/>
      <c r="ZM299"/>
    </row>
    <row r="300" spans="10:689" ht="15" x14ac:dyDescent="0.25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  <c r="RT300"/>
      <c r="RU300"/>
      <c r="RV300"/>
      <c r="RW300"/>
      <c r="RX300"/>
      <c r="RY300"/>
      <c r="RZ300"/>
      <c r="SA300"/>
      <c r="SB300"/>
      <c r="SC300"/>
      <c r="SD300"/>
      <c r="SE300"/>
      <c r="SF300"/>
      <c r="SG300"/>
      <c r="SH300"/>
      <c r="SI300"/>
      <c r="SJ300"/>
      <c r="SK300"/>
      <c r="SL300"/>
      <c r="SM300"/>
      <c r="SN300"/>
      <c r="SO300"/>
      <c r="SP300"/>
      <c r="SQ300"/>
      <c r="SR300"/>
      <c r="SS300"/>
      <c r="ST300"/>
      <c r="SU300"/>
      <c r="SV300"/>
      <c r="SW300"/>
      <c r="SX300"/>
      <c r="SY300"/>
      <c r="SZ300"/>
      <c r="TA300"/>
      <c r="TB300"/>
      <c r="TC300"/>
      <c r="TD300"/>
      <c r="TE300"/>
      <c r="TF300"/>
      <c r="TG300"/>
      <c r="TH300"/>
      <c r="TI300"/>
      <c r="TJ300"/>
      <c r="TK300"/>
      <c r="TL300"/>
      <c r="TM300"/>
      <c r="TN300"/>
      <c r="TO300"/>
      <c r="TP300"/>
      <c r="TQ300"/>
      <c r="TR300"/>
      <c r="TS300"/>
      <c r="TT300"/>
      <c r="TU300"/>
      <c r="TV300"/>
      <c r="TW300"/>
      <c r="TX300"/>
      <c r="TY300"/>
      <c r="TZ300"/>
      <c r="UA300"/>
      <c r="UB300"/>
      <c r="UC300"/>
      <c r="UD300"/>
      <c r="UE300"/>
      <c r="UF300"/>
      <c r="UG300"/>
      <c r="UH300"/>
      <c r="UI300"/>
      <c r="UJ300"/>
      <c r="UK300"/>
      <c r="UL300"/>
      <c r="UM300"/>
      <c r="UN300"/>
      <c r="UO300"/>
      <c r="UP300"/>
      <c r="UQ300"/>
      <c r="UR300"/>
      <c r="US300"/>
      <c r="UT300"/>
      <c r="UU300"/>
      <c r="UV300"/>
      <c r="UW300"/>
      <c r="UX300"/>
      <c r="UY300"/>
      <c r="UZ300"/>
      <c r="VA300"/>
      <c r="VB300"/>
      <c r="VC300"/>
      <c r="VD300"/>
      <c r="VE300"/>
      <c r="VF300"/>
      <c r="VG300"/>
      <c r="VH300"/>
      <c r="VI300"/>
      <c r="VJ300"/>
      <c r="VK300"/>
      <c r="VL300"/>
      <c r="VM300"/>
      <c r="VN300"/>
      <c r="VO300"/>
      <c r="VP300"/>
      <c r="VQ300"/>
      <c r="VR300"/>
      <c r="VS300"/>
      <c r="VT300"/>
      <c r="VU300"/>
      <c r="VV300"/>
      <c r="VW300"/>
      <c r="VX300"/>
      <c r="VY300"/>
      <c r="VZ300"/>
      <c r="WA300"/>
      <c r="WB300"/>
      <c r="WC300"/>
      <c r="WD300"/>
      <c r="WE300"/>
      <c r="WF300"/>
      <c r="WG300"/>
      <c r="WH300"/>
      <c r="WI300"/>
      <c r="WJ300"/>
      <c r="WK300"/>
      <c r="WL300"/>
      <c r="WM300"/>
      <c r="WN300"/>
      <c r="WO300"/>
      <c r="WP300"/>
      <c r="WQ300"/>
      <c r="WR300"/>
      <c r="WS300"/>
      <c r="WT300"/>
      <c r="WU300"/>
      <c r="WV300"/>
      <c r="WW300"/>
      <c r="WX300"/>
      <c r="WY300"/>
      <c r="WZ300"/>
      <c r="XA300"/>
      <c r="XB300"/>
      <c r="XC300"/>
      <c r="XD300"/>
      <c r="XE300"/>
      <c r="XF300"/>
      <c r="XG300"/>
      <c r="XH300"/>
      <c r="XI300"/>
      <c r="XJ300"/>
      <c r="XK300"/>
      <c r="XL300"/>
      <c r="XM300"/>
      <c r="XN300"/>
      <c r="XO300"/>
      <c r="XP300"/>
      <c r="XQ300"/>
      <c r="XR300"/>
      <c r="XS300"/>
      <c r="XT300"/>
      <c r="XU300"/>
      <c r="XV300"/>
      <c r="XW300"/>
      <c r="XX300"/>
      <c r="XY300"/>
      <c r="XZ300"/>
      <c r="YA300"/>
      <c r="YB300"/>
      <c r="YC300"/>
      <c r="YD300"/>
      <c r="YE300"/>
      <c r="YF300"/>
      <c r="YG300"/>
      <c r="YH300"/>
      <c r="YI300"/>
      <c r="YJ300"/>
      <c r="YK300"/>
      <c r="YL300"/>
      <c r="YM300"/>
      <c r="YN300"/>
      <c r="YO300"/>
      <c r="YP300"/>
      <c r="YQ300"/>
      <c r="YR300"/>
      <c r="YS300"/>
      <c r="YT300"/>
      <c r="YU300"/>
      <c r="YV300"/>
      <c r="YW300"/>
      <c r="YX300"/>
      <c r="YY300"/>
      <c r="YZ300"/>
      <c r="ZA300"/>
      <c r="ZB300"/>
      <c r="ZC300"/>
      <c r="ZD300"/>
      <c r="ZE300"/>
      <c r="ZF300"/>
      <c r="ZG300"/>
      <c r="ZH300"/>
      <c r="ZI300"/>
      <c r="ZJ300"/>
      <c r="ZK300"/>
      <c r="ZL300"/>
      <c r="ZM300"/>
    </row>
    <row r="301" spans="10:689" ht="15" x14ac:dyDescent="0.25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  <c r="RT301"/>
      <c r="RU301"/>
      <c r="RV301"/>
      <c r="RW301"/>
      <c r="RX301"/>
      <c r="RY301"/>
      <c r="RZ301"/>
      <c r="SA301"/>
      <c r="SB301"/>
      <c r="SC301"/>
      <c r="SD301"/>
      <c r="SE301"/>
      <c r="SF301"/>
      <c r="SG301"/>
      <c r="SH301"/>
      <c r="SI301"/>
      <c r="SJ301"/>
      <c r="SK301"/>
      <c r="SL301"/>
      <c r="SM301"/>
      <c r="SN301"/>
      <c r="SO301"/>
      <c r="SP301"/>
      <c r="SQ301"/>
      <c r="SR301"/>
      <c r="SS301"/>
      <c r="ST301"/>
      <c r="SU301"/>
      <c r="SV301"/>
      <c r="SW301"/>
      <c r="SX301"/>
      <c r="SY301"/>
      <c r="SZ301"/>
      <c r="TA301"/>
      <c r="TB301"/>
      <c r="TC301"/>
      <c r="TD301"/>
      <c r="TE301"/>
      <c r="TF301"/>
      <c r="TG301"/>
      <c r="TH301"/>
      <c r="TI301"/>
      <c r="TJ301"/>
      <c r="TK301"/>
      <c r="TL301"/>
      <c r="TM301"/>
      <c r="TN301"/>
      <c r="TO301"/>
      <c r="TP301"/>
      <c r="TQ301"/>
      <c r="TR301"/>
      <c r="TS301"/>
      <c r="TT301"/>
      <c r="TU301"/>
      <c r="TV301"/>
      <c r="TW301"/>
      <c r="TX301"/>
      <c r="TY301"/>
      <c r="TZ301"/>
      <c r="UA301"/>
      <c r="UB301"/>
      <c r="UC301"/>
      <c r="UD301"/>
      <c r="UE301"/>
      <c r="UF301"/>
      <c r="UG301"/>
      <c r="UH301"/>
      <c r="UI301"/>
      <c r="UJ301"/>
      <c r="UK301"/>
      <c r="UL301"/>
      <c r="UM301"/>
      <c r="UN301"/>
      <c r="UO301"/>
      <c r="UP301"/>
      <c r="UQ301"/>
      <c r="UR301"/>
      <c r="US301"/>
      <c r="UT301"/>
      <c r="UU301"/>
      <c r="UV301"/>
      <c r="UW301"/>
      <c r="UX301"/>
      <c r="UY301"/>
      <c r="UZ301"/>
      <c r="VA301"/>
      <c r="VB301"/>
      <c r="VC301"/>
      <c r="VD301"/>
      <c r="VE301"/>
      <c r="VF301"/>
      <c r="VG301"/>
      <c r="VH301"/>
      <c r="VI301"/>
      <c r="VJ301"/>
      <c r="VK301"/>
      <c r="VL301"/>
      <c r="VM301"/>
      <c r="VN301"/>
      <c r="VO301"/>
      <c r="VP301"/>
      <c r="VQ301"/>
      <c r="VR301"/>
      <c r="VS301"/>
      <c r="VT301"/>
      <c r="VU301"/>
      <c r="VV301"/>
      <c r="VW301"/>
      <c r="VX301"/>
      <c r="VY301"/>
      <c r="VZ301"/>
      <c r="WA301"/>
      <c r="WB301"/>
      <c r="WC301"/>
      <c r="WD301"/>
      <c r="WE301"/>
      <c r="WF301"/>
      <c r="WG301"/>
      <c r="WH301"/>
      <c r="WI301"/>
      <c r="WJ301"/>
      <c r="WK301"/>
      <c r="WL301"/>
      <c r="WM301"/>
      <c r="WN301"/>
      <c r="WO301"/>
      <c r="WP301"/>
      <c r="WQ301"/>
      <c r="WR301"/>
      <c r="WS301"/>
      <c r="WT301"/>
      <c r="WU301"/>
      <c r="WV301"/>
      <c r="WW301"/>
      <c r="WX301"/>
      <c r="WY301"/>
      <c r="WZ301"/>
      <c r="XA301"/>
      <c r="XB301"/>
      <c r="XC301"/>
      <c r="XD301"/>
      <c r="XE301"/>
      <c r="XF301"/>
      <c r="XG301"/>
      <c r="XH301"/>
      <c r="XI301"/>
      <c r="XJ301"/>
      <c r="XK301"/>
      <c r="XL301"/>
      <c r="XM301"/>
      <c r="XN301"/>
      <c r="XO301"/>
      <c r="XP301"/>
      <c r="XQ301"/>
      <c r="XR301"/>
      <c r="XS301"/>
      <c r="XT301"/>
      <c r="XU301"/>
      <c r="XV301"/>
      <c r="XW301"/>
      <c r="XX301"/>
      <c r="XY301"/>
      <c r="XZ301"/>
      <c r="YA301"/>
      <c r="YB301"/>
      <c r="YC301"/>
      <c r="YD301"/>
      <c r="YE301"/>
      <c r="YF301"/>
      <c r="YG301"/>
      <c r="YH301"/>
      <c r="YI301"/>
      <c r="YJ301"/>
      <c r="YK301"/>
      <c r="YL301"/>
      <c r="YM301"/>
      <c r="YN301"/>
      <c r="YO301"/>
      <c r="YP301"/>
      <c r="YQ301"/>
      <c r="YR301"/>
      <c r="YS301"/>
      <c r="YT301"/>
      <c r="YU301"/>
      <c r="YV301"/>
      <c r="YW301"/>
      <c r="YX301"/>
      <c r="YY301"/>
      <c r="YZ301"/>
      <c r="ZA301"/>
      <c r="ZB301"/>
      <c r="ZC301"/>
      <c r="ZD301"/>
      <c r="ZE301"/>
      <c r="ZF301"/>
      <c r="ZG301"/>
      <c r="ZH301"/>
      <c r="ZI301"/>
      <c r="ZJ301"/>
      <c r="ZK301"/>
      <c r="ZL301"/>
      <c r="ZM301"/>
    </row>
    <row r="302" spans="10:689" ht="15" x14ac:dyDescent="0.25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  <c r="RT302"/>
      <c r="RU302"/>
      <c r="RV302"/>
      <c r="RW302"/>
      <c r="RX302"/>
      <c r="RY302"/>
      <c r="RZ302"/>
      <c r="SA302"/>
      <c r="SB302"/>
      <c r="SC302"/>
      <c r="SD302"/>
      <c r="SE302"/>
      <c r="SF302"/>
      <c r="SG302"/>
      <c r="SH302"/>
      <c r="SI302"/>
      <c r="SJ302"/>
      <c r="SK302"/>
      <c r="SL302"/>
      <c r="SM302"/>
      <c r="SN302"/>
      <c r="SO302"/>
      <c r="SP302"/>
      <c r="SQ302"/>
      <c r="SR302"/>
      <c r="SS302"/>
      <c r="ST302"/>
      <c r="SU302"/>
      <c r="SV302"/>
      <c r="SW302"/>
      <c r="SX302"/>
      <c r="SY302"/>
      <c r="SZ302"/>
      <c r="TA302"/>
      <c r="TB302"/>
      <c r="TC302"/>
      <c r="TD302"/>
      <c r="TE302"/>
      <c r="TF302"/>
      <c r="TG302"/>
      <c r="TH302"/>
      <c r="TI302"/>
      <c r="TJ302"/>
      <c r="TK302"/>
      <c r="TL302"/>
      <c r="TM302"/>
      <c r="TN302"/>
      <c r="TO302"/>
      <c r="TP302"/>
      <c r="TQ302"/>
      <c r="TR302"/>
      <c r="TS302"/>
      <c r="TT302"/>
      <c r="TU302"/>
      <c r="TV302"/>
      <c r="TW302"/>
      <c r="TX302"/>
      <c r="TY302"/>
      <c r="TZ302"/>
      <c r="UA302"/>
      <c r="UB302"/>
      <c r="UC302"/>
      <c r="UD302"/>
      <c r="UE302"/>
      <c r="UF302"/>
      <c r="UG302"/>
      <c r="UH302"/>
      <c r="UI302"/>
      <c r="UJ302"/>
      <c r="UK302"/>
      <c r="UL302"/>
      <c r="UM302"/>
      <c r="UN302"/>
      <c r="UO302"/>
      <c r="UP302"/>
      <c r="UQ302"/>
      <c r="UR302"/>
      <c r="US302"/>
      <c r="UT302"/>
      <c r="UU302"/>
      <c r="UV302"/>
      <c r="UW302"/>
      <c r="UX302"/>
      <c r="UY302"/>
      <c r="UZ302"/>
      <c r="VA302"/>
      <c r="VB302"/>
      <c r="VC302"/>
      <c r="VD302"/>
      <c r="VE302"/>
      <c r="VF302"/>
      <c r="VG302"/>
      <c r="VH302"/>
      <c r="VI302"/>
      <c r="VJ302"/>
      <c r="VK302"/>
      <c r="VL302"/>
      <c r="VM302"/>
      <c r="VN302"/>
      <c r="VO302"/>
      <c r="VP302"/>
      <c r="VQ302"/>
      <c r="VR302"/>
      <c r="VS302"/>
      <c r="VT302"/>
      <c r="VU302"/>
      <c r="VV302"/>
      <c r="VW302"/>
      <c r="VX302"/>
      <c r="VY302"/>
      <c r="VZ302"/>
      <c r="WA302"/>
      <c r="WB302"/>
      <c r="WC302"/>
      <c r="WD302"/>
      <c r="WE302"/>
      <c r="WF302"/>
      <c r="WG302"/>
      <c r="WH302"/>
      <c r="WI302"/>
      <c r="WJ302"/>
      <c r="WK302"/>
      <c r="WL302"/>
      <c r="WM302"/>
      <c r="WN302"/>
      <c r="WO302"/>
      <c r="WP302"/>
      <c r="WQ302"/>
      <c r="WR302"/>
      <c r="WS302"/>
      <c r="WT302"/>
      <c r="WU302"/>
      <c r="WV302"/>
      <c r="WW302"/>
      <c r="WX302"/>
      <c r="WY302"/>
      <c r="WZ302"/>
      <c r="XA302"/>
      <c r="XB302"/>
      <c r="XC302"/>
      <c r="XD302"/>
      <c r="XE302"/>
      <c r="XF302"/>
      <c r="XG302"/>
      <c r="XH302"/>
      <c r="XI302"/>
      <c r="XJ302"/>
      <c r="XK302"/>
      <c r="XL302"/>
      <c r="XM302"/>
      <c r="XN302"/>
      <c r="XO302"/>
      <c r="XP302"/>
      <c r="XQ302"/>
      <c r="XR302"/>
      <c r="XS302"/>
      <c r="XT302"/>
      <c r="XU302"/>
      <c r="XV302"/>
      <c r="XW302"/>
      <c r="XX302"/>
      <c r="XY302"/>
      <c r="XZ302"/>
      <c r="YA302"/>
      <c r="YB302"/>
      <c r="YC302"/>
      <c r="YD302"/>
      <c r="YE302"/>
      <c r="YF302"/>
      <c r="YG302"/>
      <c r="YH302"/>
      <c r="YI302"/>
      <c r="YJ302"/>
      <c r="YK302"/>
      <c r="YL302"/>
      <c r="YM302"/>
      <c r="YN302"/>
      <c r="YO302"/>
      <c r="YP302"/>
      <c r="YQ302"/>
      <c r="YR302"/>
      <c r="YS302"/>
      <c r="YT302"/>
      <c r="YU302"/>
      <c r="YV302"/>
      <c r="YW302"/>
      <c r="YX302"/>
      <c r="YY302"/>
      <c r="YZ302"/>
      <c r="ZA302"/>
      <c r="ZB302"/>
      <c r="ZC302"/>
      <c r="ZD302"/>
      <c r="ZE302"/>
      <c r="ZF302"/>
      <c r="ZG302"/>
      <c r="ZH302"/>
      <c r="ZI302"/>
      <c r="ZJ302"/>
      <c r="ZK302"/>
      <c r="ZL302"/>
      <c r="ZM302"/>
    </row>
    <row r="303" spans="10:689" ht="15" x14ac:dyDescent="0.25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  <c r="RT303"/>
      <c r="RU303"/>
      <c r="RV303"/>
      <c r="RW303"/>
      <c r="RX303"/>
      <c r="RY303"/>
      <c r="RZ303"/>
      <c r="SA303"/>
      <c r="SB303"/>
      <c r="SC303"/>
      <c r="SD303"/>
      <c r="SE303"/>
      <c r="SF303"/>
      <c r="SG303"/>
      <c r="SH303"/>
      <c r="SI303"/>
      <c r="SJ303"/>
      <c r="SK303"/>
      <c r="SL303"/>
      <c r="SM303"/>
      <c r="SN303"/>
      <c r="SO303"/>
      <c r="SP303"/>
      <c r="SQ303"/>
      <c r="SR303"/>
      <c r="SS303"/>
      <c r="ST303"/>
      <c r="SU303"/>
      <c r="SV303"/>
      <c r="SW303"/>
      <c r="SX303"/>
      <c r="SY303"/>
      <c r="SZ303"/>
      <c r="TA303"/>
      <c r="TB303"/>
      <c r="TC303"/>
      <c r="TD303"/>
      <c r="TE303"/>
      <c r="TF303"/>
      <c r="TG303"/>
      <c r="TH303"/>
      <c r="TI303"/>
      <c r="TJ303"/>
      <c r="TK303"/>
      <c r="TL303"/>
      <c r="TM303"/>
      <c r="TN303"/>
      <c r="TO303"/>
      <c r="TP303"/>
      <c r="TQ303"/>
      <c r="TR303"/>
      <c r="TS303"/>
      <c r="TT303"/>
      <c r="TU303"/>
      <c r="TV303"/>
      <c r="TW303"/>
      <c r="TX303"/>
      <c r="TY303"/>
      <c r="TZ303"/>
      <c r="UA303"/>
      <c r="UB303"/>
      <c r="UC303"/>
      <c r="UD303"/>
      <c r="UE303"/>
      <c r="UF303"/>
      <c r="UG303"/>
      <c r="UH303"/>
      <c r="UI303"/>
      <c r="UJ303"/>
      <c r="UK303"/>
      <c r="UL303"/>
      <c r="UM303"/>
      <c r="UN303"/>
      <c r="UO303"/>
      <c r="UP303"/>
      <c r="UQ303"/>
      <c r="UR303"/>
      <c r="US303"/>
      <c r="UT303"/>
      <c r="UU303"/>
      <c r="UV303"/>
      <c r="UW303"/>
      <c r="UX303"/>
      <c r="UY303"/>
      <c r="UZ303"/>
      <c r="VA303"/>
      <c r="VB303"/>
      <c r="VC303"/>
      <c r="VD303"/>
      <c r="VE303"/>
      <c r="VF303"/>
      <c r="VG303"/>
      <c r="VH303"/>
      <c r="VI303"/>
      <c r="VJ303"/>
      <c r="VK303"/>
      <c r="VL303"/>
      <c r="VM303"/>
      <c r="VN303"/>
      <c r="VO303"/>
      <c r="VP303"/>
      <c r="VQ303"/>
      <c r="VR303"/>
      <c r="VS303"/>
      <c r="VT303"/>
      <c r="VU303"/>
      <c r="VV303"/>
      <c r="VW303"/>
      <c r="VX303"/>
      <c r="VY303"/>
      <c r="VZ303"/>
      <c r="WA303"/>
      <c r="WB303"/>
      <c r="WC303"/>
      <c r="WD303"/>
      <c r="WE303"/>
      <c r="WF303"/>
      <c r="WG303"/>
      <c r="WH303"/>
      <c r="WI303"/>
      <c r="WJ303"/>
      <c r="WK303"/>
      <c r="WL303"/>
      <c r="WM303"/>
      <c r="WN303"/>
      <c r="WO303"/>
      <c r="WP303"/>
      <c r="WQ303"/>
      <c r="WR303"/>
      <c r="WS303"/>
      <c r="WT303"/>
      <c r="WU303"/>
      <c r="WV303"/>
      <c r="WW303"/>
      <c r="WX303"/>
      <c r="WY303"/>
      <c r="WZ303"/>
      <c r="XA303"/>
      <c r="XB303"/>
      <c r="XC303"/>
      <c r="XD303"/>
      <c r="XE303"/>
      <c r="XF303"/>
      <c r="XG303"/>
      <c r="XH303"/>
      <c r="XI303"/>
      <c r="XJ303"/>
      <c r="XK303"/>
      <c r="XL303"/>
      <c r="XM303"/>
      <c r="XN303"/>
      <c r="XO303"/>
      <c r="XP303"/>
      <c r="XQ303"/>
      <c r="XR303"/>
      <c r="XS303"/>
      <c r="XT303"/>
      <c r="XU303"/>
      <c r="XV303"/>
      <c r="XW303"/>
      <c r="XX303"/>
      <c r="XY303"/>
      <c r="XZ303"/>
      <c r="YA303"/>
      <c r="YB303"/>
      <c r="YC303"/>
      <c r="YD303"/>
      <c r="YE303"/>
      <c r="YF303"/>
      <c r="YG303"/>
      <c r="YH303"/>
      <c r="YI303"/>
      <c r="YJ303"/>
      <c r="YK303"/>
      <c r="YL303"/>
      <c r="YM303"/>
      <c r="YN303"/>
      <c r="YO303"/>
      <c r="YP303"/>
      <c r="YQ303"/>
      <c r="YR303"/>
      <c r="YS303"/>
      <c r="YT303"/>
      <c r="YU303"/>
      <c r="YV303"/>
      <c r="YW303"/>
      <c r="YX303"/>
      <c r="YY303"/>
      <c r="YZ303"/>
      <c r="ZA303"/>
      <c r="ZB303"/>
      <c r="ZC303"/>
      <c r="ZD303"/>
      <c r="ZE303"/>
      <c r="ZF303"/>
      <c r="ZG303"/>
      <c r="ZH303"/>
      <c r="ZI303"/>
      <c r="ZJ303"/>
      <c r="ZK303"/>
      <c r="ZL303"/>
      <c r="ZM303"/>
    </row>
    <row r="304" spans="10:689" ht="15" x14ac:dyDescent="0.25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  <c r="RT304"/>
      <c r="RU304"/>
      <c r="RV304"/>
      <c r="RW304"/>
      <c r="RX304"/>
      <c r="RY304"/>
      <c r="RZ304"/>
      <c r="SA304"/>
      <c r="SB304"/>
      <c r="SC304"/>
      <c r="SD304"/>
      <c r="SE304"/>
      <c r="SF304"/>
      <c r="SG304"/>
      <c r="SH304"/>
      <c r="SI304"/>
      <c r="SJ304"/>
      <c r="SK304"/>
      <c r="SL304"/>
      <c r="SM304"/>
      <c r="SN304"/>
      <c r="SO304"/>
      <c r="SP304"/>
      <c r="SQ304"/>
      <c r="SR304"/>
      <c r="SS304"/>
      <c r="ST304"/>
      <c r="SU304"/>
      <c r="SV304"/>
      <c r="SW304"/>
      <c r="SX304"/>
      <c r="SY304"/>
      <c r="SZ304"/>
      <c r="TA304"/>
      <c r="TB304"/>
      <c r="TC304"/>
      <c r="TD304"/>
      <c r="TE304"/>
      <c r="TF304"/>
      <c r="TG304"/>
      <c r="TH304"/>
      <c r="TI304"/>
      <c r="TJ304"/>
      <c r="TK304"/>
      <c r="TL304"/>
      <c r="TM304"/>
      <c r="TN304"/>
      <c r="TO304"/>
      <c r="TP304"/>
      <c r="TQ304"/>
      <c r="TR304"/>
      <c r="TS304"/>
      <c r="TT304"/>
      <c r="TU304"/>
      <c r="TV304"/>
      <c r="TW304"/>
      <c r="TX304"/>
      <c r="TY304"/>
      <c r="TZ304"/>
      <c r="UA304"/>
      <c r="UB304"/>
      <c r="UC304"/>
      <c r="UD304"/>
      <c r="UE304"/>
      <c r="UF304"/>
      <c r="UG304"/>
      <c r="UH304"/>
      <c r="UI304"/>
      <c r="UJ304"/>
      <c r="UK304"/>
      <c r="UL304"/>
      <c r="UM304"/>
      <c r="UN304"/>
      <c r="UO304"/>
      <c r="UP304"/>
      <c r="UQ304"/>
      <c r="UR304"/>
      <c r="US304"/>
      <c r="UT304"/>
      <c r="UU304"/>
      <c r="UV304"/>
      <c r="UW304"/>
      <c r="UX304"/>
      <c r="UY304"/>
      <c r="UZ304"/>
      <c r="VA304"/>
      <c r="VB304"/>
      <c r="VC304"/>
      <c r="VD304"/>
      <c r="VE304"/>
      <c r="VF304"/>
      <c r="VG304"/>
      <c r="VH304"/>
      <c r="VI304"/>
      <c r="VJ304"/>
      <c r="VK304"/>
      <c r="VL304"/>
      <c r="VM304"/>
      <c r="VN304"/>
      <c r="VO304"/>
      <c r="VP304"/>
      <c r="VQ304"/>
      <c r="VR304"/>
      <c r="VS304"/>
      <c r="VT304"/>
      <c r="VU304"/>
      <c r="VV304"/>
      <c r="VW304"/>
      <c r="VX304"/>
      <c r="VY304"/>
      <c r="VZ304"/>
      <c r="WA304"/>
      <c r="WB304"/>
      <c r="WC304"/>
      <c r="WD304"/>
      <c r="WE304"/>
      <c r="WF304"/>
      <c r="WG304"/>
      <c r="WH304"/>
      <c r="WI304"/>
      <c r="WJ304"/>
      <c r="WK304"/>
      <c r="WL304"/>
      <c r="WM304"/>
      <c r="WN304"/>
      <c r="WO304"/>
      <c r="WP304"/>
      <c r="WQ304"/>
      <c r="WR304"/>
      <c r="WS304"/>
      <c r="WT304"/>
      <c r="WU304"/>
      <c r="WV304"/>
      <c r="WW304"/>
      <c r="WX304"/>
      <c r="WY304"/>
      <c r="WZ304"/>
      <c r="XA304"/>
      <c r="XB304"/>
      <c r="XC304"/>
      <c r="XD304"/>
      <c r="XE304"/>
      <c r="XF304"/>
      <c r="XG304"/>
      <c r="XH304"/>
      <c r="XI304"/>
      <c r="XJ304"/>
      <c r="XK304"/>
      <c r="XL304"/>
      <c r="XM304"/>
      <c r="XN304"/>
      <c r="XO304"/>
      <c r="XP304"/>
      <c r="XQ304"/>
      <c r="XR304"/>
      <c r="XS304"/>
      <c r="XT304"/>
      <c r="XU304"/>
      <c r="XV304"/>
      <c r="XW304"/>
      <c r="XX304"/>
      <c r="XY304"/>
      <c r="XZ304"/>
      <c r="YA304"/>
      <c r="YB304"/>
      <c r="YC304"/>
      <c r="YD304"/>
      <c r="YE304"/>
      <c r="YF304"/>
      <c r="YG304"/>
      <c r="YH304"/>
      <c r="YI304"/>
      <c r="YJ304"/>
      <c r="YK304"/>
      <c r="YL304"/>
      <c r="YM304"/>
      <c r="YN304"/>
      <c r="YO304"/>
      <c r="YP304"/>
      <c r="YQ304"/>
      <c r="YR304"/>
      <c r="YS304"/>
      <c r="YT304"/>
      <c r="YU304"/>
      <c r="YV304"/>
      <c r="YW304"/>
      <c r="YX304"/>
      <c r="YY304"/>
      <c r="YZ304"/>
      <c r="ZA304"/>
      <c r="ZB304"/>
      <c r="ZC304"/>
      <c r="ZD304"/>
      <c r="ZE304"/>
      <c r="ZF304"/>
      <c r="ZG304"/>
      <c r="ZH304"/>
      <c r="ZI304"/>
      <c r="ZJ304"/>
      <c r="ZK304"/>
      <c r="ZL304"/>
      <c r="ZM304"/>
    </row>
    <row r="305" spans="10:689" ht="15" x14ac:dyDescent="0.25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  <c r="RT305"/>
      <c r="RU305"/>
      <c r="RV305"/>
      <c r="RW305"/>
      <c r="RX305"/>
      <c r="RY305"/>
      <c r="RZ305"/>
      <c r="SA305"/>
      <c r="SB305"/>
      <c r="SC305"/>
      <c r="SD305"/>
      <c r="SE305"/>
      <c r="SF305"/>
      <c r="SG305"/>
      <c r="SH305"/>
      <c r="SI305"/>
      <c r="SJ305"/>
      <c r="SK305"/>
      <c r="SL305"/>
      <c r="SM305"/>
      <c r="SN305"/>
      <c r="SO305"/>
      <c r="SP305"/>
      <c r="SQ305"/>
      <c r="SR305"/>
      <c r="SS305"/>
      <c r="ST305"/>
      <c r="SU305"/>
      <c r="SV305"/>
      <c r="SW305"/>
      <c r="SX305"/>
      <c r="SY305"/>
      <c r="SZ305"/>
      <c r="TA305"/>
      <c r="TB305"/>
      <c r="TC305"/>
      <c r="TD305"/>
      <c r="TE305"/>
      <c r="TF305"/>
      <c r="TG305"/>
      <c r="TH305"/>
      <c r="TI305"/>
      <c r="TJ305"/>
      <c r="TK305"/>
      <c r="TL305"/>
      <c r="TM305"/>
      <c r="TN305"/>
      <c r="TO305"/>
      <c r="TP305"/>
      <c r="TQ305"/>
      <c r="TR305"/>
      <c r="TS305"/>
      <c r="TT305"/>
      <c r="TU305"/>
      <c r="TV305"/>
      <c r="TW305"/>
      <c r="TX305"/>
      <c r="TY305"/>
      <c r="TZ305"/>
      <c r="UA305"/>
      <c r="UB305"/>
      <c r="UC305"/>
      <c r="UD305"/>
      <c r="UE305"/>
      <c r="UF305"/>
      <c r="UG305"/>
      <c r="UH305"/>
      <c r="UI305"/>
      <c r="UJ305"/>
      <c r="UK305"/>
      <c r="UL305"/>
      <c r="UM305"/>
      <c r="UN305"/>
      <c r="UO305"/>
      <c r="UP305"/>
      <c r="UQ305"/>
      <c r="UR305"/>
      <c r="US305"/>
      <c r="UT305"/>
      <c r="UU305"/>
      <c r="UV305"/>
      <c r="UW305"/>
      <c r="UX305"/>
      <c r="UY305"/>
      <c r="UZ305"/>
      <c r="VA305"/>
      <c r="VB305"/>
      <c r="VC305"/>
      <c r="VD305"/>
      <c r="VE305"/>
      <c r="VF305"/>
      <c r="VG305"/>
      <c r="VH305"/>
      <c r="VI305"/>
      <c r="VJ305"/>
      <c r="VK305"/>
      <c r="VL305"/>
      <c r="VM305"/>
      <c r="VN305"/>
      <c r="VO305"/>
      <c r="VP305"/>
      <c r="VQ305"/>
      <c r="VR305"/>
      <c r="VS305"/>
      <c r="VT305"/>
      <c r="VU305"/>
      <c r="VV305"/>
      <c r="VW305"/>
      <c r="VX305"/>
      <c r="VY305"/>
      <c r="VZ305"/>
      <c r="WA305"/>
      <c r="WB305"/>
      <c r="WC305"/>
      <c r="WD305"/>
      <c r="WE305"/>
      <c r="WF305"/>
      <c r="WG305"/>
      <c r="WH305"/>
      <c r="WI305"/>
      <c r="WJ305"/>
      <c r="WK305"/>
      <c r="WL305"/>
      <c r="WM305"/>
      <c r="WN305"/>
      <c r="WO305"/>
      <c r="WP305"/>
      <c r="WQ305"/>
      <c r="WR305"/>
      <c r="WS305"/>
      <c r="WT305"/>
      <c r="WU305"/>
      <c r="WV305"/>
      <c r="WW305"/>
      <c r="WX305"/>
      <c r="WY305"/>
      <c r="WZ305"/>
      <c r="XA305"/>
      <c r="XB305"/>
      <c r="XC305"/>
      <c r="XD305"/>
      <c r="XE305"/>
      <c r="XF305"/>
      <c r="XG305"/>
      <c r="XH305"/>
      <c r="XI305"/>
      <c r="XJ305"/>
      <c r="XK305"/>
      <c r="XL305"/>
      <c r="XM305"/>
      <c r="XN305"/>
      <c r="XO305"/>
      <c r="XP305"/>
      <c r="XQ305"/>
      <c r="XR305"/>
      <c r="XS305"/>
      <c r="XT305"/>
      <c r="XU305"/>
      <c r="XV305"/>
      <c r="XW305"/>
      <c r="XX305"/>
      <c r="XY305"/>
      <c r="XZ305"/>
      <c r="YA305"/>
      <c r="YB305"/>
      <c r="YC305"/>
      <c r="YD305"/>
      <c r="YE305"/>
      <c r="YF305"/>
      <c r="YG305"/>
      <c r="YH305"/>
      <c r="YI305"/>
      <c r="YJ305"/>
      <c r="YK305"/>
      <c r="YL305"/>
      <c r="YM305"/>
      <c r="YN305"/>
      <c r="YO305"/>
      <c r="YP305"/>
      <c r="YQ305"/>
      <c r="YR305"/>
      <c r="YS305"/>
      <c r="YT305"/>
      <c r="YU305"/>
      <c r="YV305"/>
      <c r="YW305"/>
      <c r="YX305"/>
      <c r="YY305"/>
      <c r="YZ305"/>
      <c r="ZA305"/>
      <c r="ZB305"/>
      <c r="ZC305"/>
      <c r="ZD305"/>
      <c r="ZE305"/>
      <c r="ZF305"/>
      <c r="ZG305"/>
      <c r="ZH305"/>
      <c r="ZI305"/>
      <c r="ZJ305"/>
      <c r="ZK305"/>
      <c r="ZL305"/>
      <c r="ZM305"/>
    </row>
    <row r="306" spans="10:689" ht="15" x14ac:dyDescent="0.25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  <c r="RT306"/>
      <c r="RU306"/>
      <c r="RV306"/>
      <c r="RW306"/>
      <c r="RX306"/>
      <c r="RY306"/>
      <c r="RZ306"/>
      <c r="SA306"/>
      <c r="SB306"/>
      <c r="SC306"/>
      <c r="SD306"/>
      <c r="SE306"/>
      <c r="SF306"/>
      <c r="SG306"/>
      <c r="SH306"/>
      <c r="SI306"/>
      <c r="SJ306"/>
      <c r="SK306"/>
      <c r="SL306"/>
      <c r="SM306"/>
      <c r="SN306"/>
      <c r="SO306"/>
      <c r="SP306"/>
      <c r="SQ306"/>
      <c r="SR306"/>
      <c r="SS306"/>
      <c r="ST306"/>
      <c r="SU306"/>
      <c r="SV306"/>
      <c r="SW306"/>
      <c r="SX306"/>
      <c r="SY306"/>
      <c r="SZ306"/>
      <c r="TA306"/>
      <c r="TB306"/>
      <c r="TC306"/>
      <c r="TD306"/>
      <c r="TE306"/>
      <c r="TF306"/>
      <c r="TG306"/>
      <c r="TH306"/>
      <c r="TI306"/>
      <c r="TJ306"/>
      <c r="TK306"/>
      <c r="TL306"/>
      <c r="TM306"/>
      <c r="TN306"/>
      <c r="TO306"/>
      <c r="TP306"/>
      <c r="TQ306"/>
      <c r="TR306"/>
      <c r="TS306"/>
      <c r="TT306"/>
      <c r="TU306"/>
      <c r="TV306"/>
      <c r="TW306"/>
      <c r="TX306"/>
      <c r="TY306"/>
      <c r="TZ306"/>
      <c r="UA306"/>
      <c r="UB306"/>
      <c r="UC306"/>
      <c r="UD306"/>
      <c r="UE306"/>
      <c r="UF306"/>
      <c r="UG306"/>
      <c r="UH306"/>
      <c r="UI306"/>
      <c r="UJ306"/>
      <c r="UK306"/>
      <c r="UL306"/>
      <c r="UM306"/>
      <c r="UN306"/>
      <c r="UO306"/>
      <c r="UP306"/>
      <c r="UQ306"/>
      <c r="UR306"/>
      <c r="US306"/>
      <c r="UT306"/>
      <c r="UU306"/>
      <c r="UV306"/>
      <c r="UW306"/>
      <c r="UX306"/>
      <c r="UY306"/>
      <c r="UZ306"/>
      <c r="VA306"/>
      <c r="VB306"/>
      <c r="VC306"/>
      <c r="VD306"/>
      <c r="VE306"/>
      <c r="VF306"/>
      <c r="VG306"/>
      <c r="VH306"/>
      <c r="VI306"/>
      <c r="VJ306"/>
      <c r="VK306"/>
      <c r="VL306"/>
      <c r="VM306"/>
      <c r="VN306"/>
      <c r="VO306"/>
      <c r="VP306"/>
      <c r="VQ306"/>
      <c r="VR306"/>
      <c r="VS306"/>
      <c r="VT306"/>
      <c r="VU306"/>
      <c r="VV306"/>
      <c r="VW306"/>
      <c r="VX306"/>
      <c r="VY306"/>
      <c r="VZ306"/>
      <c r="WA306"/>
      <c r="WB306"/>
      <c r="WC306"/>
      <c r="WD306"/>
      <c r="WE306"/>
      <c r="WF306"/>
      <c r="WG306"/>
      <c r="WH306"/>
      <c r="WI306"/>
      <c r="WJ306"/>
      <c r="WK306"/>
      <c r="WL306"/>
      <c r="WM306"/>
      <c r="WN306"/>
      <c r="WO306"/>
      <c r="WP306"/>
      <c r="WQ306"/>
      <c r="WR306"/>
      <c r="WS306"/>
      <c r="WT306"/>
      <c r="WU306"/>
      <c r="WV306"/>
      <c r="WW306"/>
      <c r="WX306"/>
      <c r="WY306"/>
      <c r="WZ306"/>
      <c r="XA306"/>
      <c r="XB306"/>
      <c r="XC306"/>
      <c r="XD306"/>
      <c r="XE306"/>
      <c r="XF306"/>
      <c r="XG306"/>
      <c r="XH306"/>
      <c r="XI306"/>
      <c r="XJ306"/>
      <c r="XK306"/>
      <c r="XL306"/>
      <c r="XM306"/>
      <c r="XN306"/>
      <c r="XO306"/>
      <c r="XP306"/>
      <c r="XQ306"/>
      <c r="XR306"/>
      <c r="XS306"/>
      <c r="XT306"/>
      <c r="XU306"/>
      <c r="XV306"/>
      <c r="XW306"/>
      <c r="XX306"/>
      <c r="XY306"/>
      <c r="XZ306"/>
      <c r="YA306"/>
      <c r="YB306"/>
      <c r="YC306"/>
      <c r="YD306"/>
      <c r="YE306"/>
      <c r="YF306"/>
      <c r="YG306"/>
      <c r="YH306"/>
      <c r="YI306"/>
      <c r="YJ306"/>
      <c r="YK306"/>
      <c r="YL306"/>
      <c r="YM306"/>
      <c r="YN306"/>
      <c r="YO306"/>
      <c r="YP306"/>
      <c r="YQ306"/>
      <c r="YR306"/>
      <c r="YS306"/>
      <c r="YT306"/>
      <c r="YU306"/>
      <c r="YV306"/>
      <c r="YW306"/>
      <c r="YX306"/>
      <c r="YY306"/>
      <c r="YZ306"/>
      <c r="ZA306"/>
      <c r="ZB306"/>
      <c r="ZC306"/>
      <c r="ZD306"/>
      <c r="ZE306"/>
      <c r="ZF306"/>
      <c r="ZG306"/>
      <c r="ZH306"/>
      <c r="ZI306"/>
      <c r="ZJ306"/>
      <c r="ZK306"/>
      <c r="ZL306"/>
      <c r="ZM306"/>
    </row>
    <row r="307" spans="10:689" ht="15" x14ac:dyDescent="0.25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  <c r="RT307"/>
      <c r="RU307"/>
      <c r="RV307"/>
      <c r="RW307"/>
      <c r="RX307"/>
      <c r="RY307"/>
      <c r="RZ307"/>
      <c r="SA307"/>
      <c r="SB307"/>
      <c r="SC307"/>
      <c r="SD307"/>
      <c r="SE307"/>
      <c r="SF307"/>
      <c r="SG307"/>
      <c r="SH307"/>
      <c r="SI307"/>
      <c r="SJ307"/>
      <c r="SK307"/>
      <c r="SL307"/>
      <c r="SM307"/>
      <c r="SN307"/>
      <c r="SO307"/>
      <c r="SP307"/>
      <c r="SQ307"/>
      <c r="SR307"/>
      <c r="SS307"/>
      <c r="ST307"/>
      <c r="SU307"/>
      <c r="SV307"/>
      <c r="SW307"/>
      <c r="SX307"/>
      <c r="SY307"/>
      <c r="SZ307"/>
      <c r="TA307"/>
      <c r="TB307"/>
      <c r="TC307"/>
      <c r="TD307"/>
      <c r="TE307"/>
      <c r="TF307"/>
      <c r="TG307"/>
      <c r="TH307"/>
      <c r="TI307"/>
      <c r="TJ307"/>
      <c r="TK307"/>
      <c r="TL307"/>
      <c r="TM307"/>
      <c r="TN307"/>
      <c r="TO307"/>
      <c r="TP307"/>
      <c r="TQ307"/>
      <c r="TR307"/>
      <c r="TS307"/>
      <c r="TT307"/>
      <c r="TU307"/>
      <c r="TV307"/>
      <c r="TW307"/>
      <c r="TX307"/>
      <c r="TY307"/>
      <c r="TZ307"/>
      <c r="UA307"/>
      <c r="UB307"/>
      <c r="UC307"/>
      <c r="UD307"/>
      <c r="UE307"/>
      <c r="UF307"/>
      <c r="UG307"/>
      <c r="UH307"/>
      <c r="UI307"/>
      <c r="UJ307"/>
      <c r="UK307"/>
      <c r="UL307"/>
      <c r="UM307"/>
      <c r="UN307"/>
      <c r="UO307"/>
      <c r="UP307"/>
      <c r="UQ307"/>
      <c r="UR307"/>
      <c r="US307"/>
      <c r="UT307"/>
      <c r="UU307"/>
      <c r="UV307"/>
      <c r="UW307"/>
      <c r="UX307"/>
      <c r="UY307"/>
      <c r="UZ307"/>
      <c r="VA307"/>
      <c r="VB307"/>
      <c r="VC307"/>
      <c r="VD307"/>
      <c r="VE307"/>
      <c r="VF307"/>
      <c r="VG307"/>
      <c r="VH307"/>
      <c r="VI307"/>
      <c r="VJ307"/>
      <c r="VK307"/>
      <c r="VL307"/>
      <c r="VM307"/>
      <c r="VN307"/>
      <c r="VO307"/>
      <c r="VP307"/>
      <c r="VQ307"/>
      <c r="VR307"/>
      <c r="VS307"/>
      <c r="VT307"/>
      <c r="VU307"/>
      <c r="VV307"/>
      <c r="VW307"/>
      <c r="VX307"/>
      <c r="VY307"/>
      <c r="VZ307"/>
      <c r="WA307"/>
      <c r="WB307"/>
      <c r="WC307"/>
      <c r="WD307"/>
      <c r="WE307"/>
      <c r="WF307"/>
      <c r="WG307"/>
      <c r="WH307"/>
      <c r="WI307"/>
      <c r="WJ307"/>
      <c r="WK307"/>
      <c r="WL307"/>
      <c r="WM307"/>
      <c r="WN307"/>
      <c r="WO307"/>
      <c r="WP307"/>
      <c r="WQ307"/>
      <c r="WR307"/>
      <c r="WS307"/>
      <c r="WT307"/>
      <c r="WU307"/>
      <c r="WV307"/>
      <c r="WW307"/>
      <c r="WX307"/>
      <c r="WY307"/>
      <c r="WZ307"/>
      <c r="XA307"/>
      <c r="XB307"/>
      <c r="XC307"/>
      <c r="XD307"/>
      <c r="XE307"/>
      <c r="XF307"/>
      <c r="XG307"/>
      <c r="XH307"/>
      <c r="XI307"/>
      <c r="XJ307"/>
      <c r="XK307"/>
      <c r="XL307"/>
      <c r="XM307"/>
      <c r="XN307"/>
      <c r="XO307"/>
      <c r="XP307"/>
      <c r="XQ307"/>
      <c r="XR307"/>
      <c r="XS307"/>
      <c r="XT307"/>
      <c r="XU307"/>
      <c r="XV307"/>
      <c r="XW307"/>
      <c r="XX307"/>
      <c r="XY307"/>
      <c r="XZ307"/>
      <c r="YA307"/>
      <c r="YB307"/>
      <c r="YC307"/>
      <c r="YD307"/>
      <c r="YE307"/>
      <c r="YF307"/>
      <c r="YG307"/>
      <c r="YH307"/>
      <c r="YI307"/>
      <c r="YJ307"/>
      <c r="YK307"/>
      <c r="YL307"/>
      <c r="YM307"/>
      <c r="YN307"/>
      <c r="YO307"/>
      <c r="YP307"/>
      <c r="YQ307"/>
      <c r="YR307"/>
      <c r="YS307"/>
      <c r="YT307"/>
      <c r="YU307"/>
      <c r="YV307"/>
      <c r="YW307"/>
      <c r="YX307"/>
      <c r="YY307"/>
      <c r="YZ307"/>
      <c r="ZA307"/>
      <c r="ZB307"/>
      <c r="ZC307"/>
      <c r="ZD307"/>
      <c r="ZE307"/>
      <c r="ZF307"/>
      <c r="ZG307"/>
      <c r="ZH307"/>
      <c r="ZI307"/>
      <c r="ZJ307"/>
      <c r="ZK307"/>
      <c r="ZL307"/>
      <c r="ZM307"/>
    </row>
    <row r="308" spans="10:689" ht="15" x14ac:dyDescent="0.25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  <c r="RT308"/>
      <c r="RU308"/>
      <c r="RV308"/>
      <c r="RW308"/>
      <c r="RX308"/>
      <c r="RY308"/>
      <c r="RZ308"/>
      <c r="SA308"/>
      <c r="SB308"/>
      <c r="SC308"/>
      <c r="SD308"/>
      <c r="SE308"/>
      <c r="SF308"/>
      <c r="SG308"/>
      <c r="SH308"/>
      <c r="SI308"/>
      <c r="SJ308"/>
      <c r="SK308"/>
      <c r="SL308"/>
      <c r="SM308"/>
      <c r="SN308"/>
      <c r="SO308"/>
      <c r="SP308"/>
      <c r="SQ308"/>
      <c r="SR308"/>
      <c r="SS308"/>
      <c r="ST308"/>
      <c r="SU308"/>
      <c r="SV308"/>
      <c r="SW308"/>
      <c r="SX308"/>
      <c r="SY308"/>
      <c r="SZ308"/>
      <c r="TA308"/>
      <c r="TB308"/>
      <c r="TC308"/>
      <c r="TD308"/>
      <c r="TE308"/>
      <c r="TF308"/>
      <c r="TG308"/>
      <c r="TH308"/>
      <c r="TI308"/>
      <c r="TJ308"/>
      <c r="TK308"/>
      <c r="TL308"/>
      <c r="TM308"/>
      <c r="TN308"/>
      <c r="TO308"/>
      <c r="TP308"/>
      <c r="TQ308"/>
      <c r="TR308"/>
      <c r="TS308"/>
      <c r="TT308"/>
      <c r="TU308"/>
      <c r="TV308"/>
      <c r="TW308"/>
      <c r="TX308"/>
      <c r="TY308"/>
      <c r="TZ308"/>
      <c r="UA308"/>
      <c r="UB308"/>
      <c r="UC308"/>
      <c r="UD308"/>
      <c r="UE308"/>
      <c r="UF308"/>
      <c r="UG308"/>
      <c r="UH308"/>
      <c r="UI308"/>
      <c r="UJ308"/>
      <c r="UK308"/>
      <c r="UL308"/>
      <c r="UM308"/>
      <c r="UN308"/>
      <c r="UO308"/>
      <c r="UP308"/>
      <c r="UQ308"/>
      <c r="UR308"/>
      <c r="US308"/>
      <c r="UT308"/>
      <c r="UU308"/>
      <c r="UV308"/>
      <c r="UW308"/>
      <c r="UX308"/>
      <c r="UY308"/>
      <c r="UZ308"/>
      <c r="VA308"/>
      <c r="VB308"/>
      <c r="VC308"/>
      <c r="VD308"/>
      <c r="VE308"/>
      <c r="VF308"/>
      <c r="VG308"/>
      <c r="VH308"/>
      <c r="VI308"/>
      <c r="VJ308"/>
      <c r="VK308"/>
      <c r="VL308"/>
      <c r="VM308"/>
      <c r="VN308"/>
      <c r="VO308"/>
      <c r="VP308"/>
      <c r="VQ308"/>
      <c r="VR308"/>
      <c r="VS308"/>
      <c r="VT308"/>
      <c r="VU308"/>
      <c r="VV308"/>
      <c r="VW308"/>
      <c r="VX308"/>
      <c r="VY308"/>
      <c r="VZ308"/>
      <c r="WA308"/>
      <c r="WB308"/>
      <c r="WC308"/>
      <c r="WD308"/>
      <c r="WE308"/>
      <c r="WF308"/>
      <c r="WG308"/>
      <c r="WH308"/>
      <c r="WI308"/>
      <c r="WJ308"/>
      <c r="WK308"/>
      <c r="WL308"/>
      <c r="WM308"/>
      <c r="WN308"/>
      <c r="WO308"/>
      <c r="WP308"/>
      <c r="WQ308"/>
      <c r="WR308"/>
      <c r="WS308"/>
      <c r="WT308"/>
      <c r="WU308"/>
      <c r="WV308"/>
      <c r="WW308"/>
      <c r="WX308"/>
      <c r="WY308"/>
      <c r="WZ308"/>
      <c r="XA308"/>
      <c r="XB308"/>
      <c r="XC308"/>
      <c r="XD308"/>
      <c r="XE308"/>
      <c r="XF308"/>
      <c r="XG308"/>
      <c r="XH308"/>
      <c r="XI308"/>
      <c r="XJ308"/>
      <c r="XK308"/>
      <c r="XL308"/>
      <c r="XM308"/>
      <c r="XN308"/>
      <c r="XO308"/>
      <c r="XP308"/>
      <c r="XQ308"/>
      <c r="XR308"/>
      <c r="XS308"/>
      <c r="XT308"/>
      <c r="XU308"/>
      <c r="XV308"/>
      <c r="XW308"/>
      <c r="XX308"/>
      <c r="XY308"/>
      <c r="XZ308"/>
      <c r="YA308"/>
      <c r="YB308"/>
      <c r="YC308"/>
      <c r="YD308"/>
      <c r="YE308"/>
      <c r="YF308"/>
      <c r="YG308"/>
      <c r="YH308"/>
      <c r="YI308"/>
      <c r="YJ308"/>
      <c r="YK308"/>
      <c r="YL308"/>
      <c r="YM308"/>
      <c r="YN308"/>
      <c r="YO308"/>
      <c r="YP308"/>
      <c r="YQ308"/>
      <c r="YR308"/>
      <c r="YS308"/>
      <c r="YT308"/>
      <c r="YU308"/>
      <c r="YV308"/>
      <c r="YW308"/>
      <c r="YX308"/>
      <c r="YY308"/>
      <c r="YZ308"/>
      <c r="ZA308"/>
      <c r="ZB308"/>
      <c r="ZC308"/>
      <c r="ZD308"/>
      <c r="ZE308"/>
      <c r="ZF308"/>
      <c r="ZG308"/>
      <c r="ZH308"/>
      <c r="ZI308"/>
      <c r="ZJ308"/>
      <c r="ZK308"/>
      <c r="ZL308"/>
      <c r="ZM308"/>
    </row>
    <row r="309" spans="10:689" ht="15" x14ac:dyDescent="0.25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  <c r="RT309"/>
      <c r="RU309"/>
      <c r="RV309"/>
      <c r="RW309"/>
      <c r="RX309"/>
      <c r="RY309"/>
      <c r="RZ309"/>
      <c r="SA309"/>
      <c r="SB309"/>
      <c r="SC309"/>
      <c r="SD309"/>
      <c r="SE309"/>
      <c r="SF309"/>
      <c r="SG309"/>
      <c r="SH309"/>
      <c r="SI309"/>
      <c r="SJ309"/>
      <c r="SK309"/>
      <c r="SL309"/>
      <c r="SM309"/>
      <c r="SN309"/>
      <c r="SO309"/>
      <c r="SP309"/>
      <c r="SQ309"/>
      <c r="SR309"/>
      <c r="SS309"/>
      <c r="ST309"/>
      <c r="SU309"/>
      <c r="SV309"/>
      <c r="SW309"/>
      <c r="SX309"/>
      <c r="SY309"/>
      <c r="SZ309"/>
      <c r="TA309"/>
      <c r="TB309"/>
      <c r="TC309"/>
      <c r="TD309"/>
      <c r="TE309"/>
      <c r="TF309"/>
      <c r="TG309"/>
      <c r="TH309"/>
      <c r="TI309"/>
      <c r="TJ309"/>
      <c r="TK309"/>
      <c r="TL309"/>
      <c r="TM309"/>
      <c r="TN309"/>
      <c r="TO309"/>
      <c r="TP309"/>
      <c r="TQ309"/>
      <c r="TR309"/>
      <c r="TS309"/>
      <c r="TT309"/>
      <c r="TU309"/>
      <c r="TV309"/>
      <c r="TW309"/>
      <c r="TX309"/>
      <c r="TY309"/>
      <c r="TZ309"/>
      <c r="UA309"/>
      <c r="UB309"/>
      <c r="UC309"/>
      <c r="UD309"/>
      <c r="UE309"/>
      <c r="UF309"/>
      <c r="UG309"/>
      <c r="UH309"/>
      <c r="UI309"/>
      <c r="UJ309"/>
      <c r="UK309"/>
      <c r="UL309"/>
      <c r="UM309"/>
      <c r="UN309"/>
      <c r="UO309"/>
      <c r="UP309"/>
      <c r="UQ309"/>
      <c r="UR309"/>
      <c r="US309"/>
      <c r="UT309"/>
      <c r="UU309"/>
      <c r="UV309"/>
      <c r="UW309"/>
      <c r="UX309"/>
      <c r="UY309"/>
      <c r="UZ309"/>
      <c r="VA309"/>
      <c r="VB309"/>
      <c r="VC309"/>
      <c r="VD309"/>
      <c r="VE309"/>
      <c r="VF309"/>
      <c r="VG309"/>
      <c r="VH309"/>
      <c r="VI309"/>
      <c r="VJ309"/>
      <c r="VK309"/>
      <c r="VL309"/>
      <c r="VM309"/>
      <c r="VN309"/>
      <c r="VO309"/>
      <c r="VP309"/>
      <c r="VQ309"/>
      <c r="VR309"/>
      <c r="VS309"/>
      <c r="VT309"/>
      <c r="VU309"/>
      <c r="VV309"/>
      <c r="VW309"/>
      <c r="VX309"/>
      <c r="VY309"/>
      <c r="VZ309"/>
      <c r="WA309"/>
      <c r="WB309"/>
      <c r="WC309"/>
      <c r="WD309"/>
      <c r="WE309"/>
      <c r="WF309"/>
      <c r="WG309"/>
      <c r="WH309"/>
      <c r="WI309"/>
      <c r="WJ309"/>
      <c r="WK309"/>
      <c r="WL309"/>
      <c r="WM309"/>
      <c r="WN309"/>
      <c r="WO309"/>
      <c r="WP309"/>
      <c r="WQ309"/>
      <c r="WR309"/>
      <c r="WS309"/>
      <c r="WT309"/>
      <c r="WU309"/>
      <c r="WV309"/>
      <c r="WW309"/>
      <c r="WX309"/>
      <c r="WY309"/>
      <c r="WZ309"/>
      <c r="XA309"/>
      <c r="XB309"/>
      <c r="XC309"/>
      <c r="XD309"/>
      <c r="XE309"/>
      <c r="XF309"/>
      <c r="XG309"/>
      <c r="XH309"/>
      <c r="XI309"/>
      <c r="XJ309"/>
      <c r="XK309"/>
      <c r="XL309"/>
      <c r="XM309"/>
      <c r="XN309"/>
      <c r="XO309"/>
      <c r="XP309"/>
      <c r="XQ309"/>
      <c r="XR309"/>
      <c r="XS309"/>
      <c r="XT309"/>
      <c r="XU309"/>
      <c r="XV309"/>
      <c r="XW309"/>
      <c r="XX309"/>
      <c r="XY309"/>
      <c r="XZ309"/>
      <c r="YA309"/>
      <c r="YB309"/>
      <c r="YC309"/>
      <c r="YD309"/>
      <c r="YE309"/>
      <c r="YF309"/>
      <c r="YG309"/>
      <c r="YH309"/>
      <c r="YI309"/>
      <c r="YJ309"/>
      <c r="YK309"/>
      <c r="YL309"/>
      <c r="YM309"/>
      <c r="YN309"/>
      <c r="YO309"/>
      <c r="YP309"/>
      <c r="YQ309"/>
      <c r="YR309"/>
      <c r="YS309"/>
      <c r="YT309"/>
      <c r="YU309"/>
      <c r="YV309"/>
      <c r="YW309"/>
      <c r="YX309"/>
      <c r="YY309"/>
      <c r="YZ309"/>
      <c r="ZA309"/>
      <c r="ZB309"/>
      <c r="ZC309"/>
      <c r="ZD309"/>
      <c r="ZE309"/>
      <c r="ZF309"/>
      <c r="ZG309"/>
      <c r="ZH309"/>
      <c r="ZI309"/>
      <c r="ZJ309"/>
      <c r="ZK309"/>
      <c r="ZL309"/>
      <c r="ZM309"/>
    </row>
    <row r="310" spans="10:689" ht="15" x14ac:dyDescent="0.25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  <c r="RT310"/>
      <c r="RU310"/>
      <c r="RV310"/>
      <c r="RW310"/>
      <c r="RX310"/>
      <c r="RY310"/>
      <c r="RZ310"/>
      <c r="SA310"/>
      <c r="SB310"/>
      <c r="SC310"/>
      <c r="SD310"/>
      <c r="SE310"/>
      <c r="SF310"/>
      <c r="SG310"/>
      <c r="SH310"/>
      <c r="SI310"/>
      <c r="SJ310"/>
      <c r="SK310"/>
      <c r="SL310"/>
      <c r="SM310"/>
      <c r="SN310"/>
      <c r="SO310"/>
      <c r="SP310"/>
      <c r="SQ310"/>
      <c r="SR310"/>
      <c r="SS310"/>
      <c r="ST310"/>
      <c r="SU310"/>
      <c r="SV310"/>
      <c r="SW310"/>
      <c r="SX310"/>
      <c r="SY310"/>
      <c r="SZ310"/>
      <c r="TA310"/>
      <c r="TB310"/>
      <c r="TC310"/>
      <c r="TD310"/>
      <c r="TE310"/>
      <c r="TF310"/>
      <c r="TG310"/>
      <c r="TH310"/>
      <c r="TI310"/>
      <c r="TJ310"/>
      <c r="TK310"/>
      <c r="TL310"/>
      <c r="TM310"/>
      <c r="TN310"/>
      <c r="TO310"/>
      <c r="TP310"/>
      <c r="TQ310"/>
      <c r="TR310"/>
      <c r="TS310"/>
      <c r="TT310"/>
      <c r="TU310"/>
      <c r="TV310"/>
      <c r="TW310"/>
      <c r="TX310"/>
      <c r="TY310"/>
      <c r="TZ310"/>
      <c r="UA310"/>
      <c r="UB310"/>
      <c r="UC310"/>
      <c r="UD310"/>
      <c r="UE310"/>
      <c r="UF310"/>
      <c r="UG310"/>
      <c r="UH310"/>
      <c r="UI310"/>
      <c r="UJ310"/>
      <c r="UK310"/>
      <c r="UL310"/>
      <c r="UM310"/>
      <c r="UN310"/>
      <c r="UO310"/>
      <c r="UP310"/>
      <c r="UQ310"/>
      <c r="UR310"/>
      <c r="US310"/>
      <c r="UT310"/>
      <c r="UU310"/>
      <c r="UV310"/>
      <c r="UW310"/>
      <c r="UX310"/>
      <c r="UY310"/>
      <c r="UZ310"/>
      <c r="VA310"/>
      <c r="VB310"/>
      <c r="VC310"/>
      <c r="VD310"/>
      <c r="VE310"/>
      <c r="VF310"/>
      <c r="VG310"/>
      <c r="VH310"/>
      <c r="VI310"/>
      <c r="VJ310"/>
      <c r="VK310"/>
      <c r="VL310"/>
      <c r="VM310"/>
      <c r="VN310"/>
      <c r="VO310"/>
      <c r="VP310"/>
      <c r="VQ310"/>
      <c r="VR310"/>
      <c r="VS310"/>
      <c r="VT310"/>
      <c r="VU310"/>
      <c r="VV310"/>
      <c r="VW310"/>
      <c r="VX310"/>
      <c r="VY310"/>
      <c r="VZ310"/>
      <c r="WA310"/>
      <c r="WB310"/>
      <c r="WC310"/>
      <c r="WD310"/>
      <c r="WE310"/>
      <c r="WF310"/>
      <c r="WG310"/>
      <c r="WH310"/>
      <c r="WI310"/>
      <c r="WJ310"/>
      <c r="WK310"/>
      <c r="WL310"/>
      <c r="WM310"/>
      <c r="WN310"/>
      <c r="WO310"/>
      <c r="WP310"/>
      <c r="WQ310"/>
      <c r="WR310"/>
      <c r="WS310"/>
      <c r="WT310"/>
      <c r="WU310"/>
      <c r="WV310"/>
      <c r="WW310"/>
      <c r="WX310"/>
      <c r="WY310"/>
      <c r="WZ310"/>
      <c r="XA310"/>
      <c r="XB310"/>
      <c r="XC310"/>
      <c r="XD310"/>
      <c r="XE310"/>
      <c r="XF310"/>
      <c r="XG310"/>
      <c r="XH310"/>
      <c r="XI310"/>
      <c r="XJ310"/>
      <c r="XK310"/>
      <c r="XL310"/>
      <c r="XM310"/>
      <c r="XN310"/>
      <c r="XO310"/>
      <c r="XP310"/>
      <c r="XQ310"/>
      <c r="XR310"/>
      <c r="XS310"/>
      <c r="XT310"/>
      <c r="XU310"/>
      <c r="XV310"/>
      <c r="XW310"/>
      <c r="XX310"/>
      <c r="XY310"/>
      <c r="XZ310"/>
      <c r="YA310"/>
      <c r="YB310"/>
      <c r="YC310"/>
      <c r="YD310"/>
      <c r="YE310"/>
      <c r="YF310"/>
      <c r="YG310"/>
      <c r="YH310"/>
      <c r="YI310"/>
      <c r="YJ310"/>
      <c r="YK310"/>
      <c r="YL310"/>
      <c r="YM310"/>
      <c r="YN310"/>
      <c r="YO310"/>
      <c r="YP310"/>
      <c r="YQ310"/>
      <c r="YR310"/>
      <c r="YS310"/>
      <c r="YT310"/>
      <c r="YU310"/>
      <c r="YV310"/>
      <c r="YW310"/>
      <c r="YX310"/>
      <c r="YY310"/>
      <c r="YZ310"/>
      <c r="ZA310"/>
      <c r="ZB310"/>
      <c r="ZC310"/>
      <c r="ZD310"/>
      <c r="ZE310"/>
      <c r="ZF310"/>
      <c r="ZG310"/>
      <c r="ZH310"/>
      <c r="ZI310"/>
      <c r="ZJ310"/>
      <c r="ZK310"/>
      <c r="ZL310"/>
      <c r="ZM310"/>
    </row>
    <row r="311" spans="10:689" ht="15" x14ac:dyDescent="0.25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  <c r="RT311"/>
      <c r="RU311"/>
      <c r="RV311"/>
      <c r="RW311"/>
      <c r="RX311"/>
      <c r="RY311"/>
      <c r="RZ311"/>
      <c r="SA311"/>
      <c r="SB311"/>
      <c r="SC311"/>
      <c r="SD311"/>
      <c r="SE311"/>
      <c r="SF311"/>
      <c r="SG311"/>
      <c r="SH311"/>
      <c r="SI311"/>
      <c r="SJ311"/>
      <c r="SK311"/>
      <c r="SL311"/>
      <c r="SM311"/>
      <c r="SN311"/>
      <c r="SO311"/>
      <c r="SP311"/>
      <c r="SQ311"/>
      <c r="SR311"/>
      <c r="SS311"/>
      <c r="ST311"/>
      <c r="SU311"/>
      <c r="SV311"/>
      <c r="SW311"/>
      <c r="SX311"/>
      <c r="SY311"/>
      <c r="SZ311"/>
      <c r="TA311"/>
      <c r="TB311"/>
      <c r="TC311"/>
      <c r="TD311"/>
      <c r="TE311"/>
      <c r="TF311"/>
      <c r="TG311"/>
      <c r="TH311"/>
      <c r="TI311"/>
      <c r="TJ311"/>
      <c r="TK311"/>
      <c r="TL311"/>
      <c r="TM311"/>
      <c r="TN311"/>
      <c r="TO311"/>
      <c r="TP311"/>
      <c r="TQ311"/>
      <c r="TR311"/>
      <c r="TS311"/>
      <c r="TT311"/>
      <c r="TU311"/>
      <c r="TV311"/>
      <c r="TW311"/>
      <c r="TX311"/>
      <c r="TY311"/>
      <c r="TZ311"/>
      <c r="UA311"/>
      <c r="UB311"/>
      <c r="UC311"/>
      <c r="UD311"/>
      <c r="UE311"/>
      <c r="UF311"/>
      <c r="UG311"/>
      <c r="UH311"/>
      <c r="UI311"/>
      <c r="UJ311"/>
      <c r="UK311"/>
      <c r="UL311"/>
      <c r="UM311"/>
      <c r="UN311"/>
      <c r="UO311"/>
      <c r="UP311"/>
      <c r="UQ311"/>
      <c r="UR311"/>
      <c r="US311"/>
      <c r="UT311"/>
      <c r="UU311"/>
      <c r="UV311"/>
      <c r="UW311"/>
      <c r="UX311"/>
      <c r="UY311"/>
      <c r="UZ311"/>
      <c r="VA311"/>
      <c r="VB311"/>
      <c r="VC311"/>
      <c r="VD311"/>
      <c r="VE311"/>
      <c r="VF311"/>
      <c r="VG311"/>
      <c r="VH311"/>
      <c r="VI311"/>
      <c r="VJ311"/>
      <c r="VK311"/>
      <c r="VL311"/>
      <c r="VM311"/>
      <c r="VN311"/>
      <c r="VO311"/>
      <c r="VP311"/>
      <c r="VQ311"/>
      <c r="VR311"/>
      <c r="VS311"/>
      <c r="VT311"/>
      <c r="VU311"/>
      <c r="VV311"/>
      <c r="VW311"/>
      <c r="VX311"/>
      <c r="VY311"/>
      <c r="VZ311"/>
      <c r="WA311"/>
      <c r="WB311"/>
      <c r="WC311"/>
      <c r="WD311"/>
      <c r="WE311"/>
      <c r="WF311"/>
      <c r="WG311"/>
      <c r="WH311"/>
      <c r="WI311"/>
      <c r="WJ311"/>
      <c r="WK311"/>
      <c r="WL311"/>
      <c r="WM311"/>
      <c r="WN311"/>
      <c r="WO311"/>
      <c r="WP311"/>
      <c r="WQ311"/>
      <c r="WR311"/>
      <c r="WS311"/>
      <c r="WT311"/>
      <c r="WU311"/>
      <c r="WV311"/>
      <c r="WW311"/>
      <c r="WX311"/>
      <c r="WY311"/>
      <c r="WZ311"/>
      <c r="XA311"/>
      <c r="XB311"/>
      <c r="XC311"/>
      <c r="XD311"/>
      <c r="XE311"/>
      <c r="XF311"/>
      <c r="XG311"/>
      <c r="XH311"/>
      <c r="XI311"/>
      <c r="XJ311"/>
      <c r="XK311"/>
      <c r="XL311"/>
      <c r="XM311"/>
      <c r="XN311"/>
      <c r="XO311"/>
      <c r="XP311"/>
      <c r="XQ311"/>
      <c r="XR311"/>
      <c r="XS311"/>
      <c r="XT311"/>
      <c r="XU311"/>
      <c r="XV311"/>
      <c r="XW311"/>
      <c r="XX311"/>
      <c r="XY311"/>
      <c r="XZ311"/>
      <c r="YA311"/>
      <c r="YB311"/>
      <c r="YC311"/>
      <c r="YD311"/>
      <c r="YE311"/>
      <c r="YF311"/>
      <c r="YG311"/>
      <c r="YH311"/>
      <c r="YI311"/>
      <c r="YJ311"/>
      <c r="YK311"/>
      <c r="YL311"/>
      <c r="YM311"/>
      <c r="YN311"/>
      <c r="YO311"/>
      <c r="YP311"/>
      <c r="YQ311"/>
      <c r="YR311"/>
      <c r="YS311"/>
      <c r="YT311"/>
      <c r="YU311"/>
      <c r="YV311"/>
      <c r="YW311"/>
      <c r="YX311"/>
      <c r="YY311"/>
      <c r="YZ311"/>
      <c r="ZA311"/>
      <c r="ZB311"/>
      <c r="ZC311"/>
      <c r="ZD311"/>
      <c r="ZE311"/>
      <c r="ZF311"/>
      <c r="ZG311"/>
      <c r="ZH311"/>
      <c r="ZI311"/>
      <c r="ZJ311"/>
      <c r="ZK311"/>
      <c r="ZL311"/>
      <c r="ZM311"/>
    </row>
    <row r="312" spans="10:689" ht="15" x14ac:dyDescent="0.25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  <c r="RT312"/>
      <c r="RU312"/>
      <c r="RV312"/>
      <c r="RW312"/>
      <c r="RX312"/>
      <c r="RY312"/>
      <c r="RZ312"/>
      <c r="SA312"/>
      <c r="SB312"/>
      <c r="SC312"/>
      <c r="SD312"/>
      <c r="SE312"/>
      <c r="SF312"/>
      <c r="SG312"/>
      <c r="SH312"/>
      <c r="SI312"/>
      <c r="SJ312"/>
      <c r="SK312"/>
      <c r="SL312"/>
      <c r="SM312"/>
      <c r="SN312"/>
      <c r="SO312"/>
      <c r="SP312"/>
      <c r="SQ312"/>
      <c r="SR312"/>
      <c r="SS312"/>
      <c r="ST312"/>
      <c r="SU312"/>
      <c r="SV312"/>
      <c r="SW312"/>
      <c r="SX312"/>
      <c r="SY312"/>
      <c r="SZ312"/>
      <c r="TA312"/>
      <c r="TB312"/>
      <c r="TC312"/>
      <c r="TD312"/>
      <c r="TE312"/>
      <c r="TF312"/>
      <c r="TG312"/>
      <c r="TH312"/>
      <c r="TI312"/>
      <c r="TJ312"/>
      <c r="TK312"/>
      <c r="TL312"/>
      <c r="TM312"/>
      <c r="TN312"/>
      <c r="TO312"/>
      <c r="TP312"/>
      <c r="TQ312"/>
      <c r="TR312"/>
      <c r="TS312"/>
      <c r="TT312"/>
      <c r="TU312"/>
      <c r="TV312"/>
      <c r="TW312"/>
      <c r="TX312"/>
      <c r="TY312"/>
      <c r="TZ312"/>
      <c r="UA312"/>
      <c r="UB312"/>
      <c r="UC312"/>
      <c r="UD312"/>
      <c r="UE312"/>
      <c r="UF312"/>
      <c r="UG312"/>
      <c r="UH312"/>
      <c r="UI312"/>
      <c r="UJ312"/>
      <c r="UK312"/>
      <c r="UL312"/>
      <c r="UM312"/>
      <c r="UN312"/>
      <c r="UO312"/>
      <c r="UP312"/>
      <c r="UQ312"/>
      <c r="UR312"/>
      <c r="US312"/>
      <c r="UT312"/>
      <c r="UU312"/>
      <c r="UV312"/>
      <c r="UW312"/>
      <c r="UX312"/>
      <c r="UY312"/>
      <c r="UZ312"/>
      <c r="VA312"/>
      <c r="VB312"/>
      <c r="VC312"/>
      <c r="VD312"/>
      <c r="VE312"/>
      <c r="VF312"/>
      <c r="VG312"/>
      <c r="VH312"/>
      <c r="VI312"/>
      <c r="VJ312"/>
      <c r="VK312"/>
      <c r="VL312"/>
      <c r="VM312"/>
      <c r="VN312"/>
      <c r="VO312"/>
      <c r="VP312"/>
      <c r="VQ312"/>
      <c r="VR312"/>
      <c r="VS312"/>
      <c r="VT312"/>
      <c r="VU312"/>
      <c r="VV312"/>
      <c r="VW312"/>
      <c r="VX312"/>
      <c r="VY312"/>
      <c r="VZ312"/>
      <c r="WA312"/>
      <c r="WB312"/>
      <c r="WC312"/>
      <c r="WD312"/>
      <c r="WE312"/>
      <c r="WF312"/>
      <c r="WG312"/>
      <c r="WH312"/>
      <c r="WI312"/>
      <c r="WJ312"/>
      <c r="WK312"/>
      <c r="WL312"/>
      <c r="WM312"/>
      <c r="WN312"/>
      <c r="WO312"/>
      <c r="WP312"/>
      <c r="WQ312"/>
      <c r="WR312"/>
      <c r="WS312"/>
      <c r="WT312"/>
      <c r="WU312"/>
      <c r="WV312"/>
      <c r="WW312"/>
      <c r="WX312"/>
      <c r="WY312"/>
      <c r="WZ312"/>
      <c r="XA312"/>
      <c r="XB312"/>
      <c r="XC312"/>
      <c r="XD312"/>
      <c r="XE312"/>
      <c r="XF312"/>
      <c r="XG312"/>
      <c r="XH312"/>
      <c r="XI312"/>
      <c r="XJ312"/>
      <c r="XK312"/>
      <c r="XL312"/>
      <c r="XM312"/>
      <c r="XN312"/>
      <c r="XO312"/>
      <c r="XP312"/>
      <c r="XQ312"/>
      <c r="XR312"/>
      <c r="XS312"/>
      <c r="XT312"/>
      <c r="XU312"/>
      <c r="XV312"/>
      <c r="XW312"/>
      <c r="XX312"/>
      <c r="XY312"/>
      <c r="XZ312"/>
      <c r="YA312"/>
      <c r="YB312"/>
      <c r="YC312"/>
      <c r="YD312"/>
      <c r="YE312"/>
      <c r="YF312"/>
      <c r="YG312"/>
      <c r="YH312"/>
      <c r="YI312"/>
      <c r="YJ312"/>
      <c r="YK312"/>
      <c r="YL312"/>
      <c r="YM312"/>
      <c r="YN312"/>
      <c r="YO312"/>
      <c r="YP312"/>
      <c r="YQ312"/>
      <c r="YR312"/>
      <c r="YS312"/>
      <c r="YT312"/>
      <c r="YU312"/>
      <c r="YV312"/>
      <c r="YW312"/>
      <c r="YX312"/>
      <c r="YY312"/>
      <c r="YZ312"/>
      <c r="ZA312"/>
      <c r="ZB312"/>
      <c r="ZC312"/>
      <c r="ZD312"/>
      <c r="ZE312"/>
      <c r="ZF312"/>
      <c r="ZG312"/>
      <c r="ZH312"/>
      <c r="ZI312"/>
      <c r="ZJ312"/>
      <c r="ZK312"/>
      <c r="ZL312"/>
      <c r="ZM312"/>
    </row>
    <row r="313" spans="10:689" ht="15" x14ac:dyDescent="0.25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  <c r="RT313"/>
      <c r="RU313"/>
      <c r="RV313"/>
      <c r="RW313"/>
      <c r="RX313"/>
      <c r="RY313"/>
      <c r="RZ313"/>
      <c r="SA313"/>
      <c r="SB313"/>
      <c r="SC313"/>
      <c r="SD313"/>
      <c r="SE313"/>
      <c r="SF313"/>
      <c r="SG313"/>
      <c r="SH313"/>
      <c r="SI313"/>
      <c r="SJ313"/>
      <c r="SK313"/>
      <c r="SL313"/>
      <c r="SM313"/>
      <c r="SN313"/>
      <c r="SO313"/>
      <c r="SP313"/>
      <c r="SQ313"/>
      <c r="SR313"/>
      <c r="SS313"/>
      <c r="ST313"/>
      <c r="SU313"/>
      <c r="SV313"/>
      <c r="SW313"/>
      <c r="SX313"/>
      <c r="SY313"/>
      <c r="SZ313"/>
      <c r="TA313"/>
      <c r="TB313"/>
      <c r="TC313"/>
      <c r="TD313"/>
      <c r="TE313"/>
      <c r="TF313"/>
      <c r="TG313"/>
      <c r="TH313"/>
      <c r="TI313"/>
      <c r="TJ313"/>
      <c r="TK313"/>
      <c r="TL313"/>
      <c r="TM313"/>
      <c r="TN313"/>
      <c r="TO313"/>
      <c r="TP313"/>
      <c r="TQ313"/>
      <c r="TR313"/>
      <c r="TS313"/>
      <c r="TT313"/>
      <c r="TU313"/>
      <c r="TV313"/>
      <c r="TW313"/>
      <c r="TX313"/>
      <c r="TY313"/>
      <c r="TZ313"/>
      <c r="UA313"/>
      <c r="UB313"/>
      <c r="UC313"/>
      <c r="UD313"/>
      <c r="UE313"/>
      <c r="UF313"/>
      <c r="UG313"/>
      <c r="UH313"/>
      <c r="UI313"/>
      <c r="UJ313"/>
      <c r="UK313"/>
      <c r="UL313"/>
      <c r="UM313"/>
      <c r="UN313"/>
      <c r="UO313"/>
      <c r="UP313"/>
      <c r="UQ313"/>
      <c r="UR313"/>
      <c r="US313"/>
      <c r="UT313"/>
      <c r="UU313"/>
      <c r="UV313"/>
      <c r="UW313"/>
      <c r="UX313"/>
      <c r="UY313"/>
      <c r="UZ313"/>
      <c r="VA313"/>
      <c r="VB313"/>
      <c r="VC313"/>
      <c r="VD313"/>
      <c r="VE313"/>
      <c r="VF313"/>
      <c r="VG313"/>
      <c r="VH313"/>
      <c r="VI313"/>
      <c r="VJ313"/>
      <c r="VK313"/>
      <c r="VL313"/>
      <c r="VM313"/>
      <c r="VN313"/>
      <c r="VO313"/>
      <c r="VP313"/>
      <c r="VQ313"/>
      <c r="VR313"/>
      <c r="VS313"/>
      <c r="VT313"/>
      <c r="VU313"/>
      <c r="VV313"/>
      <c r="VW313"/>
      <c r="VX313"/>
      <c r="VY313"/>
      <c r="VZ313"/>
      <c r="WA313"/>
      <c r="WB313"/>
      <c r="WC313"/>
      <c r="WD313"/>
      <c r="WE313"/>
      <c r="WF313"/>
      <c r="WG313"/>
      <c r="WH313"/>
      <c r="WI313"/>
      <c r="WJ313"/>
      <c r="WK313"/>
      <c r="WL313"/>
      <c r="WM313"/>
      <c r="WN313"/>
      <c r="WO313"/>
      <c r="WP313"/>
      <c r="WQ313"/>
      <c r="WR313"/>
      <c r="WS313"/>
      <c r="WT313"/>
      <c r="WU313"/>
      <c r="WV313"/>
      <c r="WW313"/>
      <c r="WX313"/>
      <c r="WY313"/>
      <c r="WZ313"/>
      <c r="XA313"/>
      <c r="XB313"/>
      <c r="XC313"/>
      <c r="XD313"/>
      <c r="XE313"/>
      <c r="XF313"/>
      <c r="XG313"/>
      <c r="XH313"/>
      <c r="XI313"/>
      <c r="XJ313"/>
      <c r="XK313"/>
      <c r="XL313"/>
      <c r="XM313"/>
      <c r="XN313"/>
      <c r="XO313"/>
      <c r="XP313"/>
      <c r="XQ313"/>
      <c r="XR313"/>
      <c r="XS313"/>
      <c r="XT313"/>
      <c r="XU313"/>
      <c r="XV313"/>
      <c r="XW313"/>
      <c r="XX313"/>
      <c r="XY313"/>
      <c r="XZ313"/>
      <c r="YA313"/>
      <c r="YB313"/>
      <c r="YC313"/>
      <c r="YD313"/>
      <c r="YE313"/>
      <c r="YF313"/>
      <c r="YG313"/>
      <c r="YH313"/>
      <c r="YI313"/>
      <c r="YJ313"/>
      <c r="YK313"/>
      <c r="YL313"/>
      <c r="YM313"/>
      <c r="YN313"/>
      <c r="YO313"/>
      <c r="YP313"/>
      <c r="YQ313"/>
      <c r="YR313"/>
      <c r="YS313"/>
      <c r="YT313"/>
      <c r="YU313"/>
      <c r="YV313"/>
      <c r="YW313"/>
      <c r="YX313"/>
      <c r="YY313"/>
      <c r="YZ313"/>
      <c r="ZA313"/>
      <c r="ZB313"/>
      <c r="ZC313"/>
      <c r="ZD313"/>
      <c r="ZE313"/>
      <c r="ZF313"/>
      <c r="ZG313"/>
      <c r="ZH313"/>
      <c r="ZI313"/>
      <c r="ZJ313"/>
      <c r="ZK313"/>
      <c r="ZL313"/>
      <c r="ZM313"/>
    </row>
    <row r="314" spans="10:689" ht="15" x14ac:dyDescent="0.25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  <c r="RT314"/>
      <c r="RU314"/>
      <c r="RV314"/>
      <c r="RW314"/>
      <c r="RX314"/>
      <c r="RY314"/>
      <c r="RZ314"/>
      <c r="SA314"/>
      <c r="SB314"/>
      <c r="SC314"/>
      <c r="SD314"/>
      <c r="SE314"/>
      <c r="SF314"/>
      <c r="SG314"/>
      <c r="SH314"/>
      <c r="SI314"/>
      <c r="SJ314"/>
      <c r="SK314"/>
      <c r="SL314"/>
      <c r="SM314"/>
      <c r="SN314"/>
      <c r="SO314"/>
      <c r="SP314"/>
      <c r="SQ314"/>
      <c r="SR314"/>
      <c r="SS314"/>
      <c r="ST314"/>
      <c r="SU314"/>
      <c r="SV314"/>
      <c r="SW314"/>
      <c r="SX314"/>
      <c r="SY314"/>
      <c r="SZ314"/>
      <c r="TA314"/>
      <c r="TB314"/>
      <c r="TC314"/>
      <c r="TD314"/>
      <c r="TE314"/>
      <c r="TF314"/>
      <c r="TG314"/>
      <c r="TH314"/>
      <c r="TI314"/>
      <c r="TJ314"/>
      <c r="TK314"/>
      <c r="TL314"/>
      <c r="TM314"/>
      <c r="TN314"/>
      <c r="TO314"/>
      <c r="TP314"/>
      <c r="TQ314"/>
      <c r="TR314"/>
      <c r="TS314"/>
      <c r="TT314"/>
      <c r="TU314"/>
      <c r="TV314"/>
      <c r="TW314"/>
      <c r="TX314"/>
      <c r="TY314"/>
      <c r="TZ314"/>
      <c r="UA314"/>
      <c r="UB314"/>
      <c r="UC314"/>
      <c r="UD314"/>
      <c r="UE314"/>
      <c r="UF314"/>
      <c r="UG314"/>
      <c r="UH314"/>
      <c r="UI314"/>
      <c r="UJ314"/>
      <c r="UK314"/>
      <c r="UL314"/>
      <c r="UM314"/>
      <c r="UN314"/>
      <c r="UO314"/>
      <c r="UP314"/>
      <c r="UQ314"/>
      <c r="UR314"/>
      <c r="US314"/>
      <c r="UT314"/>
      <c r="UU314"/>
      <c r="UV314"/>
      <c r="UW314"/>
      <c r="UX314"/>
      <c r="UY314"/>
      <c r="UZ314"/>
      <c r="VA314"/>
      <c r="VB314"/>
      <c r="VC314"/>
      <c r="VD314"/>
      <c r="VE314"/>
      <c r="VF314"/>
      <c r="VG314"/>
      <c r="VH314"/>
      <c r="VI314"/>
      <c r="VJ314"/>
      <c r="VK314"/>
      <c r="VL314"/>
      <c r="VM314"/>
      <c r="VN314"/>
      <c r="VO314"/>
      <c r="VP314"/>
      <c r="VQ314"/>
      <c r="VR314"/>
      <c r="VS314"/>
      <c r="VT314"/>
      <c r="VU314"/>
      <c r="VV314"/>
      <c r="VW314"/>
      <c r="VX314"/>
      <c r="VY314"/>
      <c r="VZ314"/>
      <c r="WA314"/>
      <c r="WB314"/>
      <c r="WC314"/>
      <c r="WD314"/>
      <c r="WE314"/>
      <c r="WF314"/>
      <c r="WG314"/>
      <c r="WH314"/>
      <c r="WI314"/>
      <c r="WJ314"/>
      <c r="WK314"/>
      <c r="WL314"/>
      <c r="WM314"/>
      <c r="WN314"/>
      <c r="WO314"/>
      <c r="WP314"/>
      <c r="WQ314"/>
      <c r="WR314"/>
      <c r="WS314"/>
      <c r="WT314"/>
      <c r="WU314"/>
      <c r="WV314"/>
      <c r="WW314"/>
      <c r="WX314"/>
      <c r="WY314"/>
      <c r="WZ314"/>
      <c r="XA314"/>
      <c r="XB314"/>
      <c r="XC314"/>
      <c r="XD314"/>
      <c r="XE314"/>
      <c r="XF314"/>
      <c r="XG314"/>
      <c r="XH314"/>
      <c r="XI314"/>
      <c r="XJ314"/>
      <c r="XK314"/>
      <c r="XL314"/>
      <c r="XM314"/>
      <c r="XN314"/>
      <c r="XO314"/>
      <c r="XP314"/>
      <c r="XQ314"/>
      <c r="XR314"/>
      <c r="XS314"/>
      <c r="XT314"/>
      <c r="XU314"/>
      <c r="XV314"/>
      <c r="XW314"/>
      <c r="XX314"/>
      <c r="XY314"/>
      <c r="XZ314"/>
      <c r="YA314"/>
      <c r="YB314"/>
      <c r="YC314"/>
      <c r="YD314"/>
      <c r="YE314"/>
      <c r="YF314"/>
      <c r="YG314"/>
      <c r="YH314"/>
      <c r="YI314"/>
      <c r="YJ314"/>
      <c r="YK314"/>
      <c r="YL314"/>
      <c r="YM314"/>
      <c r="YN314"/>
      <c r="YO314"/>
      <c r="YP314"/>
      <c r="YQ314"/>
      <c r="YR314"/>
      <c r="YS314"/>
      <c r="YT314"/>
      <c r="YU314"/>
      <c r="YV314"/>
      <c r="YW314"/>
      <c r="YX314"/>
      <c r="YY314"/>
      <c r="YZ314"/>
      <c r="ZA314"/>
      <c r="ZB314"/>
      <c r="ZC314"/>
      <c r="ZD314"/>
      <c r="ZE314"/>
      <c r="ZF314"/>
      <c r="ZG314"/>
      <c r="ZH314"/>
      <c r="ZI314"/>
      <c r="ZJ314"/>
      <c r="ZK314"/>
      <c r="ZL314"/>
      <c r="ZM314"/>
    </row>
    <row r="315" spans="10:689" ht="15" x14ac:dyDescent="0.25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  <c r="RT315"/>
      <c r="RU315"/>
      <c r="RV315"/>
      <c r="RW315"/>
      <c r="RX315"/>
      <c r="RY315"/>
      <c r="RZ315"/>
      <c r="SA315"/>
      <c r="SB315"/>
      <c r="SC315"/>
      <c r="SD315"/>
      <c r="SE315"/>
      <c r="SF315"/>
      <c r="SG315"/>
      <c r="SH315"/>
      <c r="SI315"/>
      <c r="SJ315"/>
      <c r="SK315"/>
      <c r="SL315"/>
      <c r="SM315"/>
      <c r="SN315"/>
      <c r="SO315"/>
      <c r="SP315"/>
      <c r="SQ315"/>
      <c r="SR315"/>
      <c r="SS315"/>
      <c r="ST315"/>
      <c r="SU315"/>
      <c r="SV315"/>
      <c r="SW315"/>
      <c r="SX315"/>
      <c r="SY315"/>
      <c r="SZ315"/>
      <c r="TA315"/>
      <c r="TB315"/>
      <c r="TC315"/>
      <c r="TD315"/>
      <c r="TE315"/>
      <c r="TF315"/>
      <c r="TG315"/>
      <c r="TH315"/>
      <c r="TI315"/>
      <c r="TJ315"/>
      <c r="TK315"/>
      <c r="TL315"/>
      <c r="TM315"/>
      <c r="TN315"/>
      <c r="TO315"/>
      <c r="TP315"/>
      <c r="TQ315"/>
      <c r="TR315"/>
      <c r="TS315"/>
      <c r="TT315"/>
      <c r="TU315"/>
      <c r="TV315"/>
      <c r="TW315"/>
      <c r="TX315"/>
      <c r="TY315"/>
      <c r="TZ315"/>
      <c r="UA315"/>
      <c r="UB315"/>
      <c r="UC315"/>
      <c r="UD315"/>
      <c r="UE315"/>
      <c r="UF315"/>
      <c r="UG315"/>
      <c r="UH315"/>
      <c r="UI315"/>
      <c r="UJ315"/>
      <c r="UK315"/>
      <c r="UL315"/>
      <c r="UM315"/>
      <c r="UN315"/>
      <c r="UO315"/>
      <c r="UP315"/>
      <c r="UQ315"/>
      <c r="UR315"/>
      <c r="US315"/>
      <c r="UT315"/>
      <c r="UU315"/>
      <c r="UV315"/>
      <c r="UW315"/>
      <c r="UX315"/>
      <c r="UY315"/>
      <c r="UZ315"/>
      <c r="VA315"/>
      <c r="VB315"/>
      <c r="VC315"/>
      <c r="VD315"/>
      <c r="VE315"/>
      <c r="VF315"/>
      <c r="VG315"/>
      <c r="VH315"/>
      <c r="VI315"/>
      <c r="VJ315"/>
      <c r="VK315"/>
      <c r="VL315"/>
      <c r="VM315"/>
      <c r="VN315"/>
      <c r="VO315"/>
      <c r="VP315"/>
      <c r="VQ315"/>
      <c r="VR315"/>
      <c r="VS315"/>
      <c r="VT315"/>
      <c r="VU315"/>
      <c r="VV315"/>
      <c r="VW315"/>
      <c r="VX315"/>
      <c r="VY315"/>
      <c r="VZ315"/>
      <c r="WA315"/>
      <c r="WB315"/>
      <c r="WC315"/>
      <c r="WD315"/>
      <c r="WE315"/>
      <c r="WF315"/>
      <c r="WG315"/>
      <c r="WH315"/>
      <c r="WI315"/>
      <c r="WJ315"/>
      <c r="WK315"/>
      <c r="WL315"/>
      <c r="WM315"/>
      <c r="WN315"/>
      <c r="WO315"/>
      <c r="WP315"/>
      <c r="WQ315"/>
      <c r="WR315"/>
      <c r="WS315"/>
      <c r="WT315"/>
      <c r="WU315"/>
      <c r="WV315"/>
      <c r="WW315"/>
      <c r="WX315"/>
      <c r="WY315"/>
      <c r="WZ315"/>
      <c r="XA315"/>
      <c r="XB315"/>
      <c r="XC315"/>
      <c r="XD315"/>
      <c r="XE315"/>
      <c r="XF315"/>
      <c r="XG315"/>
      <c r="XH315"/>
      <c r="XI315"/>
      <c r="XJ315"/>
      <c r="XK315"/>
      <c r="XL315"/>
      <c r="XM315"/>
      <c r="XN315"/>
      <c r="XO315"/>
      <c r="XP315"/>
      <c r="XQ315"/>
      <c r="XR315"/>
      <c r="XS315"/>
      <c r="XT315"/>
      <c r="XU315"/>
      <c r="XV315"/>
      <c r="XW315"/>
      <c r="XX315"/>
      <c r="XY315"/>
      <c r="XZ315"/>
      <c r="YA315"/>
      <c r="YB315"/>
      <c r="YC315"/>
      <c r="YD315"/>
      <c r="YE315"/>
      <c r="YF315"/>
      <c r="YG315"/>
      <c r="YH315"/>
      <c r="YI315"/>
      <c r="YJ315"/>
      <c r="YK315"/>
      <c r="YL315"/>
      <c r="YM315"/>
      <c r="YN315"/>
      <c r="YO315"/>
      <c r="YP315"/>
      <c r="YQ315"/>
      <c r="YR315"/>
      <c r="YS315"/>
      <c r="YT315"/>
      <c r="YU315"/>
      <c r="YV315"/>
      <c r="YW315"/>
      <c r="YX315"/>
      <c r="YY315"/>
      <c r="YZ315"/>
      <c r="ZA315"/>
      <c r="ZB315"/>
      <c r="ZC315"/>
      <c r="ZD315"/>
      <c r="ZE315"/>
      <c r="ZF315"/>
      <c r="ZG315"/>
      <c r="ZH315"/>
      <c r="ZI315"/>
      <c r="ZJ315"/>
      <c r="ZK315"/>
      <c r="ZL315"/>
      <c r="ZM315"/>
    </row>
    <row r="316" spans="10:689" ht="15" x14ac:dyDescent="0.25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  <c r="RT316"/>
      <c r="RU316"/>
      <c r="RV316"/>
      <c r="RW316"/>
      <c r="RX316"/>
      <c r="RY316"/>
      <c r="RZ316"/>
      <c r="SA316"/>
      <c r="SB316"/>
      <c r="SC316"/>
      <c r="SD316"/>
      <c r="SE316"/>
      <c r="SF316"/>
      <c r="SG316"/>
      <c r="SH316"/>
      <c r="SI316"/>
      <c r="SJ316"/>
      <c r="SK316"/>
      <c r="SL316"/>
      <c r="SM316"/>
      <c r="SN316"/>
      <c r="SO316"/>
      <c r="SP316"/>
      <c r="SQ316"/>
      <c r="SR316"/>
      <c r="SS316"/>
      <c r="ST316"/>
      <c r="SU316"/>
      <c r="SV316"/>
      <c r="SW316"/>
      <c r="SX316"/>
      <c r="SY316"/>
      <c r="SZ316"/>
      <c r="TA316"/>
      <c r="TB316"/>
      <c r="TC316"/>
      <c r="TD316"/>
      <c r="TE316"/>
      <c r="TF316"/>
      <c r="TG316"/>
      <c r="TH316"/>
      <c r="TI316"/>
      <c r="TJ316"/>
      <c r="TK316"/>
      <c r="TL316"/>
      <c r="TM316"/>
      <c r="TN316"/>
      <c r="TO316"/>
      <c r="TP316"/>
      <c r="TQ316"/>
      <c r="TR316"/>
      <c r="TS316"/>
      <c r="TT316"/>
      <c r="TU316"/>
      <c r="TV316"/>
      <c r="TW316"/>
      <c r="TX316"/>
      <c r="TY316"/>
      <c r="TZ316"/>
      <c r="UA316"/>
      <c r="UB316"/>
      <c r="UC316"/>
      <c r="UD316"/>
      <c r="UE316"/>
      <c r="UF316"/>
      <c r="UG316"/>
      <c r="UH316"/>
      <c r="UI316"/>
      <c r="UJ316"/>
      <c r="UK316"/>
      <c r="UL316"/>
      <c r="UM316"/>
      <c r="UN316"/>
      <c r="UO316"/>
      <c r="UP316"/>
      <c r="UQ316"/>
      <c r="UR316"/>
      <c r="US316"/>
      <c r="UT316"/>
      <c r="UU316"/>
      <c r="UV316"/>
      <c r="UW316"/>
      <c r="UX316"/>
      <c r="UY316"/>
      <c r="UZ316"/>
      <c r="VA316"/>
      <c r="VB316"/>
      <c r="VC316"/>
      <c r="VD316"/>
      <c r="VE316"/>
      <c r="VF316"/>
      <c r="VG316"/>
      <c r="VH316"/>
      <c r="VI316"/>
      <c r="VJ316"/>
      <c r="VK316"/>
      <c r="VL316"/>
      <c r="VM316"/>
      <c r="VN316"/>
      <c r="VO316"/>
      <c r="VP316"/>
      <c r="VQ316"/>
      <c r="VR316"/>
      <c r="VS316"/>
      <c r="VT316"/>
      <c r="VU316"/>
      <c r="VV316"/>
      <c r="VW316"/>
      <c r="VX316"/>
      <c r="VY316"/>
      <c r="VZ316"/>
      <c r="WA316"/>
      <c r="WB316"/>
      <c r="WC316"/>
      <c r="WD316"/>
      <c r="WE316"/>
      <c r="WF316"/>
      <c r="WG316"/>
      <c r="WH316"/>
      <c r="WI316"/>
      <c r="WJ316"/>
      <c r="WK316"/>
      <c r="WL316"/>
      <c r="WM316"/>
      <c r="WN316"/>
      <c r="WO316"/>
      <c r="WP316"/>
      <c r="WQ316"/>
      <c r="WR316"/>
      <c r="WS316"/>
      <c r="WT316"/>
      <c r="WU316"/>
      <c r="WV316"/>
      <c r="WW316"/>
      <c r="WX316"/>
      <c r="WY316"/>
      <c r="WZ316"/>
      <c r="XA316"/>
      <c r="XB316"/>
      <c r="XC316"/>
      <c r="XD316"/>
      <c r="XE316"/>
      <c r="XF316"/>
      <c r="XG316"/>
      <c r="XH316"/>
      <c r="XI316"/>
      <c r="XJ316"/>
      <c r="XK316"/>
      <c r="XL316"/>
      <c r="XM316"/>
      <c r="XN316"/>
      <c r="XO316"/>
      <c r="XP316"/>
      <c r="XQ316"/>
      <c r="XR316"/>
      <c r="XS316"/>
      <c r="XT316"/>
      <c r="XU316"/>
      <c r="XV316"/>
      <c r="XW316"/>
      <c r="XX316"/>
      <c r="XY316"/>
      <c r="XZ316"/>
      <c r="YA316"/>
      <c r="YB316"/>
      <c r="YC316"/>
      <c r="YD316"/>
      <c r="YE316"/>
      <c r="YF316"/>
      <c r="YG316"/>
      <c r="YH316"/>
      <c r="YI316"/>
      <c r="YJ316"/>
      <c r="YK316"/>
      <c r="YL316"/>
      <c r="YM316"/>
      <c r="YN316"/>
      <c r="YO316"/>
      <c r="YP316"/>
      <c r="YQ316"/>
      <c r="YR316"/>
      <c r="YS316"/>
      <c r="YT316"/>
      <c r="YU316"/>
      <c r="YV316"/>
      <c r="YW316"/>
      <c r="YX316"/>
      <c r="YY316"/>
      <c r="YZ316"/>
      <c r="ZA316"/>
      <c r="ZB316"/>
      <c r="ZC316"/>
      <c r="ZD316"/>
      <c r="ZE316"/>
      <c r="ZF316"/>
      <c r="ZG316"/>
      <c r="ZH316"/>
      <c r="ZI316"/>
      <c r="ZJ316"/>
      <c r="ZK316"/>
      <c r="ZL316"/>
      <c r="ZM316"/>
    </row>
    <row r="317" spans="10:689" ht="15" x14ac:dyDescent="0.25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  <c r="RT317"/>
      <c r="RU317"/>
      <c r="RV317"/>
      <c r="RW317"/>
      <c r="RX317"/>
      <c r="RY317"/>
      <c r="RZ317"/>
      <c r="SA317"/>
      <c r="SB317"/>
      <c r="SC317"/>
      <c r="SD317"/>
      <c r="SE317"/>
      <c r="SF317"/>
      <c r="SG317"/>
      <c r="SH317"/>
      <c r="SI317"/>
      <c r="SJ317"/>
      <c r="SK317"/>
      <c r="SL317"/>
      <c r="SM317"/>
      <c r="SN317"/>
      <c r="SO317"/>
      <c r="SP317"/>
      <c r="SQ317"/>
      <c r="SR317"/>
      <c r="SS317"/>
      <c r="ST317"/>
      <c r="SU317"/>
      <c r="SV317"/>
      <c r="SW317"/>
      <c r="SX317"/>
      <c r="SY317"/>
      <c r="SZ317"/>
      <c r="TA317"/>
      <c r="TB317"/>
      <c r="TC317"/>
      <c r="TD317"/>
      <c r="TE317"/>
      <c r="TF317"/>
      <c r="TG317"/>
      <c r="TH317"/>
      <c r="TI317"/>
      <c r="TJ317"/>
      <c r="TK317"/>
      <c r="TL317"/>
      <c r="TM317"/>
      <c r="TN317"/>
      <c r="TO317"/>
      <c r="TP317"/>
      <c r="TQ317"/>
      <c r="TR317"/>
      <c r="TS317"/>
      <c r="TT317"/>
      <c r="TU317"/>
      <c r="TV317"/>
      <c r="TW317"/>
      <c r="TX317"/>
      <c r="TY317"/>
      <c r="TZ317"/>
      <c r="UA317"/>
      <c r="UB317"/>
      <c r="UC317"/>
      <c r="UD317"/>
      <c r="UE317"/>
      <c r="UF317"/>
      <c r="UG317"/>
      <c r="UH317"/>
      <c r="UI317"/>
      <c r="UJ317"/>
      <c r="UK317"/>
      <c r="UL317"/>
      <c r="UM317"/>
      <c r="UN317"/>
      <c r="UO317"/>
      <c r="UP317"/>
      <c r="UQ317"/>
      <c r="UR317"/>
      <c r="US317"/>
      <c r="UT317"/>
      <c r="UU317"/>
      <c r="UV317"/>
      <c r="UW317"/>
      <c r="UX317"/>
      <c r="UY317"/>
      <c r="UZ317"/>
      <c r="VA317"/>
      <c r="VB317"/>
      <c r="VC317"/>
      <c r="VD317"/>
      <c r="VE317"/>
      <c r="VF317"/>
      <c r="VG317"/>
      <c r="VH317"/>
      <c r="VI317"/>
      <c r="VJ317"/>
      <c r="VK317"/>
      <c r="VL317"/>
      <c r="VM317"/>
      <c r="VN317"/>
      <c r="VO317"/>
      <c r="VP317"/>
      <c r="VQ317"/>
      <c r="VR317"/>
      <c r="VS317"/>
      <c r="VT317"/>
      <c r="VU317"/>
      <c r="VV317"/>
      <c r="VW317"/>
      <c r="VX317"/>
      <c r="VY317"/>
      <c r="VZ317"/>
      <c r="WA317"/>
      <c r="WB317"/>
      <c r="WC317"/>
      <c r="WD317"/>
      <c r="WE317"/>
      <c r="WF317"/>
      <c r="WG317"/>
      <c r="WH317"/>
      <c r="WI317"/>
      <c r="WJ317"/>
      <c r="WK317"/>
      <c r="WL317"/>
      <c r="WM317"/>
      <c r="WN317"/>
      <c r="WO317"/>
      <c r="WP317"/>
      <c r="WQ317"/>
      <c r="WR317"/>
      <c r="WS317"/>
      <c r="WT317"/>
      <c r="WU317"/>
      <c r="WV317"/>
      <c r="WW317"/>
      <c r="WX317"/>
      <c r="WY317"/>
      <c r="WZ317"/>
      <c r="XA317"/>
      <c r="XB317"/>
      <c r="XC317"/>
      <c r="XD317"/>
      <c r="XE317"/>
      <c r="XF317"/>
      <c r="XG317"/>
      <c r="XH317"/>
      <c r="XI317"/>
      <c r="XJ317"/>
      <c r="XK317"/>
      <c r="XL317"/>
      <c r="XM317"/>
      <c r="XN317"/>
      <c r="XO317"/>
      <c r="XP317"/>
      <c r="XQ317"/>
      <c r="XR317"/>
      <c r="XS317"/>
      <c r="XT317"/>
      <c r="XU317"/>
      <c r="XV317"/>
      <c r="XW317"/>
      <c r="XX317"/>
      <c r="XY317"/>
      <c r="XZ317"/>
      <c r="YA317"/>
      <c r="YB317"/>
      <c r="YC317"/>
      <c r="YD317"/>
      <c r="YE317"/>
      <c r="YF317"/>
      <c r="YG317"/>
      <c r="YH317"/>
      <c r="YI317"/>
      <c r="YJ317"/>
      <c r="YK317"/>
      <c r="YL317"/>
      <c r="YM317"/>
      <c r="YN317"/>
      <c r="YO317"/>
      <c r="YP317"/>
      <c r="YQ317"/>
      <c r="YR317"/>
      <c r="YS317"/>
      <c r="YT317"/>
      <c r="YU317"/>
      <c r="YV317"/>
      <c r="YW317"/>
      <c r="YX317"/>
      <c r="YY317"/>
      <c r="YZ317"/>
      <c r="ZA317"/>
      <c r="ZB317"/>
      <c r="ZC317"/>
      <c r="ZD317"/>
      <c r="ZE317"/>
      <c r="ZF317"/>
      <c r="ZG317"/>
      <c r="ZH317"/>
      <c r="ZI317"/>
      <c r="ZJ317"/>
      <c r="ZK317"/>
      <c r="ZL317"/>
      <c r="ZM317"/>
    </row>
    <row r="318" spans="10:689" ht="15" x14ac:dyDescent="0.25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  <c r="RT318"/>
      <c r="RU318"/>
      <c r="RV318"/>
      <c r="RW318"/>
      <c r="RX318"/>
      <c r="RY318"/>
      <c r="RZ318"/>
      <c r="SA318"/>
      <c r="SB318"/>
      <c r="SC318"/>
      <c r="SD318"/>
      <c r="SE318"/>
      <c r="SF318"/>
      <c r="SG318"/>
      <c r="SH318"/>
      <c r="SI318"/>
      <c r="SJ318"/>
      <c r="SK318"/>
      <c r="SL318"/>
      <c r="SM318"/>
      <c r="SN318"/>
      <c r="SO318"/>
      <c r="SP318"/>
      <c r="SQ318"/>
      <c r="SR318"/>
      <c r="SS318"/>
      <c r="ST318"/>
      <c r="SU318"/>
      <c r="SV318"/>
      <c r="SW318"/>
      <c r="SX318"/>
      <c r="SY318"/>
      <c r="SZ318"/>
      <c r="TA318"/>
      <c r="TB318"/>
      <c r="TC318"/>
      <c r="TD318"/>
      <c r="TE318"/>
      <c r="TF318"/>
      <c r="TG318"/>
      <c r="TH318"/>
      <c r="TI318"/>
      <c r="TJ318"/>
      <c r="TK318"/>
      <c r="TL318"/>
      <c r="TM318"/>
      <c r="TN318"/>
      <c r="TO318"/>
      <c r="TP318"/>
      <c r="TQ318"/>
      <c r="TR318"/>
      <c r="TS318"/>
      <c r="TT318"/>
      <c r="TU318"/>
      <c r="TV318"/>
      <c r="TW318"/>
      <c r="TX318"/>
      <c r="TY318"/>
      <c r="TZ318"/>
      <c r="UA318"/>
      <c r="UB318"/>
      <c r="UC318"/>
      <c r="UD318"/>
      <c r="UE318"/>
      <c r="UF318"/>
      <c r="UG318"/>
      <c r="UH318"/>
      <c r="UI318"/>
      <c r="UJ318"/>
      <c r="UK318"/>
      <c r="UL318"/>
      <c r="UM318"/>
      <c r="UN318"/>
      <c r="UO318"/>
      <c r="UP318"/>
      <c r="UQ318"/>
      <c r="UR318"/>
      <c r="US318"/>
      <c r="UT318"/>
      <c r="UU318"/>
      <c r="UV318"/>
      <c r="UW318"/>
      <c r="UX318"/>
      <c r="UY318"/>
      <c r="UZ318"/>
      <c r="VA318"/>
      <c r="VB318"/>
      <c r="VC318"/>
      <c r="VD318"/>
      <c r="VE318"/>
      <c r="VF318"/>
      <c r="VG318"/>
      <c r="VH318"/>
      <c r="VI318"/>
      <c r="VJ318"/>
      <c r="VK318"/>
      <c r="VL318"/>
      <c r="VM318"/>
      <c r="VN318"/>
      <c r="VO318"/>
      <c r="VP318"/>
      <c r="VQ318"/>
      <c r="VR318"/>
      <c r="VS318"/>
      <c r="VT318"/>
      <c r="VU318"/>
      <c r="VV318"/>
      <c r="VW318"/>
      <c r="VX318"/>
      <c r="VY318"/>
      <c r="VZ318"/>
      <c r="WA318"/>
      <c r="WB318"/>
      <c r="WC318"/>
      <c r="WD318"/>
      <c r="WE318"/>
      <c r="WF318"/>
      <c r="WG318"/>
      <c r="WH318"/>
      <c r="WI318"/>
      <c r="WJ318"/>
      <c r="WK318"/>
      <c r="WL318"/>
      <c r="WM318"/>
      <c r="WN318"/>
      <c r="WO318"/>
      <c r="WP318"/>
      <c r="WQ318"/>
      <c r="WR318"/>
      <c r="WS318"/>
      <c r="WT318"/>
      <c r="WU318"/>
      <c r="WV318"/>
      <c r="WW318"/>
      <c r="WX318"/>
      <c r="WY318"/>
      <c r="WZ318"/>
      <c r="XA318"/>
      <c r="XB318"/>
      <c r="XC318"/>
      <c r="XD318"/>
      <c r="XE318"/>
      <c r="XF318"/>
      <c r="XG318"/>
      <c r="XH318"/>
      <c r="XI318"/>
      <c r="XJ318"/>
      <c r="XK318"/>
      <c r="XL318"/>
      <c r="XM318"/>
      <c r="XN318"/>
      <c r="XO318"/>
      <c r="XP318"/>
      <c r="XQ318"/>
      <c r="XR318"/>
      <c r="XS318"/>
      <c r="XT318"/>
      <c r="XU318"/>
      <c r="XV318"/>
      <c r="XW318"/>
      <c r="XX318"/>
      <c r="XY318"/>
      <c r="XZ318"/>
      <c r="YA318"/>
      <c r="YB318"/>
      <c r="YC318"/>
      <c r="YD318"/>
      <c r="YE318"/>
      <c r="YF318"/>
      <c r="YG318"/>
      <c r="YH318"/>
      <c r="YI318"/>
      <c r="YJ318"/>
      <c r="YK318"/>
      <c r="YL318"/>
      <c r="YM318"/>
      <c r="YN318"/>
      <c r="YO318"/>
      <c r="YP318"/>
      <c r="YQ318"/>
      <c r="YR318"/>
      <c r="YS318"/>
      <c r="YT318"/>
      <c r="YU318"/>
      <c r="YV318"/>
      <c r="YW318"/>
      <c r="YX318"/>
      <c r="YY318"/>
      <c r="YZ318"/>
      <c r="ZA318"/>
      <c r="ZB318"/>
      <c r="ZC318"/>
      <c r="ZD318"/>
      <c r="ZE318"/>
      <c r="ZF318"/>
      <c r="ZG318"/>
      <c r="ZH318"/>
      <c r="ZI318"/>
      <c r="ZJ318"/>
      <c r="ZK318"/>
      <c r="ZL318"/>
      <c r="ZM318"/>
    </row>
    <row r="319" spans="10:689" ht="15" x14ac:dyDescent="0.25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  <c r="RT319"/>
      <c r="RU319"/>
      <c r="RV319"/>
      <c r="RW319"/>
      <c r="RX319"/>
      <c r="RY319"/>
      <c r="RZ319"/>
      <c r="SA319"/>
      <c r="SB319"/>
      <c r="SC319"/>
      <c r="SD319"/>
      <c r="SE319"/>
      <c r="SF319"/>
      <c r="SG319"/>
      <c r="SH319"/>
      <c r="SI319"/>
      <c r="SJ319"/>
      <c r="SK319"/>
      <c r="SL319"/>
      <c r="SM319"/>
      <c r="SN319"/>
      <c r="SO319"/>
      <c r="SP319"/>
      <c r="SQ319"/>
      <c r="SR319"/>
      <c r="SS319"/>
      <c r="ST319"/>
      <c r="SU319"/>
      <c r="SV319"/>
      <c r="SW319"/>
      <c r="SX319"/>
      <c r="SY319"/>
      <c r="SZ319"/>
      <c r="TA319"/>
      <c r="TB319"/>
      <c r="TC319"/>
      <c r="TD319"/>
      <c r="TE319"/>
      <c r="TF319"/>
      <c r="TG319"/>
      <c r="TH319"/>
      <c r="TI319"/>
      <c r="TJ319"/>
      <c r="TK319"/>
      <c r="TL319"/>
      <c r="TM319"/>
      <c r="TN319"/>
      <c r="TO319"/>
      <c r="TP319"/>
      <c r="TQ319"/>
      <c r="TR319"/>
      <c r="TS319"/>
      <c r="TT319"/>
      <c r="TU319"/>
      <c r="TV319"/>
      <c r="TW319"/>
      <c r="TX319"/>
      <c r="TY319"/>
      <c r="TZ319"/>
      <c r="UA319"/>
      <c r="UB319"/>
      <c r="UC319"/>
      <c r="UD319"/>
      <c r="UE319"/>
      <c r="UF319"/>
      <c r="UG319"/>
      <c r="UH319"/>
      <c r="UI319"/>
      <c r="UJ319"/>
      <c r="UK319"/>
      <c r="UL319"/>
      <c r="UM319"/>
      <c r="UN319"/>
      <c r="UO319"/>
      <c r="UP319"/>
      <c r="UQ319"/>
      <c r="UR319"/>
      <c r="US319"/>
      <c r="UT319"/>
      <c r="UU319"/>
      <c r="UV319"/>
      <c r="UW319"/>
      <c r="UX319"/>
      <c r="UY319"/>
      <c r="UZ319"/>
      <c r="VA319"/>
      <c r="VB319"/>
      <c r="VC319"/>
      <c r="VD319"/>
      <c r="VE319"/>
      <c r="VF319"/>
      <c r="VG319"/>
      <c r="VH319"/>
      <c r="VI319"/>
      <c r="VJ319"/>
      <c r="VK319"/>
      <c r="VL319"/>
      <c r="VM319"/>
      <c r="VN319"/>
      <c r="VO319"/>
      <c r="VP319"/>
      <c r="VQ319"/>
      <c r="VR319"/>
      <c r="VS319"/>
      <c r="VT319"/>
      <c r="VU319"/>
      <c r="VV319"/>
      <c r="VW319"/>
      <c r="VX319"/>
      <c r="VY319"/>
      <c r="VZ319"/>
      <c r="WA319"/>
      <c r="WB319"/>
      <c r="WC319"/>
      <c r="WD319"/>
      <c r="WE319"/>
      <c r="WF319"/>
      <c r="WG319"/>
      <c r="WH319"/>
      <c r="WI319"/>
      <c r="WJ319"/>
      <c r="WK319"/>
      <c r="WL319"/>
      <c r="WM319"/>
      <c r="WN319"/>
      <c r="WO319"/>
      <c r="WP319"/>
      <c r="WQ319"/>
      <c r="WR319"/>
      <c r="WS319"/>
      <c r="WT319"/>
      <c r="WU319"/>
      <c r="WV319"/>
      <c r="WW319"/>
      <c r="WX319"/>
      <c r="WY319"/>
      <c r="WZ319"/>
      <c r="XA319"/>
      <c r="XB319"/>
      <c r="XC319"/>
      <c r="XD319"/>
      <c r="XE319"/>
      <c r="XF319"/>
      <c r="XG319"/>
      <c r="XH319"/>
      <c r="XI319"/>
      <c r="XJ319"/>
      <c r="XK319"/>
      <c r="XL319"/>
      <c r="XM319"/>
      <c r="XN319"/>
      <c r="XO319"/>
      <c r="XP319"/>
      <c r="XQ319"/>
      <c r="XR319"/>
      <c r="XS319"/>
      <c r="XT319"/>
      <c r="XU319"/>
      <c r="XV319"/>
      <c r="XW319"/>
      <c r="XX319"/>
      <c r="XY319"/>
      <c r="XZ319"/>
      <c r="YA319"/>
      <c r="YB319"/>
      <c r="YC319"/>
      <c r="YD319"/>
      <c r="YE319"/>
      <c r="YF319"/>
      <c r="YG319"/>
      <c r="YH319"/>
      <c r="YI319"/>
      <c r="YJ319"/>
      <c r="YK319"/>
      <c r="YL319"/>
      <c r="YM319"/>
      <c r="YN319"/>
      <c r="YO319"/>
      <c r="YP319"/>
      <c r="YQ319"/>
      <c r="YR319"/>
      <c r="YS319"/>
      <c r="YT319"/>
      <c r="YU319"/>
      <c r="YV319"/>
      <c r="YW319"/>
      <c r="YX319"/>
      <c r="YY319"/>
      <c r="YZ319"/>
      <c r="ZA319"/>
      <c r="ZB319"/>
      <c r="ZC319"/>
      <c r="ZD319"/>
      <c r="ZE319"/>
      <c r="ZF319"/>
      <c r="ZG319"/>
      <c r="ZH319"/>
      <c r="ZI319"/>
      <c r="ZJ319"/>
      <c r="ZK319"/>
      <c r="ZL319"/>
      <c r="ZM319"/>
    </row>
    <row r="320" spans="10:689" ht="15" x14ac:dyDescent="0.25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  <c r="RT320"/>
      <c r="RU320"/>
      <c r="RV320"/>
      <c r="RW320"/>
      <c r="RX320"/>
      <c r="RY320"/>
      <c r="RZ320"/>
      <c r="SA320"/>
      <c r="SB320"/>
      <c r="SC320"/>
      <c r="SD320"/>
      <c r="SE320"/>
      <c r="SF320"/>
      <c r="SG320"/>
      <c r="SH320"/>
      <c r="SI320"/>
      <c r="SJ320"/>
      <c r="SK320"/>
      <c r="SL320"/>
      <c r="SM320"/>
      <c r="SN320"/>
      <c r="SO320"/>
      <c r="SP320"/>
      <c r="SQ320"/>
      <c r="SR320"/>
      <c r="SS320"/>
      <c r="ST320"/>
      <c r="SU320"/>
      <c r="SV320"/>
      <c r="SW320"/>
      <c r="SX320"/>
      <c r="SY320"/>
      <c r="SZ320"/>
      <c r="TA320"/>
      <c r="TB320"/>
      <c r="TC320"/>
      <c r="TD320"/>
      <c r="TE320"/>
      <c r="TF320"/>
      <c r="TG320"/>
      <c r="TH320"/>
      <c r="TI320"/>
      <c r="TJ320"/>
      <c r="TK320"/>
      <c r="TL320"/>
      <c r="TM320"/>
      <c r="TN320"/>
      <c r="TO320"/>
      <c r="TP320"/>
      <c r="TQ320"/>
      <c r="TR320"/>
      <c r="TS320"/>
      <c r="TT320"/>
      <c r="TU320"/>
      <c r="TV320"/>
      <c r="TW320"/>
      <c r="TX320"/>
      <c r="TY320"/>
      <c r="TZ320"/>
      <c r="UA320"/>
      <c r="UB320"/>
      <c r="UC320"/>
      <c r="UD320"/>
      <c r="UE320"/>
      <c r="UF320"/>
      <c r="UG320"/>
      <c r="UH320"/>
      <c r="UI320"/>
      <c r="UJ320"/>
      <c r="UK320"/>
      <c r="UL320"/>
      <c r="UM320"/>
      <c r="UN320"/>
      <c r="UO320"/>
      <c r="UP320"/>
      <c r="UQ320"/>
      <c r="UR320"/>
      <c r="US320"/>
      <c r="UT320"/>
      <c r="UU320"/>
      <c r="UV320"/>
      <c r="UW320"/>
      <c r="UX320"/>
      <c r="UY320"/>
      <c r="UZ320"/>
      <c r="VA320"/>
      <c r="VB320"/>
      <c r="VC320"/>
      <c r="VD320"/>
      <c r="VE320"/>
      <c r="VF320"/>
      <c r="VG320"/>
      <c r="VH320"/>
      <c r="VI320"/>
      <c r="VJ320"/>
      <c r="VK320"/>
      <c r="VL320"/>
      <c r="VM320"/>
      <c r="VN320"/>
      <c r="VO320"/>
      <c r="VP320"/>
      <c r="VQ320"/>
      <c r="VR320"/>
      <c r="VS320"/>
      <c r="VT320"/>
      <c r="VU320"/>
      <c r="VV320"/>
      <c r="VW320"/>
      <c r="VX320"/>
      <c r="VY320"/>
      <c r="VZ320"/>
      <c r="WA320"/>
      <c r="WB320"/>
      <c r="WC320"/>
      <c r="WD320"/>
      <c r="WE320"/>
      <c r="WF320"/>
      <c r="WG320"/>
      <c r="WH320"/>
      <c r="WI320"/>
      <c r="WJ320"/>
      <c r="WK320"/>
      <c r="WL320"/>
      <c r="WM320"/>
      <c r="WN320"/>
      <c r="WO320"/>
      <c r="WP320"/>
      <c r="WQ320"/>
      <c r="WR320"/>
      <c r="WS320"/>
      <c r="WT320"/>
      <c r="WU320"/>
      <c r="WV320"/>
      <c r="WW320"/>
      <c r="WX320"/>
      <c r="WY320"/>
      <c r="WZ320"/>
      <c r="XA320"/>
      <c r="XB320"/>
      <c r="XC320"/>
      <c r="XD320"/>
      <c r="XE320"/>
      <c r="XF320"/>
      <c r="XG320"/>
      <c r="XH320"/>
      <c r="XI320"/>
      <c r="XJ320"/>
      <c r="XK320"/>
      <c r="XL320"/>
      <c r="XM320"/>
      <c r="XN320"/>
      <c r="XO320"/>
      <c r="XP320"/>
      <c r="XQ320"/>
      <c r="XR320"/>
      <c r="XS320"/>
      <c r="XT320"/>
      <c r="XU320"/>
      <c r="XV320"/>
      <c r="XW320"/>
      <c r="XX320"/>
      <c r="XY320"/>
      <c r="XZ320"/>
      <c r="YA320"/>
      <c r="YB320"/>
      <c r="YC320"/>
      <c r="YD320"/>
      <c r="YE320"/>
      <c r="YF320"/>
      <c r="YG320"/>
      <c r="YH320"/>
      <c r="YI320"/>
      <c r="YJ320"/>
      <c r="YK320"/>
      <c r="YL320"/>
      <c r="YM320"/>
      <c r="YN320"/>
      <c r="YO320"/>
      <c r="YP320"/>
      <c r="YQ320"/>
      <c r="YR320"/>
      <c r="YS320"/>
      <c r="YT320"/>
      <c r="YU320"/>
      <c r="YV320"/>
      <c r="YW320"/>
      <c r="YX320"/>
      <c r="YY320"/>
      <c r="YZ320"/>
      <c r="ZA320"/>
      <c r="ZB320"/>
      <c r="ZC320"/>
      <c r="ZD320"/>
      <c r="ZE320"/>
      <c r="ZF320"/>
      <c r="ZG320"/>
      <c r="ZH320"/>
      <c r="ZI320"/>
      <c r="ZJ320"/>
      <c r="ZK320"/>
      <c r="ZL320"/>
      <c r="ZM320"/>
    </row>
    <row r="321" spans="10:689" ht="15" x14ac:dyDescent="0.25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  <c r="RT321"/>
      <c r="RU321"/>
      <c r="RV321"/>
      <c r="RW321"/>
      <c r="RX321"/>
      <c r="RY321"/>
      <c r="RZ321"/>
      <c r="SA321"/>
      <c r="SB321"/>
      <c r="SC321"/>
      <c r="SD321"/>
      <c r="SE321"/>
      <c r="SF321"/>
      <c r="SG321"/>
      <c r="SH321"/>
      <c r="SI321"/>
      <c r="SJ321"/>
      <c r="SK321"/>
      <c r="SL321"/>
      <c r="SM321"/>
      <c r="SN321"/>
      <c r="SO321"/>
      <c r="SP321"/>
      <c r="SQ321"/>
      <c r="SR321"/>
      <c r="SS321"/>
      <c r="ST321"/>
      <c r="SU321"/>
      <c r="SV321"/>
      <c r="SW321"/>
      <c r="SX321"/>
      <c r="SY321"/>
      <c r="SZ321"/>
      <c r="TA321"/>
      <c r="TB321"/>
      <c r="TC321"/>
      <c r="TD321"/>
      <c r="TE321"/>
      <c r="TF321"/>
      <c r="TG321"/>
      <c r="TH321"/>
      <c r="TI321"/>
      <c r="TJ321"/>
      <c r="TK321"/>
      <c r="TL321"/>
      <c r="TM321"/>
      <c r="TN321"/>
      <c r="TO321"/>
      <c r="TP321"/>
      <c r="TQ321"/>
      <c r="TR321"/>
      <c r="TS321"/>
      <c r="TT321"/>
      <c r="TU321"/>
      <c r="TV321"/>
      <c r="TW321"/>
      <c r="TX321"/>
      <c r="TY321"/>
      <c r="TZ321"/>
      <c r="UA321"/>
      <c r="UB321"/>
      <c r="UC321"/>
      <c r="UD321"/>
      <c r="UE321"/>
      <c r="UF321"/>
      <c r="UG321"/>
      <c r="UH321"/>
      <c r="UI321"/>
      <c r="UJ321"/>
      <c r="UK321"/>
      <c r="UL321"/>
      <c r="UM321"/>
      <c r="UN321"/>
      <c r="UO321"/>
      <c r="UP321"/>
      <c r="UQ321"/>
      <c r="UR321"/>
      <c r="US321"/>
      <c r="UT321"/>
      <c r="UU321"/>
      <c r="UV321"/>
      <c r="UW321"/>
      <c r="UX321"/>
      <c r="UY321"/>
      <c r="UZ321"/>
      <c r="VA321"/>
      <c r="VB321"/>
      <c r="VC321"/>
      <c r="VD321"/>
      <c r="VE321"/>
      <c r="VF321"/>
      <c r="VG321"/>
      <c r="VH321"/>
      <c r="VI321"/>
      <c r="VJ321"/>
      <c r="VK321"/>
      <c r="VL321"/>
      <c r="VM321"/>
      <c r="VN321"/>
      <c r="VO321"/>
      <c r="VP321"/>
      <c r="VQ321"/>
      <c r="VR321"/>
      <c r="VS321"/>
      <c r="VT321"/>
      <c r="VU321"/>
      <c r="VV321"/>
      <c r="VW321"/>
      <c r="VX321"/>
      <c r="VY321"/>
      <c r="VZ321"/>
      <c r="WA321"/>
      <c r="WB321"/>
      <c r="WC321"/>
      <c r="WD321"/>
      <c r="WE321"/>
      <c r="WF321"/>
      <c r="WG321"/>
      <c r="WH321"/>
      <c r="WI321"/>
      <c r="WJ321"/>
      <c r="WK321"/>
      <c r="WL321"/>
      <c r="WM321"/>
      <c r="WN321"/>
      <c r="WO321"/>
      <c r="WP321"/>
      <c r="WQ321"/>
      <c r="WR321"/>
      <c r="WS321"/>
      <c r="WT321"/>
      <c r="WU321"/>
      <c r="WV321"/>
      <c r="WW321"/>
      <c r="WX321"/>
      <c r="WY321"/>
      <c r="WZ321"/>
      <c r="XA321"/>
      <c r="XB321"/>
      <c r="XC321"/>
      <c r="XD321"/>
      <c r="XE321"/>
      <c r="XF321"/>
      <c r="XG321"/>
      <c r="XH321"/>
      <c r="XI321"/>
      <c r="XJ321"/>
      <c r="XK321"/>
      <c r="XL321"/>
      <c r="XM321"/>
      <c r="XN321"/>
      <c r="XO321"/>
      <c r="XP321"/>
      <c r="XQ321"/>
      <c r="XR321"/>
      <c r="XS321"/>
      <c r="XT321"/>
      <c r="XU321"/>
      <c r="XV321"/>
      <c r="XW321"/>
      <c r="XX321"/>
      <c r="XY321"/>
      <c r="XZ321"/>
      <c r="YA321"/>
      <c r="YB321"/>
      <c r="YC321"/>
      <c r="YD321"/>
      <c r="YE321"/>
      <c r="YF321"/>
      <c r="YG321"/>
      <c r="YH321"/>
      <c r="YI321"/>
      <c r="YJ321"/>
      <c r="YK321"/>
      <c r="YL321"/>
      <c r="YM321"/>
      <c r="YN321"/>
      <c r="YO321"/>
      <c r="YP321"/>
      <c r="YQ321"/>
      <c r="YR321"/>
      <c r="YS321"/>
      <c r="YT321"/>
      <c r="YU321"/>
      <c r="YV321"/>
      <c r="YW321"/>
      <c r="YX321"/>
      <c r="YY321"/>
      <c r="YZ321"/>
      <c r="ZA321"/>
      <c r="ZB321"/>
      <c r="ZC321"/>
      <c r="ZD321"/>
      <c r="ZE321"/>
      <c r="ZF321"/>
      <c r="ZG321"/>
      <c r="ZH321"/>
      <c r="ZI321"/>
      <c r="ZJ321"/>
      <c r="ZK321"/>
      <c r="ZL321"/>
      <c r="ZM321"/>
    </row>
    <row r="322" spans="10:689" ht="15" x14ac:dyDescent="0.25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  <c r="RT322"/>
      <c r="RU322"/>
      <c r="RV322"/>
      <c r="RW322"/>
      <c r="RX322"/>
      <c r="RY322"/>
      <c r="RZ322"/>
      <c r="SA322"/>
      <c r="SB322"/>
      <c r="SC322"/>
      <c r="SD322"/>
      <c r="SE322"/>
      <c r="SF322"/>
      <c r="SG322"/>
      <c r="SH322"/>
      <c r="SI322"/>
      <c r="SJ322"/>
      <c r="SK322"/>
      <c r="SL322"/>
      <c r="SM322"/>
      <c r="SN322"/>
      <c r="SO322"/>
      <c r="SP322"/>
      <c r="SQ322"/>
      <c r="SR322"/>
      <c r="SS322"/>
      <c r="ST322"/>
      <c r="SU322"/>
      <c r="SV322"/>
      <c r="SW322"/>
      <c r="SX322"/>
      <c r="SY322"/>
      <c r="SZ322"/>
      <c r="TA322"/>
      <c r="TB322"/>
      <c r="TC322"/>
      <c r="TD322"/>
      <c r="TE322"/>
      <c r="TF322"/>
      <c r="TG322"/>
      <c r="TH322"/>
      <c r="TI322"/>
      <c r="TJ322"/>
      <c r="TK322"/>
      <c r="TL322"/>
      <c r="TM322"/>
      <c r="TN322"/>
      <c r="TO322"/>
      <c r="TP322"/>
      <c r="TQ322"/>
      <c r="TR322"/>
      <c r="TS322"/>
      <c r="TT322"/>
      <c r="TU322"/>
      <c r="TV322"/>
      <c r="TW322"/>
      <c r="TX322"/>
      <c r="TY322"/>
      <c r="TZ322"/>
      <c r="UA322"/>
      <c r="UB322"/>
      <c r="UC322"/>
      <c r="UD322"/>
      <c r="UE322"/>
      <c r="UF322"/>
      <c r="UG322"/>
      <c r="UH322"/>
      <c r="UI322"/>
      <c r="UJ322"/>
      <c r="UK322"/>
      <c r="UL322"/>
      <c r="UM322"/>
      <c r="UN322"/>
      <c r="UO322"/>
      <c r="UP322"/>
      <c r="UQ322"/>
      <c r="UR322"/>
      <c r="US322"/>
      <c r="UT322"/>
      <c r="UU322"/>
      <c r="UV322"/>
      <c r="UW322"/>
      <c r="UX322"/>
      <c r="UY322"/>
      <c r="UZ322"/>
      <c r="VA322"/>
      <c r="VB322"/>
      <c r="VC322"/>
      <c r="VD322"/>
      <c r="VE322"/>
      <c r="VF322"/>
      <c r="VG322"/>
      <c r="VH322"/>
      <c r="VI322"/>
      <c r="VJ322"/>
      <c r="VK322"/>
      <c r="VL322"/>
      <c r="VM322"/>
      <c r="VN322"/>
      <c r="VO322"/>
      <c r="VP322"/>
      <c r="VQ322"/>
      <c r="VR322"/>
      <c r="VS322"/>
      <c r="VT322"/>
      <c r="VU322"/>
      <c r="VV322"/>
      <c r="VW322"/>
      <c r="VX322"/>
      <c r="VY322"/>
      <c r="VZ322"/>
      <c r="WA322"/>
      <c r="WB322"/>
      <c r="WC322"/>
      <c r="WD322"/>
      <c r="WE322"/>
      <c r="WF322"/>
      <c r="WG322"/>
      <c r="WH322"/>
      <c r="WI322"/>
      <c r="WJ322"/>
      <c r="WK322"/>
      <c r="WL322"/>
      <c r="WM322"/>
      <c r="WN322"/>
      <c r="WO322"/>
      <c r="WP322"/>
      <c r="WQ322"/>
      <c r="WR322"/>
      <c r="WS322"/>
      <c r="WT322"/>
      <c r="WU322"/>
      <c r="WV322"/>
      <c r="WW322"/>
      <c r="WX322"/>
      <c r="WY322"/>
      <c r="WZ322"/>
      <c r="XA322"/>
      <c r="XB322"/>
      <c r="XC322"/>
      <c r="XD322"/>
      <c r="XE322"/>
      <c r="XF322"/>
      <c r="XG322"/>
      <c r="XH322"/>
      <c r="XI322"/>
      <c r="XJ322"/>
      <c r="XK322"/>
      <c r="XL322"/>
      <c r="XM322"/>
      <c r="XN322"/>
      <c r="XO322"/>
      <c r="XP322"/>
      <c r="XQ322"/>
      <c r="XR322"/>
      <c r="XS322"/>
      <c r="XT322"/>
      <c r="XU322"/>
      <c r="XV322"/>
      <c r="XW322"/>
      <c r="XX322"/>
      <c r="XY322"/>
      <c r="XZ322"/>
      <c r="YA322"/>
      <c r="YB322"/>
      <c r="YC322"/>
      <c r="YD322"/>
      <c r="YE322"/>
      <c r="YF322"/>
      <c r="YG322"/>
      <c r="YH322"/>
      <c r="YI322"/>
      <c r="YJ322"/>
      <c r="YK322"/>
      <c r="YL322"/>
      <c r="YM322"/>
      <c r="YN322"/>
      <c r="YO322"/>
      <c r="YP322"/>
      <c r="YQ322"/>
      <c r="YR322"/>
      <c r="YS322"/>
      <c r="YT322"/>
      <c r="YU322"/>
      <c r="YV322"/>
      <c r="YW322"/>
      <c r="YX322"/>
      <c r="YY322"/>
      <c r="YZ322"/>
      <c r="ZA322"/>
      <c r="ZB322"/>
      <c r="ZC322"/>
      <c r="ZD322"/>
      <c r="ZE322"/>
      <c r="ZF322"/>
      <c r="ZG322"/>
      <c r="ZH322"/>
      <c r="ZI322"/>
      <c r="ZJ322"/>
      <c r="ZK322"/>
      <c r="ZL322"/>
      <c r="ZM322"/>
    </row>
    <row r="323" spans="10:689" ht="15" x14ac:dyDescent="0.25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  <c r="RT323"/>
      <c r="RU323"/>
      <c r="RV323"/>
      <c r="RW323"/>
      <c r="RX323"/>
      <c r="RY323"/>
      <c r="RZ323"/>
      <c r="SA323"/>
      <c r="SB323"/>
      <c r="SC323"/>
      <c r="SD323"/>
      <c r="SE323"/>
      <c r="SF323"/>
      <c r="SG323"/>
      <c r="SH323"/>
      <c r="SI323"/>
      <c r="SJ323"/>
      <c r="SK323"/>
      <c r="SL323"/>
      <c r="SM323"/>
      <c r="SN323"/>
      <c r="SO323"/>
      <c r="SP323"/>
      <c r="SQ323"/>
      <c r="SR323"/>
      <c r="SS323"/>
      <c r="ST323"/>
      <c r="SU323"/>
      <c r="SV323"/>
      <c r="SW323"/>
      <c r="SX323"/>
      <c r="SY323"/>
      <c r="SZ323"/>
      <c r="TA323"/>
      <c r="TB323"/>
      <c r="TC323"/>
      <c r="TD323"/>
      <c r="TE323"/>
      <c r="TF323"/>
      <c r="TG323"/>
      <c r="TH323"/>
      <c r="TI323"/>
      <c r="TJ323"/>
      <c r="TK323"/>
      <c r="TL323"/>
      <c r="TM323"/>
      <c r="TN323"/>
      <c r="TO323"/>
      <c r="TP323"/>
      <c r="TQ323"/>
      <c r="TR323"/>
      <c r="TS323"/>
      <c r="TT323"/>
      <c r="TU323"/>
      <c r="TV323"/>
      <c r="TW323"/>
      <c r="TX323"/>
      <c r="TY323"/>
      <c r="TZ323"/>
      <c r="UA323"/>
      <c r="UB323"/>
      <c r="UC323"/>
      <c r="UD323"/>
      <c r="UE323"/>
      <c r="UF323"/>
      <c r="UG323"/>
      <c r="UH323"/>
      <c r="UI323"/>
      <c r="UJ323"/>
      <c r="UK323"/>
      <c r="UL323"/>
      <c r="UM323"/>
      <c r="UN323"/>
      <c r="UO323"/>
      <c r="UP323"/>
      <c r="UQ323"/>
      <c r="UR323"/>
      <c r="US323"/>
      <c r="UT323"/>
      <c r="UU323"/>
      <c r="UV323"/>
      <c r="UW323"/>
      <c r="UX323"/>
      <c r="UY323"/>
      <c r="UZ323"/>
      <c r="VA323"/>
      <c r="VB323"/>
      <c r="VC323"/>
      <c r="VD323"/>
      <c r="VE323"/>
      <c r="VF323"/>
      <c r="VG323"/>
      <c r="VH323"/>
      <c r="VI323"/>
      <c r="VJ323"/>
      <c r="VK323"/>
      <c r="VL323"/>
      <c r="VM323"/>
      <c r="VN323"/>
      <c r="VO323"/>
      <c r="VP323"/>
      <c r="VQ323"/>
      <c r="VR323"/>
      <c r="VS323"/>
      <c r="VT323"/>
      <c r="VU323"/>
      <c r="VV323"/>
      <c r="VW323"/>
      <c r="VX323"/>
      <c r="VY323"/>
      <c r="VZ323"/>
      <c r="WA323"/>
      <c r="WB323"/>
      <c r="WC323"/>
      <c r="WD323"/>
      <c r="WE323"/>
      <c r="WF323"/>
      <c r="WG323"/>
      <c r="WH323"/>
      <c r="WI323"/>
      <c r="WJ323"/>
      <c r="WK323"/>
      <c r="WL323"/>
      <c r="WM323"/>
      <c r="WN323"/>
      <c r="WO323"/>
      <c r="WP323"/>
      <c r="WQ323"/>
      <c r="WR323"/>
      <c r="WS323"/>
      <c r="WT323"/>
      <c r="WU323"/>
      <c r="WV323"/>
      <c r="WW323"/>
      <c r="WX323"/>
      <c r="WY323"/>
      <c r="WZ323"/>
      <c r="XA323"/>
      <c r="XB323"/>
      <c r="XC323"/>
      <c r="XD323"/>
      <c r="XE323"/>
      <c r="XF323"/>
      <c r="XG323"/>
      <c r="XH323"/>
      <c r="XI323"/>
      <c r="XJ323"/>
      <c r="XK323"/>
      <c r="XL323"/>
      <c r="XM323"/>
      <c r="XN323"/>
      <c r="XO323"/>
      <c r="XP323"/>
      <c r="XQ323"/>
      <c r="XR323"/>
      <c r="XS323"/>
      <c r="XT323"/>
      <c r="XU323"/>
      <c r="XV323"/>
      <c r="XW323"/>
      <c r="XX323"/>
      <c r="XY323"/>
      <c r="XZ323"/>
      <c r="YA323"/>
      <c r="YB323"/>
      <c r="YC323"/>
      <c r="YD323"/>
      <c r="YE323"/>
      <c r="YF323"/>
      <c r="YG323"/>
      <c r="YH323"/>
      <c r="YI323"/>
      <c r="YJ323"/>
      <c r="YK323"/>
      <c r="YL323"/>
      <c r="YM323"/>
      <c r="YN323"/>
      <c r="YO323"/>
      <c r="YP323"/>
      <c r="YQ323"/>
      <c r="YR323"/>
      <c r="YS323"/>
      <c r="YT323"/>
      <c r="YU323"/>
      <c r="YV323"/>
      <c r="YW323"/>
      <c r="YX323"/>
      <c r="YY323"/>
      <c r="YZ323"/>
      <c r="ZA323"/>
      <c r="ZB323"/>
      <c r="ZC323"/>
      <c r="ZD323"/>
      <c r="ZE323"/>
      <c r="ZF323"/>
      <c r="ZG323"/>
      <c r="ZH323"/>
      <c r="ZI323"/>
      <c r="ZJ323"/>
      <c r="ZK323"/>
      <c r="ZL323"/>
      <c r="ZM323"/>
    </row>
    <row r="324" spans="10:689" ht="15" x14ac:dyDescent="0.25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  <c r="RT324"/>
      <c r="RU324"/>
      <c r="RV324"/>
      <c r="RW324"/>
      <c r="RX324"/>
      <c r="RY324"/>
      <c r="RZ324"/>
      <c r="SA324"/>
      <c r="SB324"/>
      <c r="SC324"/>
      <c r="SD324"/>
      <c r="SE324"/>
      <c r="SF324"/>
      <c r="SG324"/>
      <c r="SH324"/>
      <c r="SI324"/>
      <c r="SJ324"/>
      <c r="SK324"/>
      <c r="SL324"/>
      <c r="SM324"/>
      <c r="SN324"/>
      <c r="SO324"/>
      <c r="SP324"/>
      <c r="SQ324"/>
      <c r="SR324"/>
      <c r="SS324"/>
      <c r="ST324"/>
      <c r="SU324"/>
      <c r="SV324"/>
      <c r="SW324"/>
      <c r="SX324"/>
      <c r="SY324"/>
      <c r="SZ324"/>
      <c r="TA324"/>
      <c r="TB324"/>
      <c r="TC324"/>
      <c r="TD324"/>
      <c r="TE324"/>
      <c r="TF324"/>
      <c r="TG324"/>
      <c r="TH324"/>
      <c r="TI324"/>
      <c r="TJ324"/>
      <c r="TK324"/>
      <c r="TL324"/>
      <c r="TM324"/>
      <c r="TN324"/>
      <c r="TO324"/>
      <c r="TP324"/>
      <c r="TQ324"/>
      <c r="TR324"/>
      <c r="TS324"/>
      <c r="TT324"/>
      <c r="TU324"/>
      <c r="TV324"/>
      <c r="TW324"/>
      <c r="TX324"/>
      <c r="TY324"/>
      <c r="TZ324"/>
      <c r="UA324"/>
      <c r="UB324"/>
      <c r="UC324"/>
      <c r="UD324"/>
      <c r="UE324"/>
      <c r="UF324"/>
      <c r="UG324"/>
      <c r="UH324"/>
      <c r="UI324"/>
      <c r="UJ324"/>
      <c r="UK324"/>
      <c r="UL324"/>
      <c r="UM324"/>
      <c r="UN324"/>
      <c r="UO324"/>
      <c r="UP324"/>
      <c r="UQ324"/>
      <c r="UR324"/>
      <c r="US324"/>
      <c r="UT324"/>
      <c r="UU324"/>
      <c r="UV324"/>
      <c r="UW324"/>
      <c r="UX324"/>
      <c r="UY324"/>
      <c r="UZ324"/>
      <c r="VA324"/>
      <c r="VB324"/>
      <c r="VC324"/>
      <c r="VD324"/>
      <c r="VE324"/>
      <c r="VF324"/>
      <c r="VG324"/>
      <c r="VH324"/>
      <c r="VI324"/>
      <c r="VJ324"/>
      <c r="VK324"/>
      <c r="VL324"/>
      <c r="VM324"/>
      <c r="VN324"/>
      <c r="VO324"/>
      <c r="VP324"/>
      <c r="VQ324"/>
      <c r="VR324"/>
      <c r="VS324"/>
      <c r="VT324"/>
      <c r="VU324"/>
      <c r="VV324"/>
      <c r="VW324"/>
      <c r="VX324"/>
      <c r="VY324"/>
      <c r="VZ324"/>
      <c r="WA324"/>
      <c r="WB324"/>
      <c r="WC324"/>
      <c r="WD324"/>
      <c r="WE324"/>
      <c r="WF324"/>
      <c r="WG324"/>
      <c r="WH324"/>
      <c r="WI324"/>
      <c r="WJ324"/>
      <c r="WK324"/>
      <c r="WL324"/>
      <c r="WM324"/>
      <c r="WN324"/>
      <c r="WO324"/>
      <c r="WP324"/>
      <c r="WQ324"/>
      <c r="WR324"/>
      <c r="WS324"/>
      <c r="WT324"/>
      <c r="WU324"/>
      <c r="WV324"/>
      <c r="WW324"/>
      <c r="WX324"/>
      <c r="WY324"/>
      <c r="WZ324"/>
      <c r="XA324"/>
      <c r="XB324"/>
      <c r="XC324"/>
      <c r="XD324"/>
      <c r="XE324"/>
      <c r="XF324"/>
      <c r="XG324"/>
      <c r="XH324"/>
      <c r="XI324"/>
      <c r="XJ324"/>
      <c r="XK324"/>
      <c r="XL324"/>
      <c r="XM324"/>
      <c r="XN324"/>
      <c r="XO324"/>
      <c r="XP324"/>
      <c r="XQ324"/>
      <c r="XR324"/>
      <c r="XS324"/>
      <c r="XT324"/>
      <c r="XU324"/>
      <c r="XV324"/>
      <c r="XW324"/>
      <c r="XX324"/>
      <c r="XY324"/>
      <c r="XZ324"/>
      <c r="YA324"/>
      <c r="YB324"/>
      <c r="YC324"/>
      <c r="YD324"/>
      <c r="YE324"/>
      <c r="YF324"/>
      <c r="YG324"/>
      <c r="YH324"/>
      <c r="YI324"/>
      <c r="YJ324"/>
      <c r="YK324"/>
      <c r="YL324"/>
      <c r="YM324"/>
      <c r="YN324"/>
      <c r="YO324"/>
      <c r="YP324"/>
      <c r="YQ324"/>
      <c r="YR324"/>
      <c r="YS324"/>
      <c r="YT324"/>
      <c r="YU324"/>
      <c r="YV324"/>
      <c r="YW324"/>
      <c r="YX324"/>
      <c r="YY324"/>
      <c r="YZ324"/>
      <c r="ZA324"/>
      <c r="ZB324"/>
      <c r="ZC324"/>
      <c r="ZD324"/>
      <c r="ZE324"/>
      <c r="ZF324"/>
      <c r="ZG324"/>
      <c r="ZH324"/>
      <c r="ZI324"/>
      <c r="ZJ324"/>
      <c r="ZK324"/>
      <c r="ZL324"/>
      <c r="ZM324"/>
    </row>
    <row r="325" spans="10:689" ht="15" x14ac:dyDescent="0.25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  <c r="RT325"/>
      <c r="RU325"/>
      <c r="RV325"/>
      <c r="RW325"/>
      <c r="RX325"/>
      <c r="RY325"/>
      <c r="RZ325"/>
      <c r="SA325"/>
      <c r="SB325"/>
      <c r="SC325"/>
      <c r="SD325"/>
      <c r="SE325"/>
      <c r="SF325"/>
      <c r="SG325"/>
      <c r="SH325"/>
      <c r="SI325"/>
      <c r="SJ325"/>
      <c r="SK325"/>
      <c r="SL325"/>
      <c r="SM325"/>
      <c r="SN325"/>
      <c r="SO325"/>
      <c r="SP325"/>
      <c r="SQ325"/>
      <c r="SR325"/>
      <c r="SS325"/>
      <c r="ST325"/>
      <c r="SU325"/>
      <c r="SV325"/>
      <c r="SW325"/>
      <c r="SX325"/>
      <c r="SY325"/>
      <c r="SZ325"/>
      <c r="TA325"/>
      <c r="TB325"/>
      <c r="TC325"/>
      <c r="TD325"/>
      <c r="TE325"/>
      <c r="TF325"/>
      <c r="TG325"/>
      <c r="TH325"/>
      <c r="TI325"/>
      <c r="TJ325"/>
      <c r="TK325"/>
      <c r="TL325"/>
      <c r="TM325"/>
      <c r="TN325"/>
      <c r="TO325"/>
      <c r="TP325"/>
      <c r="TQ325"/>
      <c r="TR325"/>
      <c r="TS325"/>
      <c r="TT325"/>
      <c r="TU325"/>
      <c r="TV325"/>
      <c r="TW325"/>
      <c r="TX325"/>
      <c r="TY325"/>
      <c r="TZ325"/>
      <c r="UA325"/>
      <c r="UB325"/>
      <c r="UC325"/>
      <c r="UD325"/>
      <c r="UE325"/>
      <c r="UF325"/>
      <c r="UG325"/>
      <c r="UH325"/>
      <c r="UI325"/>
      <c r="UJ325"/>
      <c r="UK325"/>
      <c r="UL325"/>
      <c r="UM325"/>
      <c r="UN325"/>
      <c r="UO325"/>
      <c r="UP325"/>
      <c r="UQ325"/>
      <c r="UR325"/>
      <c r="US325"/>
      <c r="UT325"/>
      <c r="UU325"/>
      <c r="UV325"/>
      <c r="UW325"/>
      <c r="UX325"/>
      <c r="UY325"/>
      <c r="UZ325"/>
      <c r="VA325"/>
      <c r="VB325"/>
      <c r="VC325"/>
      <c r="VD325"/>
      <c r="VE325"/>
      <c r="VF325"/>
      <c r="VG325"/>
      <c r="VH325"/>
      <c r="VI325"/>
      <c r="VJ325"/>
      <c r="VK325"/>
      <c r="VL325"/>
      <c r="VM325"/>
      <c r="VN325"/>
      <c r="VO325"/>
      <c r="VP325"/>
      <c r="VQ325"/>
      <c r="VR325"/>
      <c r="VS325"/>
      <c r="VT325"/>
      <c r="VU325"/>
      <c r="VV325"/>
      <c r="VW325"/>
      <c r="VX325"/>
      <c r="VY325"/>
      <c r="VZ325"/>
      <c r="WA325"/>
      <c r="WB325"/>
      <c r="WC325"/>
      <c r="WD325"/>
      <c r="WE325"/>
      <c r="WF325"/>
      <c r="WG325"/>
      <c r="WH325"/>
      <c r="WI325"/>
      <c r="WJ325"/>
      <c r="WK325"/>
      <c r="WL325"/>
      <c r="WM325"/>
      <c r="WN325"/>
      <c r="WO325"/>
      <c r="WP325"/>
      <c r="WQ325"/>
      <c r="WR325"/>
      <c r="WS325"/>
      <c r="WT325"/>
      <c r="WU325"/>
      <c r="WV325"/>
      <c r="WW325"/>
      <c r="WX325"/>
      <c r="WY325"/>
      <c r="WZ325"/>
      <c r="XA325"/>
      <c r="XB325"/>
      <c r="XC325"/>
      <c r="XD325"/>
      <c r="XE325"/>
      <c r="XF325"/>
      <c r="XG325"/>
      <c r="XH325"/>
      <c r="XI325"/>
      <c r="XJ325"/>
      <c r="XK325"/>
      <c r="XL325"/>
      <c r="XM325"/>
      <c r="XN325"/>
      <c r="XO325"/>
      <c r="XP325"/>
      <c r="XQ325"/>
      <c r="XR325"/>
      <c r="XS325"/>
      <c r="XT325"/>
      <c r="XU325"/>
      <c r="XV325"/>
      <c r="XW325"/>
      <c r="XX325"/>
      <c r="XY325"/>
      <c r="XZ325"/>
      <c r="YA325"/>
      <c r="YB325"/>
      <c r="YC325"/>
      <c r="YD325"/>
      <c r="YE325"/>
      <c r="YF325"/>
      <c r="YG325"/>
      <c r="YH325"/>
      <c r="YI325"/>
      <c r="YJ325"/>
      <c r="YK325"/>
      <c r="YL325"/>
      <c r="YM325"/>
      <c r="YN325"/>
      <c r="YO325"/>
      <c r="YP325"/>
      <c r="YQ325"/>
      <c r="YR325"/>
      <c r="YS325"/>
      <c r="YT325"/>
      <c r="YU325"/>
      <c r="YV325"/>
      <c r="YW325"/>
      <c r="YX325"/>
      <c r="YY325"/>
      <c r="YZ325"/>
      <c r="ZA325"/>
      <c r="ZB325"/>
      <c r="ZC325"/>
      <c r="ZD325"/>
      <c r="ZE325"/>
      <c r="ZF325"/>
      <c r="ZG325"/>
      <c r="ZH325"/>
      <c r="ZI325"/>
      <c r="ZJ325"/>
      <c r="ZK325"/>
      <c r="ZL325"/>
      <c r="ZM325"/>
    </row>
    <row r="326" spans="10:689" ht="15" x14ac:dyDescent="0.25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  <c r="RT326"/>
      <c r="RU326"/>
      <c r="RV326"/>
      <c r="RW326"/>
      <c r="RX326"/>
      <c r="RY326"/>
      <c r="RZ326"/>
      <c r="SA326"/>
      <c r="SB326"/>
      <c r="SC326"/>
      <c r="SD326"/>
      <c r="SE326"/>
      <c r="SF326"/>
      <c r="SG326"/>
      <c r="SH326"/>
      <c r="SI326"/>
      <c r="SJ326"/>
      <c r="SK326"/>
      <c r="SL326"/>
      <c r="SM326"/>
      <c r="SN326"/>
      <c r="SO326"/>
      <c r="SP326"/>
      <c r="SQ326"/>
      <c r="SR326"/>
      <c r="SS326"/>
      <c r="ST326"/>
      <c r="SU326"/>
      <c r="SV326"/>
      <c r="SW326"/>
      <c r="SX326"/>
      <c r="SY326"/>
      <c r="SZ326"/>
      <c r="TA326"/>
      <c r="TB326"/>
      <c r="TC326"/>
      <c r="TD326"/>
      <c r="TE326"/>
      <c r="TF326"/>
      <c r="TG326"/>
      <c r="TH326"/>
      <c r="TI326"/>
      <c r="TJ326"/>
      <c r="TK326"/>
      <c r="TL326"/>
      <c r="TM326"/>
      <c r="TN326"/>
      <c r="TO326"/>
      <c r="TP326"/>
      <c r="TQ326"/>
      <c r="TR326"/>
      <c r="TS326"/>
      <c r="TT326"/>
      <c r="TU326"/>
      <c r="TV326"/>
      <c r="TW326"/>
      <c r="TX326"/>
      <c r="TY326"/>
      <c r="TZ326"/>
      <c r="UA326"/>
      <c r="UB326"/>
      <c r="UC326"/>
      <c r="UD326"/>
      <c r="UE326"/>
      <c r="UF326"/>
      <c r="UG326"/>
      <c r="UH326"/>
      <c r="UI326"/>
      <c r="UJ326"/>
      <c r="UK326"/>
      <c r="UL326"/>
      <c r="UM326"/>
      <c r="UN326"/>
      <c r="UO326"/>
      <c r="UP326"/>
      <c r="UQ326"/>
      <c r="UR326"/>
      <c r="US326"/>
      <c r="UT326"/>
      <c r="UU326"/>
      <c r="UV326"/>
      <c r="UW326"/>
      <c r="UX326"/>
      <c r="UY326"/>
      <c r="UZ326"/>
      <c r="VA326"/>
      <c r="VB326"/>
      <c r="VC326"/>
      <c r="VD326"/>
      <c r="VE326"/>
      <c r="VF326"/>
      <c r="VG326"/>
      <c r="VH326"/>
      <c r="VI326"/>
      <c r="VJ326"/>
      <c r="VK326"/>
      <c r="VL326"/>
      <c r="VM326"/>
      <c r="VN326"/>
      <c r="VO326"/>
      <c r="VP326"/>
      <c r="VQ326"/>
      <c r="VR326"/>
      <c r="VS326"/>
      <c r="VT326"/>
      <c r="VU326"/>
      <c r="VV326"/>
      <c r="VW326"/>
      <c r="VX326"/>
      <c r="VY326"/>
      <c r="VZ326"/>
      <c r="WA326"/>
      <c r="WB326"/>
      <c r="WC326"/>
      <c r="WD326"/>
      <c r="WE326"/>
      <c r="WF326"/>
      <c r="WG326"/>
      <c r="WH326"/>
      <c r="WI326"/>
      <c r="WJ326"/>
      <c r="WK326"/>
      <c r="WL326"/>
      <c r="WM326"/>
      <c r="WN326"/>
      <c r="WO326"/>
      <c r="WP326"/>
      <c r="WQ326"/>
      <c r="WR326"/>
      <c r="WS326"/>
      <c r="WT326"/>
      <c r="WU326"/>
      <c r="WV326"/>
      <c r="WW326"/>
      <c r="WX326"/>
      <c r="WY326"/>
      <c r="WZ326"/>
      <c r="XA326"/>
      <c r="XB326"/>
      <c r="XC326"/>
      <c r="XD326"/>
      <c r="XE326"/>
      <c r="XF326"/>
      <c r="XG326"/>
      <c r="XH326"/>
      <c r="XI326"/>
      <c r="XJ326"/>
      <c r="XK326"/>
      <c r="XL326"/>
      <c r="XM326"/>
      <c r="XN326"/>
      <c r="XO326"/>
      <c r="XP326"/>
      <c r="XQ326"/>
      <c r="XR326"/>
      <c r="XS326"/>
      <c r="XT326"/>
      <c r="XU326"/>
      <c r="XV326"/>
      <c r="XW326"/>
      <c r="XX326"/>
      <c r="XY326"/>
      <c r="XZ326"/>
      <c r="YA326"/>
      <c r="YB326"/>
      <c r="YC326"/>
      <c r="YD326"/>
      <c r="YE326"/>
      <c r="YF326"/>
      <c r="YG326"/>
      <c r="YH326"/>
      <c r="YI326"/>
      <c r="YJ326"/>
      <c r="YK326"/>
      <c r="YL326"/>
      <c r="YM326"/>
      <c r="YN326"/>
      <c r="YO326"/>
      <c r="YP326"/>
      <c r="YQ326"/>
      <c r="YR326"/>
      <c r="YS326"/>
      <c r="YT326"/>
      <c r="YU326"/>
      <c r="YV326"/>
      <c r="YW326"/>
      <c r="YX326"/>
      <c r="YY326"/>
      <c r="YZ326"/>
      <c r="ZA326"/>
      <c r="ZB326"/>
      <c r="ZC326"/>
      <c r="ZD326"/>
      <c r="ZE326"/>
      <c r="ZF326"/>
      <c r="ZG326"/>
      <c r="ZH326"/>
      <c r="ZI326"/>
      <c r="ZJ326"/>
      <c r="ZK326"/>
      <c r="ZL326"/>
      <c r="ZM326"/>
    </row>
    <row r="327" spans="10:689" ht="15" x14ac:dyDescent="0.25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  <c r="RT327"/>
      <c r="RU327"/>
      <c r="RV327"/>
      <c r="RW327"/>
      <c r="RX327"/>
      <c r="RY327"/>
      <c r="RZ327"/>
      <c r="SA327"/>
      <c r="SB327"/>
      <c r="SC327"/>
      <c r="SD327"/>
      <c r="SE327"/>
      <c r="SF327"/>
      <c r="SG327"/>
      <c r="SH327"/>
      <c r="SI327"/>
      <c r="SJ327"/>
      <c r="SK327"/>
      <c r="SL327"/>
      <c r="SM327"/>
      <c r="SN327"/>
      <c r="SO327"/>
      <c r="SP327"/>
      <c r="SQ327"/>
      <c r="SR327"/>
      <c r="SS327"/>
      <c r="ST327"/>
      <c r="SU327"/>
      <c r="SV327"/>
      <c r="SW327"/>
      <c r="SX327"/>
      <c r="SY327"/>
      <c r="SZ327"/>
      <c r="TA327"/>
      <c r="TB327"/>
      <c r="TC327"/>
      <c r="TD327"/>
      <c r="TE327"/>
      <c r="TF327"/>
      <c r="TG327"/>
      <c r="TH327"/>
      <c r="TI327"/>
      <c r="TJ327"/>
      <c r="TK327"/>
      <c r="TL327"/>
      <c r="TM327"/>
      <c r="TN327"/>
      <c r="TO327"/>
      <c r="TP327"/>
      <c r="TQ327"/>
      <c r="TR327"/>
      <c r="TS327"/>
      <c r="TT327"/>
      <c r="TU327"/>
      <c r="TV327"/>
      <c r="TW327"/>
      <c r="TX327"/>
      <c r="TY327"/>
      <c r="TZ327"/>
      <c r="UA327"/>
      <c r="UB327"/>
      <c r="UC327"/>
      <c r="UD327"/>
      <c r="UE327"/>
      <c r="UF327"/>
      <c r="UG327"/>
      <c r="UH327"/>
      <c r="UI327"/>
      <c r="UJ327"/>
      <c r="UK327"/>
      <c r="UL327"/>
      <c r="UM327"/>
      <c r="UN327"/>
      <c r="UO327"/>
      <c r="UP327"/>
      <c r="UQ327"/>
      <c r="UR327"/>
      <c r="US327"/>
      <c r="UT327"/>
      <c r="UU327"/>
      <c r="UV327"/>
      <c r="UW327"/>
      <c r="UX327"/>
      <c r="UY327"/>
      <c r="UZ327"/>
      <c r="VA327"/>
      <c r="VB327"/>
      <c r="VC327"/>
      <c r="VD327"/>
      <c r="VE327"/>
      <c r="VF327"/>
      <c r="VG327"/>
      <c r="VH327"/>
      <c r="VI327"/>
      <c r="VJ327"/>
      <c r="VK327"/>
      <c r="VL327"/>
      <c r="VM327"/>
      <c r="VN327"/>
      <c r="VO327"/>
      <c r="VP327"/>
      <c r="VQ327"/>
      <c r="VR327"/>
      <c r="VS327"/>
      <c r="VT327"/>
      <c r="VU327"/>
      <c r="VV327"/>
      <c r="VW327"/>
      <c r="VX327"/>
      <c r="VY327"/>
      <c r="VZ327"/>
      <c r="WA327"/>
      <c r="WB327"/>
      <c r="WC327"/>
      <c r="WD327"/>
      <c r="WE327"/>
      <c r="WF327"/>
      <c r="WG327"/>
      <c r="WH327"/>
      <c r="WI327"/>
      <c r="WJ327"/>
      <c r="WK327"/>
      <c r="WL327"/>
      <c r="WM327"/>
      <c r="WN327"/>
      <c r="WO327"/>
      <c r="WP327"/>
      <c r="WQ327"/>
      <c r="WR327"/>
      <c r="WS327"/>
      <c r="WT327"/>
      <c r="WU327"/>
      <c r="WV327"/>
      <c r="WW327"/>
      <c r="WX327"/>
      <c r="WY327"/>
      <c r="WZ327"/>
      <c r="XA327"/>
      <c r="XB327"/>
      <c r="XC327"/>
      <c r="XD327"/>
      <c r="XE327"/>
      <c r="XF327"/>
      <c r="XG327"/>
      <c r="XH327"/>
      <c r="XI327"/>
      <c r="XJ327"/>
      <c r="XK327"/>
      <c r="XL327"/>
      <c r="XM327"/>
      <c r="XN327"/>
      <c r="XO327"/>
      <c r="XP327"/>
      <c r="XQ327"/>
      <c r="XR327"/>
      <c r="XS327"/>
      <c r="XT327"/>
      <c r="XU327"/>
      <c r="XV327"/>
      <c r="XW327"/>
      <c r="XX327"/>
      <c r="XY327"/>
      <c r="XZ327"/>
      <c r="YA327"/>
      <c r="YB327"/>
      <c r="YC327"/>
      <c r="YD327"/>
      <c r="YE327"/>
      <c r="YF327"/>
      <c r="YG327"/>
      <c r="YH327"/>
      <c r="YI327"/>
      <c r="YJ327"/>
      <c r="YK327"/>
      <c r="YL327"/>
      <c r="YM327"/>
      <c r="YN327"/>
      <c r="YO327"/>
      <c r="YP327"/>
      <c r="YQ327"/>
      <c r="YR327"/>
      <c r="YS327"/>
      <c r="YT327"/>
      <c r="YU327"/>
      <c r="YV327"/>
      <c r="YW327"/>
      <c r="YX327"/>
      <c r="YY327"/>
      <c r="YZ327"/>
      <c r="ZA327"/>
      <c r="ZB327"/>
      <c r="ZC327"/>
      <c r="ZD327"/>
      <c r="ZE327"/>
      <c r="ZF327"/>
      <c r="ZG327"/>
      <c r="ZH327"/>
      <c r="ZI327"/>
      <c r="ZJ327"/>
      <c r="ZK327"/>
      <c r="ZL327"/>
      <c r="ZM327"/>
    </row>
    <row r="328" spans="10:689" ht="15" x14ac:dyDescent="0.25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  <c r="RT328"/>
      <c r="RU328"/>
      <c r="RV328"/>
      <c r="RW328"/>
      <c r="RX328"/>
      <c r="RY328"/>
      <c r="RZ328"/>
      <c r="SA328"/>
      <c r="SB328"/>
      <c r="SC328"/>
      <c r="SD328"/>
      <c r="SE328"/>
      <c r="SF328"/>
      <c r="SG328"/>
      <c r="SH328"/>
      <c r="SI328"/>
      <c r="SJ328"/>
      <c r="SK328"/>
      <c r="SL328"/>
      <c r="SM328"/>
      <c r="SN328"/>
      <c r="SO328"/>
      <c r="SP328"/>
      <c r="SQ328"/>
      <c r="SR328"/>
      <c r="SS328"/>
      <c r="ST328"/>
      <c r="SU328"/>
      <c r="SV328"/>
      <c r="SW328"/>
      <c r="SX328"/>
      <c r="SY328"/>
      <c r="SZ328"/>
      <c r="TA328"/>
      <c r="TB328"/>
      <c r="TC328"/>
      <c r="TD328"/>
      <c r="TE328"/>
      <c r="TF328"/>
      <c r="TG328"/>
      <c r="TH328"/>
      <c r="TI328"/>
      <c r="TJ328"/>
      <c r="TK328"/>
      <c r="TL328"/>
      <c r="TM328"/>
      <c r="TN328"/>
      <c r="TO328"/>
      <c r="TP328"/>
      <c r="TQ328"/>
      <c r="TR328"/>
      <c r="TS328"/>
      <c r="TT328"/>
      <c r="TU328"/>
      <c r="TV328"/>
      <c r="TW328"/>
      <c r="TX328"/>
      <c r="TY328"/>
      <c r="TZ328"/>
      <c r="UA328"/>
      <c r="UB328"/>
      <c r="UC328"/>
      <c r="UD328"/>
      <c r="UE328"/>
      <c r="UF328"/>
      <c r="UG328"/>
      <c r="UH328"/>
      <c r="UI328"/>
      <c r="UJ328"/>
      <c r="UK328"/>
      <c r="UL328"/>
      <c r="UM328"/>
      <c r="UN328"/>
      <c r="UO328"/>
      <c r="UP328"/>
      <c r="UQ328"/>
      <c r="UR328"/>
      <c r="US328"/>
      <c r="UT328"/>
      <c r="UU328"/>
      <c r="UV328"/>
      <c r="UW328"/>
      <c r="UX328"/>
      <c r="UY328"/>
      <c r="UZ328"/>
      <c r="VA328"/>
      <c r="VB328"/>
      <c r="VC328"/>
      <c r="VD328"/>
      <c r="VE328"/>
      <c r="VF328"/>
      <c r="VG328"/>
      <c r="VH328"/>
      <c r="VI328"/>
      <c r="VJ328"/>
      <c r="VK328"/>
      <c r="VL328"/>
      <c r="VM328"/>
      <c r="VN328"/>
      <c r="VO328"/>
      <c r="VP328"/>
      <c r="VQ328"/>
      <c r="VR328"/>
      <c r="VS328"/>
      <c r="VT328"/>
      <c r="VU328"/>
      <c r="VV328"/>
      <c r="VW328"/>
      <c r="VX328"/>
      <c r="VY328"/>
      <c r="VZ328"/>
      <c r="WA328"/>
      <c r="WB328"/>
      <c r="WC328"/>
      <c r="WD328"/>
      <c r="WE328"/>
      <c r="WF328"/>
      <c r="WG328"/>
      <c r="WH328"/>
      <c r="WI328"/>
      <c r="WJ328"/>
      <c r="WK328"/>
      <c r="WL328"/>
      <c r="WM328"/>
      <c r="WN328"/>
      <c r="WO328"/>
      <c r="WP328"/>
      <c r="WQ328"/>
      <c r="WR328"/>
      <c r="WS328"/>
      <c r="WT328"/>
      <c r="WU328"/>
      <c r="WV328"/>
      <c r="WW328"/>
      <c r="WX328"/>
      <c r="WY328"/>
      <c r="WZ328"/>
      <c r="XA328"/>
      <c r="XB328"/>
      <c r="XC328"/>
      <c r="XD328"/>
      <c r="XE328"/>
      <c r="XF328"/>
      <c r="XG328"/>
      <c r="XH328"/>
      <c r="XI328"/>
      <c r="XJ328"/>
      <c r="XK328"/>
      <c r="XL328"/>
      <c r="XM328"/>
      <c r="XN328"/>
      <c r="XO328"/>
      <c r="XP328"/>
      <c r="XQ328"/>
      <c r="XR328"/>
      <c r="XS328"/>
      <c r="XT328"/>
      <c r="XU328"/>
      <c r="XV328"/>
      <c r="XW328"/>
      <c r="XX328"/>
      <c r="XY328"/>
      <c r="XZ328"/>
      <c r="YA328"/>
      <c r="YB328"/>
      <c r="YC328"/>
      <c r="YD328"/>
      <c r="YE328"/>
      <c r="YF328"/>
      <c r="YG328"/>
      <c r="YH328"/>
      <c r="YI328"/>
      <c r="YJ328"/>
      <c r="YK328"/>
      <c r="YL328"/>
      <c r="YM328"/>
      <c r="YN328"/>
      <c r="YO328"/>
      <c r="YP328"/>
      <c r="YQ328"/>
      <c r="YR328"/>
      <c r="YS328"/>
      <c r="YT328"/>
      <c r="YU328"/>
      <c r="YV328"/>
      <c r="YW328"/>
      <c r="YX328"/>
      <c r="YY328"/>
      <c r="YZ328"/>
      <c r="ZA328"/>
      <c r="ZB328"/>
      <c r="ZC328"/>
      <c r="ZD328"/>
      <c r="ZE328"/>
      <c r="ZF328"/>
      <c r="ZG328"/>
      <c r="ZH328"/>
      <c r="ZI328"/>
      <c r="ZJ328"/>
      <c r="ZK328"/>
      <c r="ZL328"/>
      <c r="ZM328"/>
    </row>
    <row r="329" spans="10:689" ht="15" x14ac:dyDescent="0.25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  <c r="RT329"/>
      <c r="RU329"/>
      <c r="RV329"/>
      <c r="RW329"/>
      <c r="RX329"/>
      <c r="RY329"/>
      <c r="RZ329"/>
      <c r="SA329"/>
      <c r="SB329"/>
      <c r="SC329"/>
      <c r="SD329"/>
      <c r="SE329"/>
      <c r="SF329"/>
      <c r="SG329"/>
      <c r="SH329"/>
      <c r="SI329"/>
      <c r="SJ329"/>
      <c r="SK329"/>
      <c r="SL329"/>
      <c r="SM329"/>
      <c r="SN329"/>
      <c r="SO329"/>
      <c r="SP329"/>
      <c r="SQ329"/>
      <c r="SR329"/>
      <c r="SS329"/>
      <c r="ST329"/>
      <c r="SU329"/>
      <c r="SV329"/>
      <c r="SW329"/>
      <c r="SX329"/>
      <c r="SY329"/>
      <c r="SZ329"/>
      <c r="TA329"/>
      <c r="TB329"/>
      <c r="TC329"/>
      <c r="TD329"/>
      <c r="TE329"/>
      <c r="TF329"/>
      <c r="TG329"/>
      <c r="TH329"/>
      <c r="TI329"/>
      <c r="TJ329"/>
      <c r="TK329"/>
      <c r="TL329"/>
      <c r="TM329"/>
      <c r="TN329"/>
      <c r="TO329"/>
      <c r="TP329"/>
      <c r="TQ329"/>
      <c r="TR329"/>
      <c r="TS329"/>
      <c r="TT329"/>
      <c r="TU329"/>
      <c r="TV329"/>
      <c r="TW329"/>
      <c r="TX329"/>
      <c r="TY329"/>
      <c r="TZ329"/>
      <c r="UA329"/>
      <c r="UB329"/>
      <c r="UC329"/>
      <c r="UD329"/>
      <c r="UE329"/>
      <c r="UF329"/>
      <c r="UG329"/>
      <c r="UH329"/>
      <c r="UI329"/>
      <c r="UJ329"/>
      <c r="UK329"/>
      <c r="UL329"/>
      <c r="UM329"/>
      <c r="UN329"/>
      <c r="UO329"/>
      <c r="UP329"/>
      <c r="UQ329"/>
      <c r="UR329"/>
      <c r="US329"/>
      <c r="UT329"/>
      <c r="UU329"/>
      <c r="UV329"/>
      <c r="UW329"/>
      <c r="UX329"/>
      <c r="UY329"/>
      <c r="UZ329"/>
      <c r="VA329"/>
      <c r="VB329"/>
      <c r="VC329"/>
      <c r="VD329"/>
      <c r="VE329"/>
      <c r="VF329"/>
      <c r="VG329"/>
      <c r="VH329"/>
      <c r="VI329"/>
      <c r="VJ329"/>
      <c r="VK329"/>
      <c r="VL329"/>
      <c r="VM329"/>
      <c r="VN329"/>
      <c r="VO329"/>
      <c r="VP329"/>
      <c r="VQ329"/>
      <c r="VR329"/>
      <c r="VS329"/>
      <c r="VT329"/>
      <c r="VU329"/>
      <c r="VV329"/>
      <c r="VW329"/>
      <c r="VX329"/>
      <c r="VY329"/>
      <c r="VZ329"/>
      <c r="WA329"/>
      <c r="WB329"/>
      <c r="WC329"/>
      <c r="WD329"/>
      <c r="WE329"/>
      <c r="WF329"/>
      <c r="WG329"/>
      <c r="WH329"/>
      <c r="WI329"/>
      <c r="WJ329"/>
      <c r="WK329"/>
      <c r="WL329"/>
      <c r="WM329"/>
      <c r="WN329"/>
      <c r="WO329"/>
      <c r="WP329"/>
      <c r="WQ329"/>
      <c r="WR329"/>
      <c r="WS329"/>
      <c r="WT329"/>
      <c r="WU329"/>
      <c r="WV329"/>
      <c r="WW329"/>
      <c r="WX329"/>
      <c r="WY329"/>
      <c r="WZ329"/>
      <c r="XA329"/>
      <c r="XB329"/>
      <c r="XC329"/>
      <c r="XD329"/>
      <c r="XE329"/>
      <c r="XF329"/>
      <c r="XG329"/>
      <c r="XH329"/>
      <c r="XI329"/>
      <c r="XJ329"/>
      <c r="XK329"/>
      <c r="XL329"/>
      <c r="XM329"/>
      <c r="XN329"/>
      <c r="XO329"/>
      <c r="XP329"/>
      <c r="XQ329"/>
      <c r="XR329"/>
      <c r="XS329"/>
      <c r="XT329"/>
      <c r="XU329"/>
      <c r="XV329"/>
      <c r="XW329"/>
      <c r="XX329"/>
      <c r="XY329"/>
      <c r="XZ329"/>
      <c r="YA329"/>
      <c r="YB329"/>
      <c r="YC329"/>
      <c r="YD329"/>
      <c r="YE329"/>
      <c r="YF329"/>
      <c r="YG329"/>
      <c r="YH329"/>
      <c r="YI329"/>
      <c r="YJ329"/>
      <c r="YK329"/>
      <c r="YL329"/>
      <c r="YM329"/>
      <c r="YN329"/>
      <c r="YO329"/>
      <c r="YP329"/>
      <c r="YQ329"/>
      <c r="YR329"/>
      <c r="YS329"/>
      <c r="YT329"/>
      <c r="YU329"/>
      <c r="YV329"/>
      <c r="YW329"/>
      <c r="YX329"/>
      <c r="YY329"/>
      <c r="YZ329"/>
      <c r="ZA329"/>
      <c r="ZB329"/>
      <c r="ZC329"/>
      <c r="ZD329"/>
      <c r="ZE329"/>
      <c r="ZF329"/>
      <c r="ZG329"/>
      <c r="ZH329"/>
      <c r="ZI329"/>
      <c r="ZJ329"/>
      <c r="ZK329"/>
      <c r="ZL329"/>
      <c r="ZM329"/>
    </row>
    <row r="330" spans="10:689" ht="15" x14ac:dyDescent="0.25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  <c r="RT330"/>
      <c r="RU330"/>
      <c r="RV330"/>
      <c r="RW330"/>
      <c r="RX330"/>
      <c r="RY330"/>
      <c r="RZ330"/>
      <c r="SA330"/>
      <c r="SB330"/>
      <c r="SC330"/>
      <c r="SD330"/>
      <c r="SE330"/>
      <c r="SF330"/>
      <c r="SG330"/>
      <c r="SH330"/>
      <c r="SI330"/>
      <c r="SJ330"/>
      <c r="SK330"/>
      <c r="SL330"/>
      <c r="SM330"/>
      <c r="SN330"/>
      <c r="SO330"/>
      <c r="SP330"/>
      <c r="SQ330"/>
      <c r="SR330"/>
      <c r="SS330"/>
      <c r="ST330"/>
      <c r="SU330"/>
      <c r="SV330"/>
      <c r="SW330"/>
      <c r="SX330"/>
      <c r="SY330"/>
      <c r="SZ330"/>
      <c r="TA330"/>
      <c r="TB330"/>
      <c r="TC330"/>
      <c r="TD330"/>
      <c r="TE330"/>
      <c r="TF330"/>
      <c r="TG330"/>
      <c r="TH330"/>
      <c r="TI330"/>
      <c r="TJ330"/>
      <c r="TK330"/>
      <c r="TL330"/>
      <c r="TM330"/>
      <c r="TN330"/>
      <c r="TO330"/>
      <c r="TP330"/>
      <c r="TQ330"/>
      <c r="TR330"/>
      <c r="TS330"/>
      <c r="TT330"/>
      <c r="TU330"/>
      <c r="TV330"/>
      <c r="TW330"/>
      <c r="TX330"/>
      <c r="TY330"/>
      <c r="TZ330"/>
      <c r="UA330"/>
      <c r="UB330"/>
      <c r="UC330"/>
      <c r="UD330"/>
      <c r="UE330"/>
      <c r="UF330"/>
      <c r="UG330"/>
      <c r="UH330"/>
      <c r="UI330"/>
      <c r="UJ330"/>
      <c r="UK330"/>
      <c r="UL330"/>
      <c r="UM330"/>
      <c r="UN330"/>
      <c r="UO330"/>
      <c r="UP330"/>
      <c r="UQ330"/>
      <c r="UR330"/>
      <c r="US330"/>
      <c r="UT330"/>
      <c r="UU330"/>
      <c r="UV330"/>
      <c r="UW330"/>
      <c r="UX330"/>
      <c r="UY330"/>
      <c r="UZ330"/>
      <c r="VA330"/>
      <c r="VB330"/>
      <c r="VC330"/>
      <c r="VD330"/>
      <c r="VE330"/>
      <c r="VF330"/>
      <c r="VG330"/>
      <c r="VH330"/>
      <c r="VI330"/>
      <c r="VJ330"/>
      <c r="VK330"/>
      <c r="VL330"/>
      <c r="VM330"/>
      <c r="VN330"/>
      <c r="VO330"/>
      <c r="VP330"/>
      <c r="VQ330"/>
      <c r="VR330"/>
      <c r="VS330"/>
      <c r="VT330"/>
      <c r="VU330"/>
      <c r="VV330"/>
      <c r="VW330"/>
      <c r="VX330"/>
      <c r="VY330"/>
      <c r="VZ330"/>
      <c r="WA330"/>
      <c r="WB330"/>
      <c r="WC330"/>
      <c r="WD330"/>
      <c r="WE330"/>
      <c r="WF330"/>
      <c r="WG330"/>
      <c r="WH330"/>
      <c r="WI330"/>
      <c r="WJ330"/>
      <c r="WK330"/>
      <c r="WL330"/>
      <c r="WM330"/>
      <c r="WN330"/>
      <c r="WO330"/>
      <c r="WP330"/>
      <c r="WQ330"/>
      <c r="WR330"/>
      <c r="WS330"/>
      <c r="WT330"/>
      <c r="WU330"/>
      <c r="WV330"/>
      <c r="WW330"/>
      <c r="WX330"/>
      <c r="WY330"/>
      <c r="WZ330"/>
      <c r="XA330"/>
      <c r="XB330"/>
      <c r="XC330"/>
      <c r="XD330"/>
      <c r="XE330"/>
      <c r="XF330"/>
      <c r="XG330"/>
      <c r="XH330"/>
      <c r="XI330"/>
      <c r="XJ330"/>
      <c r="XK330"/>
      <c r="XL330"/>
      <c r="XM330"/>
      <c r="XN330"/>
      <c r="XO330"/>
      <c r="XP330"/>
      <c r="XQ330"/>
      <c r="XR330"/>
      <c r="XS330"/>
      <c r="XT330"/>
      <c r="XU330"/>
      <c r="XV330"/>
      <c r="XW330"/>
      <c r="XX330"/>
      <c r="XY330"/>
      <c r="XZ330"/>
      <c r="YA330"/>
      <c r="YB330"/>
      <c r="YC330"/>
      <c r="YD330"/>
      <c r="YE330"/>
      <c r="YF330"/>
      <c r="YG330"/>
      <c r="YH330"/>
      <c r="YI330"/>
      <c r="YJ330"/>
      <c r="YK330"/>
      <c r="YL330"/>
      <c r="YM330"/>
      <c r="YN330"/>
      <c r="YO330"/>
      <c r="YP330"/>
      <c r="YQ330"/>
      <c r="YR330"/>
      <c r="YS330"/>
      <c r="YT330"/>
      <c r="YU330"/>
      <c r="YV330"/>
      <c r="YW330"/>
      <c r="YX330"/>
      <c r="YY330"/>
      <c r="YZ330"/>
      <c r="ZA330"/>
      <c r="ZB330"/>
      <c r="ZC330"/>
      <c r="ZD330"/>
      <c r="ZE330"/>
      <c r="ZF330"/>
      <c r="ZG330"/>
      <c r="ZH330"/>
      <c r="ZI330"/>
      <c r="ZJ330"/>
      <c r="ZK330"/>
      <c r="ZL330"/>
      <c r="ZM330"/>
    </row>
    <row r="331" spans="10:689" ht="15" x14ac:dyDescent="0.25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  <c r="RT331"/>
      <c r="RU331"/>
      <c r="RV331"/>
      <c r="RW331"/>
      <c r="RX331"/>
      <c r="RY331"/>
      <c r="RZ331"/>
      <c r="SA331"/>
      <c r="SB331"/>
      <c r="SC331"/>
      <c r="SD331"/>
      <c r="SE331"/>
      <c r="SF331"/>
      <c r="SG331"/>
      <c r="SH331"/>
      <c r="SI331"/>
      <c r="SJ331"/>
      <c r="SK331"/>
      <c r="SL331"/>
      <c r="SM331"/>
      <c r="SN331"/>
      <c r="SO331"/>
      <c r="SP331"/>
      <c r="SQ331"/>
      <c r="SR331"/>
      <c r="SS331"/>
      <c r="ST331"/>
      <c r="SU331"/>
      <c r="SV331"/>
      <c r="SW331"/>
      <c r="SX331"/>
      <c r="SY331"/>
      <c r="SZ331"/>
      <c r="TA331"/>
      <c r="TB331"/>
      <c r="TC331"/>
      <c r="TD331"/>
      <c r="TE331"/>
      <c r="TF331"/>
      <c r="TG331"/>
      <c r="TH331"/>
      <c r="TI331"/>
      <c r="TJ331"/>
      <c r="TK331"/>
      <c r="TL331"/>
      <c r="TM331"/>
      <c r="TN331"/>
      <c r="TO331"/>
      <c r="TP331"/>
      <c r="TQ331"/>
      <c r="TR331"/>
      <c r="TS331"/>
      <c r="TT331"/>
      <c r="TU331"/>
      <c r="TV331"/>
      <c r="TW331"/>
      <c r="TX331"/>
      <c r="TY331"/>
      <c r="TZ331"/>
      <c r="UA331"/>
      <c r="UB331"/>
      <c r="UC331"/>
      <c r="UD331"/>
      <c r="UE331"/>
      <c r="UF331"/>
      <c r="UG331"/>
      <c r="UH331"/>
      <c r="UI331"/>
      <c r="UJ331"/>
      <c r="UK331"/>
      <c r="UL331"/>
      <c r="UM331"/>
      <c r="UN331"/>
      <c r="UO331"/>
      <c r="UP331"/>
      <c r="UQ331"/>
      <c r="UR331"/>
      <c r="US331"/>
      <c r="UT331"/>
      <c r="UU331"/>
      <c r="UV331"/>
      <c r="UW331"/>
      <c r="UX331"/>
      <c r="UY331"/>
      <c r="UZ331"/>
      <c r="VA331"/>
      <c r="VB331"/>
      <c r="VC331"/>
      <c r="VD331"/>
      <c r="VE331"/>
      <c r="VF331"/>
      <c r="VG331"/>
      <c r="VH331"/>
      <c r="VI331"/>
      <c r="VJ331"/>
      <c r="VK331"/>
      <c r="VL331"/>
      <c r="VM331"/>
      <c r="VN331"/>
      <c r="VO331"/>
      <c r="VP331"/>
      <c r="VQ331"/>
      <c r="VR331"/>
      <c r="VS331"/>
      <c r="VT331"/>
      <c r="VU331"/>
      <c r="VV331"/>
      <c r="VW331"/>
      <c r="VX331"/>
      <c r="VY331"/>
      <c r="VZ331"/>
      <c r="WA331"/>
      <c r="WB331"/>
      <c r="WC331"/>
      <c r="WD331"/>
      <c r="WE331"/>
      <c r="WF331"/>
      <c r="WG331"/>
      <c r="WH331"/>
      <c r="WI331"/>
      <c r="WJ331"/>
      <c r="WK331"/>
      <c r="WL331"/>
      <c r="WM331"/>
      <c r="WN331"/>
      <c r="WO331"/>
      <c r="WP331"/>
      <c r="WQ331"/>
      <c r="WR331"/>
      <c r="WS331"/>
      <c r="WT331"/>
      <c r="WU331"/>
      <c r="WV331"/>
      <c r="WW331"/>
      <c r="WX331"/>
      <c r="WY331"/>
      <c r="WZ331"/>
      <c r="XA331"/>
      <c r="XB331"/>
      <c r="XC331"/>
      <c r="XD331"/>
      <c r="XE331"/>
      <c r="XF331"/>
      <c r="XG331"/>
      <c r="XH331"/>
      <c r="XI331"/>
      <c r="XJ331"/>
      <c r="XK331"/>
      <c r="XL331"/>
      <c r="XM331"/>
      <c r="XN331"/>
      <c r="XO331"/>
      <c r="XP331"/>
      <c r="XQ331"/>
      <c r="XR331"/>
      <c r="XS331"/>
      <c r="XT331"/>
      <c r="XU331"/>
      <c r="XV331"/>
      <c r="XW331"/>
      <c r="XX331"/>
      <c r="XY331"/>
      <c r="XZ331"/>
      <c r="YA331"/>
      <c r="YB331"/>
      <c r="YC331"/>
      <c r="YD331"/>
      <c r="YE331"/>
      <c r="YF331"/>
      <c r="YG331"/>
      <c r="YH331"/>
      <c r="YI331"/>
      <c r="YJ331"/>
      <c r="YK331"/>
      <c r="YL331"/>
      <c r="YM331"/>
      <c r="YN331"/>
      <c r="YO331"/>
      <c r="YP331"/>
      <c r="YQ331"/>
      <c r="YR331"/>
      <c r="YS331"/>
      <c r="YT331"/>
      <c r="YU331"/>
      <c r="YV331"/>
      <c r="YW331"/>
      <c r="YX331"/>
      <c r="YY331"/>
      <c r="YZ331"/>
      <c r="ZA331"/>
      <c r="ZB331"/>
      <c r="ZC331"/>
      <c r="ZD331"/>
      <c r="ZE331"/>
      <c r="ZF331"/>
      <c r="ZG331"/>
      <c r="ZH331"/>
      <c r="ZI331"/>
      <c r="ZJ331"/>
      <c r="ZK331"/>
      <c r="ZL331"/>
      <c r="ZM331"/>
    </row>
    <row r="332" spans="10:689" ht="15" x14ac:dyDescent="0.25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  <c r="RT332"/>
      <c r="RU332"/>
      <c r="RV332"/>
      <c r="RW332"/>
      <c r="RX332"/>
      <c r="RY332"/>
      <c r="RZ332"/>
      <c r="SA332"/>
      <c r="SB332"/>
      <c r="SC332"/>
      <c r="SD332"/>
      <c r="SE332"/>
      <c r="SF332"/>
      <c r="SG332"/>
      <c r="SH332"/>
      <c r="SI332"/>
      <c r="SJ332"/>
      <c r="SK332"/>
      <c r="SL332"/>
      <c r="SM332"/>
      <c r="SN332"/>
      <c r="SO332"/>
      <c r="SP332"/>
      <c r="SQ332"/>
      <c r="SR332"/>
      <c r="SS332"/>
      <c r="ST332"/>
      <c r="SU332"/>
      <c r="SV332"/>
      <c r="SW332"/>
      <c r="SX332"/>
      <c r="SY332"/>
      <c r="SZ332"/>
      <c r="TA332"/>
      <c r="TB332"/>
      <c r="TC332"/>
      <c r="TD332"/>
      <c r="TE332"/>
      <c r="TF332"/>
      <c r="TG332"/>
      <c r="TH332"/>
      <c r="TI332"/>
      <c r="TJ332"/>
      <c r="TK332"/>
      <c r="TL332"/>
      <c r="TM332"/>
      <c r="TN332"/>
      <c r="TO332"/>
      <c r="TP332"/>
      <c r="TQ332"/>
      <c r="TR332"/>
      <c r="TS332"/>
      <c r="TT332"/>
      <c r="TU332"/>
      <c r="TV332"/>
      <c r="TW332"/>
      <c r="TX332"/>
      <c r="TY332"/>
      <c r="TZ332"/>
      <c r="UA332"/>
      <c r="UB332"/>
      <c r="UC332"/>
      <c r="UD332"/>
      <c r="UE332"/>
      <c r="UF332"/>
      <c r="UG332"/>
      <c r="UH332"/>
      <c r="UI332"/>
      <c r="UJ332"/>
      <c r="UK332"/>
      <c r="UL332"/>
      <c r="UM332"/>
      <c r="UN332"/>
      <c r="UO332"/>
      <c r="UP332"/>
      <c r="UQ332"/>
      <c r="UR332"/>
      <c r="US332"/>
      <c r="UT332"/>
      <c r="UU332"/>
      <c r="UV332"/>
      <c r="UW332"/>
      <c r="UX332"/>
      <c r="UY332"/>
      <c r="UZ332"/>
      <c r="VA332"/>
      <c r="VB332"/>
      <c r="VC332"/>
      <c r="VD332"/>
      <c r="VE332"/>
      <c r="VF332"/>
      <c r="VG332"/>
      <c r="VH332"/>
      <c r="VI332"/>
      <c r="VJ332"/>
      <c r="VK332"/>
      <c r="VL332"/>
      <c r="VM332"/>
      <c r="VN332"/>
      <c r="VO332"/>
      <c r="VP332"/>
      <c r="VQ332"/>
      <c r="VR332"/>
      <c r="VS332"/>
      <c r="VT332"/>
      <c r="VU332"/>
      <c r="VV332"/>
      <c r="VW332"/>
      <c r="VX332"/>
      <c r="VY332"/>
      <c r="VZ332"/>
      <c r="WA332"/>
      <c r="WB332"/>
      <c r="WC332"/>
      <c r="WD332"/>
      <c r="WE332"/>
      <c r="WF332"/>
      <c r="WG332"/>
      <c r="WH332"/>
      <c r="WI332"/>
      <c r="WJ332"/>
      <c r="WK332"/>
      <c r="WL332"/>
      <c r="WM332"/>
      <c r="WN332"/>
      <c r="WO332"/>
      <c r="WP332"/>
      <c r="WQ332"/>
      <c r="WR332"/>
      <c r="WS332"/>
      <c r="WT332"/>
      <c r="WU332"/>
      <c r="WV332"/>
      <c r="WW332"/>
      <c r="WX332"/>
      <c r="WY332"/>
      <c r="WZ332"/>
      <c r="XA332"/>
      <c r="XB332"/>
      <c r="XC332"/>
      <c r="XD332"/>
      <c r="XE332"/>
      <c r="XF332"/>
      <c r="XG332"/>
      <c r="XH332"/>
      <c r="XI332"/>
      <c r="XJ332"/>
      <c r="XK332"/>
      <c r="XL332"/>
      <c r="XM332"/>
      <c r="XN332"/>
      <c r="XO332"/>
      <c r="XP332"/>
      <c r="XQ332"/>
      <c r="XR332"/>
      <c r="XS332"/>
      <c r="XT332"/>
      <c r="XU332"/>
      <c r="XV332"/>
      <c r="XW332"/>
      <c r="XX332"/>
      <c r="XY332"/>
      <c r="XZ332"/>
      <c r="YA332"/>
      <c r="YB332"/>
      <c r="YC332"/>
      <c r="YD332"/>
      <c r="YE332"/>
      <c r="YF332"/>
      <c r="YG332"/>
      <c r="YH332"/>
      <c r="YI332"/>
      <c r="YJ332"/>
      <c r="YK332"/>
      <c r="YL332"/>
      <c r="YM332"/>
      <c r="YN332"/>
      <c r="YO332"/>
      <c r="YP332"/>
      <c r="YQ332"/>
      <c r="YR332"/>
      <c r="YS332"/>
      <c r="YT332"/>
      <c r="YU332"/>
      <c r="YV332"/>
      <c r="YW332"/>
      <c r="YX332"/>
      <c r="YY332"/>
      <c r="YZ332"/>
      <c r="ZA332"/>
      <c r="ZB332"/>
      <c r="ZC332"/>
      <c r="ZD332"/>
      <c r="ZE332"/>
      <c r="ZF332"/>
      <c r="ZG332"/>
      <c r="ZH332"/>
      <c r="ZI332"/>
      <c r="ZJ332"/>
      <c r="ZK332"/>
      <c r="ZL332"/>
      <c r="ZM332"/>
    </row>
    <row r="333" spans="10:689" ht="15" x14ac:dyDescent="0.25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  <c r="RT333"/>
      <c r="RU333"/>
      <c r="RV333"/>
      <c r="RW333"/>
      <c r="RX333"/>
      <c r="RY333"/>
      <c r="RZ333"/>
      <c r="SA333"/>
      <c r="SB333"/>
      <c r="SC333"/>
      <c r="SD333"/>
      <c r="SE333"/>
      <c r="SF333"/>
      <c r="SG333"/>
      <c r="SH333"/>
      <c r="SI333"/>
      <c r="SJ333"/>
      <c r="SK333"/>
      <c r="SL333"/>
      <c r="SM333"/>
      <c r="SN333"/>
      <c r="SO333"/>
      <c r="SP333"/>
      <c r="SQ333"/>
      <c r="SR333"/>
      <c r="SS333"/>
      <c r="ST333"/>
      <c r="SU333"/>
      <c r="SV333"/>
      <c r="SW333"/>
      <c r="SX333"/>
      <c r="SY333"/>
      <c r="SZ333"/>
      <c r="TA333"/>
      <c r="TB333"/>
      <c r="TC333"/>
      <c r="TD333"/>
      <c r="TE333"/>
      <c r="TF333"/>
      <c r="TG333"/>
      <c r="TH333"/>
      <c r="TI333"/>
      <c r="TJ333"/>
      <c r="TK333"/>
      <c r="TL333"/>
      <c r="TM333"/>
      <c r="TN333"/>
      <c r="TO333"/>
      <c r="TP333"/>
      <c r="TQ333"/>
      <c r="TR333"/>
      <c r="TS333"/>
      <c r="TT333"/>
      <c r="TU333"/>
      <c r="TV333"/>
      <c r="TW333"/>
      <c r="TX333"/>
      <c r="TY333"/>
      <c r="TZ333"/>
      <c r="UA333"/>
      <c r="UB333"/>
      <c r="UC333"/>
      <c r="UD333"/>
      <c r="UE333"/>
      <c r="UF333"/>
      <c r="UG333"/>
      <c r="UH333"/>
      <c r="UI333"/>
      <c r="UJ333"/>
      <c r="UK333"/>
      <c r="UL333"/>
      <c r="UM333"/>
      <c r="UN333"/>
      <c r="UO333"/>
      <c r="UP333"/>
      <c r="UQ333"/>
      <c r="UR333"/>
      <c r="US333"/>
      <c r="UT333"/>
      <c r="UU333"/>
      <c r="UV333"/>
      <c r="UW333"/>
      <c r="UX333"/>
      <c r="UY333"/>
      <c r="UZ333"/>
      <c r="VA333"/>
      <c r="VB333"/>
      <c r="VC333"/>
      <c r="VD333"/>
      <c r="VE333"/>
      <c r="VF333"/>
      <c r="VG333"/>
      <c r="VH333"/>
      <c r="VI333"/>
      <c r="VJ333"/>
      <c r="VK333"/>
      <c r="VL333"/>
      <c r="VM333"/>
      <c r="VN333"/>
      <c r="VO333"/>
      <c r="VP333"/>
      <c r="VQ333"/>
      <c r="VR333"/>
      <c r="VS333"/>
      <c r="VT333"/>
      <c r="VU333"/>
      <c r="VV333"/>
      <c r="VW333"/>
      <c r="VX333"/>
      <c r="VY333"/>
      <c r="VZ333"/>
      <c r="WA333"/>
      <c r="WB333"/>
      <c r="WC333"/>
      <c r="WD333"/>
      <c r="WE333"/>
      <c r="WF333"/>
      <c r="WG333"/>
      <c r="WH333"/>
      <c r="WI333"/>
      <c r="WJ333"/>
      <c r="WK333"/>
      <c r="WL333"/>
      <c r="WM333"/>
      <c r="WN333"/>
      <c r="WO333"/>
      <c r="WP333"/>
      <c r="WQ333"/>
      <c r="WR333"/>
      <c r="WS333"/>
      <c r="WT333"/>
      <c r="WU333"/>
      <c r="WV333"/>
      <c r="WW333"/>
      <c r="WX333"/>
      <c r="WY333"/>
      <c r="WZ333"/>
      <c r="XA333"/>
      <c r="XB333"/>
      <c r="XC333"/>
      <c r="XD333"/>
      <c r="XE333"/>
      <c r="XF333"/>
      <c r="XG333"/>
      <c r="XH333"/>
      <c r="XI333"/>
      <c r="XJ333"/>
      <c r="XK333"/>
      <c r="XL333"/>
      <c r="XM333"/>
      <c r="XN333"/>
      <c r="XO333"/>
      <c r="XP333"/>
      <c r="XQ333"/>
      <c r="XR333"/>
      <c r="XS333"/>
      <c r="XT333"/>
      <c r="XU333"/>
      <c r="XV333"/>
      <c r="XW333"/>
      <c r="XX333"/>
      <c r="XY333"/>
      <c r="XZ333"/>
      <c r="YA333"/>
      <c r="YB333"/>
      <c r="YC333"/>
      <c r="YD333"/>
      <c r="YE333"/>
      <c r="YF333"/>
      <c r="YG333"/>
      <c r="YH333"/>
      <c r="YI333"/>
      <c r="YJ333"/>
      <c r="YK333"/>
      <c r="YL333"/>
      <c r="YM333"/>
      <c r="YN333"/>
      <c r="YO333"/>
      <c r="YP333"/>
      <c r="YQ333"/>
      <c r="YR333"/>
      <c r="YS333"/>
      <c r="YT333"/>
      <c r="YU333"/>
      <c r="YV333"/>
      <c r="YW333"/>
      <c r="YX333"/>
      <c r="YY333"/>
      <c r="YZ333"/>
      <c r="ZA333"/>
      <c r="ZB333"/>
      <c r="ZC333"/>
      <c r="ZD333"/>
      <c r="ZE333"/>
      <c r="ZF333"/>
      <c r="ZG333"/>
      <c r="ZH333"/>
      <c r="ZI333"/>
      <c r="ZJ333"/>
      <c r="ZK333"/>
      <c r="ZL333"/>
      <c r="ZM333"/>
    </row>
    <row r="334" spans="10:689" ht="15" x14ac:dyDescent="0.25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  <c r="RT334"/>
      <c r="RU334"/>
      <c r="RV334"/>
      <c r="RW334"/>
      <c r="RX334"/>
      <c r="RY334"/>
      <c r="RZ334"/>
      <c r="SA334"/>
      <c r="SB334"/>
      <c r="SC334"/>
      <c r="SD334"/>
      <c r="SE334"/>
      <c r="SF334"/>
      <c r="SG334"/>
      <c r="SH334"/>
      <c r="SI334"/>
      <c r="SJ334"/>
      <c r="SK334"/>
      <c r="SL334"/>
      <c r="SM334"/>
      <c r="SN334"/>
      <c r="SO334"/>
      <c r="SP334"/>
      <c r="SQ334"/>
      <c r="SR334"/>
      <c r="SS334"/>
      <c r="ST334"/>
      <c r="SU334"/>
      <c r="SV334"/>
      <c r="SW334"/>
      <c r="SX334"/>
      <c r="SY334"/>
      <c r="SZ334"/>
      <c r="TA334"/>
      <c r="TB334"/>
      <c r="TC334"/>
      <c r="TD334"/>
      <c r="TE334"/>
      <c r="TF334"/>
      <c r="TG334"/>
      <c r="TH334"/>
      <c r="TI334"/>
      <c r="TJ334"/>
      <c r="TK334"/>
      <c r="TL334"/>
      <c r="TM334"/>
      <c r="TN334"/>
      <c r="TO334"/>
      <c r="TP334"/>
      <c r="TQ334"/>
      <c r="TR334"/>
      <c r="TS334"/>
      <c r="TT334"/>
      <c r="TU334"/>
      <c r="TV334"/>
      <c r="TW334"/>
      <c r="TX334"/>
      <c r="TY334"/>
      <c r="TZ334"/>
      <c r="UA334"/>
      <c r="UB334"/>
      <c r="UC334"/>
      <c r="UD334"/>
      <c r="UE334"/>
      <c r="UF334"/>
      <c r="UG334"/>
      <c r="UH334"/>
      <c r="UI334"/>
      <c r="UJ334"/>
      <c r="UK334"/>
      <c r="UL334"/>
      <c r="UM334"/>
      <c r="UN334"/>
      <c r="UO334"/>
      <c r="UP334"/>
      <c r="UQ334"/>
      <c r="UR334"/>
      <c r="US334"/>
      <c r="UT334"/>
      <c r="UU334"/>
      <c r="UV334"/>
      <c r="UW334"/>
      <c r="UX334"/>
      <c r="UY334"/>
      <c r="UZ334"/>
      <c r="VA334"/>
      <c r="VB334"/>
      <c r="VC334"/>
      <c r="VD334"/>
      <c r="VE334"/>
      <c r="VF334"/>
      <c r="VG334"/>
      <c r="VH334"/>
      <c r="VI334"/>
      <c r="VJ334"/>
      <c r="VK334"/>
      <c r="VL334"/>
      <c r="VM334"/>
      <c r="VN334"/>
      <c r="VO334"/>
      <c r="VP334"/>
      <c r="VQ334"/>
      <c r="VR334"/>
      <c r="VS334"/>
      <c r="VT334"/>
      <c r="VU334"/>
      <c r="VV334"/>
      <c r="VW334"/>
      <c r="VX334"/>
      <c r="VY334"/>
      <c r="VZ334"/>
      <c r="WA334"/>
      <c r="WB334"/>
      <c r="WC334"/>
      <c r="WD334"/>
      <c r="WE334"/>
      <c r="WF334"/>
      <c r="WG334"/>
      <c r="WH334"/>
      <c r="WI334"/>
      <c r="WJ334"/>
      <c r="WK334"/>
      <c r="WL334"/>
      <c r="WM334"/>
      <c r="WN334"/>
      <c r="WO334"/>
      <c r="WP334"/>
      <c r="WQ334"/>
      <c r="WR334"/>
      <c r="WS334"/>
      <c r="WT334"/>
      <c r="WU334"/>
      <c r="WV334"/>
      <c r="WW334"/>
      <c r="WX334"/>
      <c r="WY334"/>
      <c r="WZ334"/>
      <c r="XA334"/>
      <c r="XB334"/>
      <c r="XC334"/>
      <c r="XD334"/>
      <c r="XE334"/>
      <c r="XF334"/>
      <c r="XG334"/>
      <c r="XH334"/>
      <c r="XI334"/>
      <c r="XJ334"/>
      <c r="XK334"/>
      <c r="XL334"/>
      <c r="XM334"/>
      <c r="XN334"/>
      <c r="XO334"/>
      <c r="XP334"/>
      <c r="XQ334"/>
      <c r="XR334"/>
      <c r="XS334"/>
      <c r="XT334"/>
      <c r="XU334"/>
      <c r="XV334"/>
      <c r="XW334"/>
      <c r="XX334"/>
      <c r="XY334"/>
      <c r="XZ334"/>
      <c r="YA334"/>
      <c r="YB334"/>
      <c r="YC334"/>
      <c r="YD334"/>
      <c r="YE334"/>
      <c r="YF334"/>
      <c r="YG334"/>
      <c r="YH334"/>
      <c r="YI334"/>
      <c r="YJ334"/>
      <c r="YK334"/>
      <c r="YL334"/>
      <c r="YM334"/>
      <c r="YN334"/>
      <c r="YO334"/>
      <c r="YP334"/>
      <c r="YQ334"/>
      <c r="YR334"/>
      <c r="YS334"/>
      <c r="YT334"/>
      <c r="YU334"/>
      <c r="YV334"/>
      <c r="YW334"/>
      <c r="YX334"/>
      <c r="YY334"/>
      <c r="YZ334"/>
      <c r="ZA334"/>
      <c r="ZB334"/>
      <c r="ZC334"/>
      <c r="ZD334"/>
      <c r="ZE334"/>
      <c r="ZF334"/>
      <c r="ZG334"/>
      <c r="ZH334"/>
      <c r="ZI334"/>
      <c r="ZJ334"/>
      <c r="ZK334"/>
      <c r="ZL334"/>
      <c r="ZM334"/>
    </row>
    <row r="335" spans="10:689" ht="15" x14ac:dyDescent="0.25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  <c r="RT335"/>
      <c r="RU335"/>
      <c r="RV335"/>
      <c r="RW335"/>
      <c r="RX335"/>
      <c r="RY335"/>
      <c r="RZ335"/>
      <c r="SA335"/>
      <c r="SB335"/>
      <c r="SC335"/>
      <c r="SD335"/>
      <c r="SE335"/>
      <c r="SF335"/>
      <c r="SG335"/>
      <c r="SH335"/>
      <c r="SI335"/>
      <c r="SJ335"/>
      <c r="SK335"/>
      <c r="SL335"/>
      <c r="SM335"/>
      <c r="SN335"/>
      <c r="SO335"/>
      <c r="SP335"/>
      <c r="SQ335"/>
      <c r="SR335"/>
      <c r="SS335"/>
      <c r="ST335"/>
      <c r="SU335"/>
      <c r="SV335"/>
      <c r="SW335"/>
      <c r="SX335"/>
      <c r="SY335"/>
      <c r="SZ335"/>
      <c r="TA335"/>
      <c r="TB335"/>
      <c r="TC335"/>
      <c r="TD335"/>
      <c r="TE335"/>
      <c r="TF335"/>
      <c r="TG335"/>
      <c r="TH335"/>
      <c r="TI335"/>
      <c r="TJ335"/>
      <c r="TK335"/>
      <c r="TL335"/>
      <c r="TM335"/>
      <c r="TN335"/>
      <c r="TO335"/>
      <c r="TP335"/>
      <c r="TQ335"/>
      <c r="TR335"/>
      <c r="TS335"/>
      <c r="TT335"/>
      <c r="TU335"/>
      <c r="TV335"/>
      <c r="TW335"/>
      <c r="TX335"/>
      <c r="TY335"/>
      <c r="TZ335"/>
      <c r="UA335"/>
      <c r="UB335"/>
      <c r="UC335"/>
      <c r="UD335"/>
      <c r="UE335"/>
      <c r="UF335"/>
      <c r="UG335"/>
      <c r="UH335"/>
      <c r="UI335"/>
      <c r="UJ335"/>
      <c r="UK335"/>
      <c r="UL335"/>
      <c r="UM335"/>
      <c r="UN335"/>
      <c r="UO335"/>
      <c r="UP335"/>
      <c r="UQ335"/>
      <c r="UR335"/>
      <c r="US335"/>
      <c r="UT335"/>
      <c r="UU335"/>
      <c r="UV335"/>
      <c r="UW335"/>
      <c r="UX335"/>
      <c r="UY335"/>
      <c r="UZ335"/>
      <c r="VA335"/>
      <c r="VB335"/>
      <c r="VC335"/>
      <c r="VD335"/>
      <c r="VE335"/>
      <c r="VF335"/>
      <c r="VG335"/>
      <c r="VH335"/>
      <c r="VI335"/>
      <c r="VJ335"/>
      <c r="VK335"/>
      <c r="VL335"/>
      <c r="VM335"/>
      <c r="VN335"/>
      <c r="VO335"/>
      <c r="VP335"/>
      <c r="VQ335"/>
      <c r="VR335"/>
      <c r="VS335"/>
      <c r="VT335"/>
      <c r="VU335"/>
      <c r="VV335"/>
      <c r="VW335"/>
      <c r="VX335"/>
      <c r="VY335"/>
      <c r="VZ335"/>
      <c r="WA335"/>
      <c r="WB335"/>
      <c r="WC335"/>
      <c r="WD335"/>
      <c r="WE335"/>
      <c r="WF335"/>
      <c r="WG335"/>
      <c r="WH335"/>
      <c r="WI335"/>
      <c r="WJ335"/>
      <c r="WK335"/>
      <c r="WL335"/>
      <c r="WM335"/>
      <c r="WN335"/>
      <c r="WO335"/>
      <c r="WP335"/>
      <c r="WQ335"/>
      <c r="WR335"/>
      <c r="WS335"/>
      <c r="WT335"/>
      <c r="WU335"/>
      <c r="WV335"/>
      <c r="WW335"/>
      <c r="WX335"/>
      <c r="WY335"/>
      <c r="WZ335"/>
      <c r="XA335"/>
      <c r="XB335"/>
      <c r="XC335"/>
      <c r="XD335"/>
      <c r="XE335"/>
      <c r="XF335"/>
      <c r="XG335"/>
      <c r="XH335"/>
      <c r="XI335"/>
      <c r="XJ335"/>
      <c r="XK335"/>
      <c r="XL335"/>
      <c r="XM335"/>
      <c r="XN335"/>
      <c r="XO335"/>
      <c r="XP335"/>
      <c r="XQ335"/>
      <c r="XR335"/>
      <c r="XS335"/>
      <c r="XT335"/>
      <c r="XU335"/>
      <c r="XV335"/>
      <c r="XW335"/>
      <c r="XX335"/>
      <c r="XY335"/>
      <c r="XZ335"/>
      <c r="YA335"/>
      <c r="YB335"/>
      <c r="YC335"/>
      <c r="YD335"/>
      <c r="YE335"/>
      <c r="YF335"/>
      <c r="YG335"/>
      <c r="YH335"/>
      <c r="YI335"/>
      <c r="YJ335"/>
      <c r="YK335"/>
      <c r="YL335"/>
      <c r="YM335"/>
      <c r="YN335"/>
      <c r="YO335"/>
      <c r="YP335"/>
      <c r="YQ335"/>
      <c r="YR335"/>
      <c r="YS335"/>
      <c r="YT335"/>
      <c r="YU335"/>
      <c r="YV335"/>
      <c r="YW335"/>
      <c r="YX335"/>
      <c r="YY335"/>
      <c r="YZ335"/>
      <c r="ZA335"/>
      <c r="ZB335"/>
      <c r="ZC335"/>
      <c r="ZD335"/>
      <c r="ZE335"/>
      <c r="ZF335"/>
      <c r="ZG335"/>
      <c r="ZH335"/>
      <c r="ZI335"/>
      <c r="ZJ335"/>
      <c r="ZK335"/>
      <c r="ZL335"/>
      <c r="ZM335"/>
    </row>
    <row r="336" spans="10:689" ht="15" x14ac:dyDescent="0.25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  <c r="RT336"/>
      <c r="RU336"/>
      <c r="RV336"/>
      <c r="RW336"/>
      <c r="RX336"/>
      <c r="RY336"/>
      <c r="RZ336"/>
      <c r="SA336"/>
      <c r="SB336"/>
      <c r="SC336"/>
      <c r="SD336"/>
      <c r="SE336"/>
      <c r="SF336"/>
      <c r="SG336"/>
      <c r="SH336"/>
      <c r="SI336"/>
      <c r="SJ336"/>
      <c r="SK336"/>
      <c r="SL336"/>
      <c r="SM336"/>
      <c r="SN336"/>
      <c r="SO336"/>
      <c r="SP336"/>
      <c r="SQ336"/>
      <c r="SR336"/>
      <c r="SS336"/>
      <c r="ST336"/>
      <c r="SU336"/>
      <c r="SV336"/>
      <c r="SW336"/>
      <c r="SX336"/>
      <c r="SY336"/>
      <c r="SZ336"/>
      <c r="TA336"/>
      <c r="TB336"/>
      <c r="TC336"/>
      <c r="TD336"/>
      <c r="TE336"/>
      <c r="TF336"/>
      <c r="TG336"/>
      <c r="TH336"/>
      <c r="TI336"/>
      <c r="TJ336"/>
      <c r="TK336"/>
      <c r="TL336"/>
      <c r="TM336"/>
      <c r="TN336"/>
      <c r="TO336"/>
      <c r="TP336"/>
      <c r="TQ336"/>
      <c r="TR336"/>
      <c r="TS336"/>
      <c r="TT336"/>
      <c r="TU336"/>
      <c r="TV336"/>
      <c r="TW336"/>
      <c r="TX336"/>
      <c r="TY336"/>
      <c r="TZ336"/>
      <c r="UA336"/>
      <c r="UB336"/>
      <c r="UC336"/>
      <c r="UD336"/>
      <c r="UE336"/>
      <c r="UF336"/>
      <c r="UG336"/>
      <c r="UH336"/>
      <c r="UI336"/>
      <c r="UJ336"/>
      <c r="UK336"/>
      <c r="UL336"/>
      <c r="UM336"/>
      <c r="UN336"/>
      <c r="UO336"/>
      <c r="UP336"/>
      <c r="UQ336"/>
      <c r="UR336"/>
      <c r="US336"/>
      <c r="UT336"/>
      <c r="UU336"/>
      <c r="UV336"/>
      <c r="UW336"/>
      <c r="UX336"/>
      <c r="UY336"/>
      <c r="UZ336"/>
      <c r="VA336"/>
      <c r="VB336"/>
      <c r="VC336"/>
      <c r="VD336"/>
      <c r="VE336"/>
      <c r="VF336"/>
      <c r="VG336"/>
      <c r="VH336"/>
      <c r="VI336"/>
      <c r="VJ336"/>
      <c r="VK336"/>
      <c r="VL336"/>
      <c r="VM336"/>
      <c r="VN336"/>
      <c r="VO336"/>
      <c r="VP336"/>
      <c r="VQ336"/>
      <c r="VR336"/>
      <c r="VS336"/>
      <c r="VT336"/>
      <c r="VU336"/>
      <c r="VV336"/>
      <c r="VW336"/>
      <c r="VX336"/>
      <c r="VY336"/>
      <c r="VZ336"/>
      <c r="WA336"/>
      <c r="WB336"/>
      <c r="WC336"/>
      <c r="WD336"/>
      <c r="WE336"/>
      <c r="WF336"/>
      <c r="WG336"/>
      <c r="WH336"/>
      <c r="WI336"/>
      <c r="WJ336"/>
      <c r="WK336"/>
      <c r="WL336"/>
      <c r="WM336"/>
      <c r="WN336"/>
      <c r="WO336"/>
      <c r="WP336"/>
      <c r="WQ336"/>
      <c r="WR336"/>
      <c r="WS336"/>
      <c r="WT336"/>
      <c r="WU336"/>
      <c r="WV336"/>
      <c r="WW336"/>
      <c r="WX336"/>
      <c r="WY336"/>
      <c r="WZ336"/>
      <c r="XA336"/>
      <c r="XB336"/>
      <c r="XC336"/>
      <c r="XD336"/>
      <c r="XE336"/>
      <c r="XF336"/>
      <c r="XG336"/>
      <c r="XH336"/>
      <c r="XI336"/>
      <c r="XJ336"/>
      <c r="XK336"/>
      <c r="XL336"/>
      <c r="XM336"/>
      <c r="XN336"/>
      <c r="XO336"/>
      <c r="XP336"/>
      <c r="XQ336"/>
      <c r="XR336"/>
      <c r="XS336"/>
      <c r="XT336"/>
      <c r="XU336"/>
      <c r="XV336"/>
      <c r="XW336"/>
      <c r="XX336"/>
      <c r="XY336"/>
      <c r="XZ336"/>
      <c r="YA336"/>
      <c r="YB336"/>
      <c r="YC336"/>
      <c r="YD336"/>
      <c r="YE336"/>
      <c r="YF336"/>
      <c r="YG336"/>
      <c r="YH336"/>
      <c r="YI336"/>
      <c r="YJ336"/>
      <c r="YK336"/>
      <c r="YL336"/>
      <c r="YM336"/>
      <c r="YN336"/>
      <c r="YO336"/>
      <c r="YP336"/>
      <c r="YQ336"/>
      <c r="YR336"/>
      <c r="YS336"/>
      <c r="YT336"/>
      <c r="YU336"/>
      <c r="YV336"/>
      <c r="YW336"/>
      <c r="YX336"/>
      <c r="YY336"/>
      <c r="YZ336"/>
      <c r="ZA336"/>
      <c r="ZB336"/>
      <c r="ZC336"/>
      <c r="ZD336"/>
      <c r="ZE336"/>
      <c r="ZF336"/>
      <c r="ZG336"/>
      <c r="ZH336"/>
      <c r="ZI336"/>
      <c r="ZJ336"/>
      <c r="ZK336"/>
      <c r="ZL336"/>
      <c r="ZM336"/>
    </row>
    <row r="337" spans="10:689" ht="15" x14ac:dyDescent="0.25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  <c r="RT337"/>
      <c r="RU337"/>
      <c r="RV337"/>
      <c r="RW337"/>
      <c r="RX337"/>
      <c r="RY337"/>
      <c r="RZ337"/>
      <c r="SA337"/>
      <c r="SB337"/>
      <c r="SC337"/>
      <c r="SD337"/>
      <c r="SE337"/>
      <c r="SF337"/>
      <c r="SG337"/>
      <c r="SH337"/>
      <c r="SI337"/>
      <c r="SJ337"/>
      <c r="SK337"/>
      <c r="SL337"/>
      <c r="SM337"/>
      <c r="SN337"/>
      <c r="SO337"/>
      <c r="SP337"/>
      <c r="SQ337"/>
      <c r="SR337"/>
      <c r="SS337"/>
      <c r="ST337"/>
      <c r="SU337"/>
      <c r="SV337"/>
      <c r="SW337"/>
      <c r="SX337"/>
      <c r="SY337"/>
      <c r="SZ337"/>
      <c r="TA337"/>
      <c r="TB337"/>
      <c r="TC337"/>
      <c r="TD337"/>
      <c r="TE337"/>
      <c r="TF337"/>
      <c r="TG337"/>
      <c r="TH337"/>
      <c r="TI337"/>
      <c r="TJ337"/>
      <c r="TK337"/>
      <c r="TL337"/>
      <c r="TM337"/>
      <c r="TN337"/>
      <c r="TO337"/>
      <c r="TP337"/>
      <c r="TQ337"/>
      <c r="TR337"/>
      <c r="TS337"/>
      <c r="TT337"/>
      <c r="TU337"/>
      <c r="TV337"/>
      <c r="TW337"/>
      <c r="TX337"/>
      <c r="TY337"/>
      <c r="TZ337"/>
      <c r="UA337"/>
      <c r="UB337"/>
      <c r="UC337"/>
      <c r="UD337"/>
      <c r="UE337"/>
      <c r="UF337"/>
      <c r="UG337"/>
      <c r="UH337"/>
      <c r="UI337"/>
      <c r="UJ337"/>
      <c r="UK337"/>
      <c r="UL337"/>
      <c r="UM337"/>
      <c r="UN337"/>
      <c r="UO337"/>
      <c r="UP337"/>
      <c r="UQ337"/>
      <c r="UR337"/>
      <c r="US337"/>
      <c r="UT337"/>
      <c r="UU337"/>
      <c r="UV337"/>
      <c r="UW337"/>
      <c r="UX337"/>
      <c r="UY337"/>
      <c r="UZ337"/>
      <c r="VA337"/>
      <c r="VB337"/>
      <c r="VC337"/>
      <c r="VD337"/>
      <c r="VE337"/>
      <c r="VF337"/>
      <c r="VG337"/>
      <c r="VH337"/>
      <c r="VI337"/>
      <c r="VJ337"/>
      <c r="VK337"/>
      <c r="VL337"/>
      <c r="VM337"/>
      <c r="VN337"/>
      <c r="VO337"/>
      <c r="VP337"/>
      <c r="VQ337"/>
      <c r="VR337"/>
      <c r="VS337"/>
      <c r="VT337"/>
      <c r="VU337"/>
      <c r="VV337"/>
      <c r="VW337"/>
      <c r="VX337"/>
      <c r="VY337"/>
      <c r="VZ337"/>
      <c r="WA337"/>
      <c r="WB337"/>
      <c r="WC337"/>
      <c r="WD337"/>
      <c r="WE337"/>
      <c r="WF337"/>
      <c r="WG337"/>
      <c r="WH337"/>
      <c r="WI337"/>
      <c r="WJ337"/>
      <c r="WK337"/>
      <c r="WL337"/>
      <c r="WM337"/>
      <c r="WN337"/>
      <c r="WO337"/>
      <c r="WP337"/>
      <c r="WQ337"/>
      <c r="WR337"/>
      <c r="WS337"/>
      <c r="WT337"/>
      <c r="WU337"/>
      <c r="WV337"/>
      <c r="WW337"/>
      <c r="WX337"/>
      <c r="WY337"/>
      <c r="WZ337"/>
      <c r="XA337"/>
      <c r="XB337"/>
      <c r="XC337"/>
      <c r="XD337"/>
      <c r="XE337"/>
      <c r="XF337"/>
      <c r="XG337"/>
      <c r="XH337"/>
      <c r="XI337"/>
      <c r="XJ337"/>
      <c r="XK337"/>
      <c r="XL337"/>
      <c r="XM337"/>
      <c r="XN337"/>
      <c r="XO337"/>
      <c r="XP337"/>
      <c r="XQ337"/>
      <c r="XR337"/>
      <c r="XS337"/>
      <c r="XT337"/>
      <c r="XU337"/>
      <c r="XV337"/>
      <c r="XW337"/>
      <c r="XX337"/>
      <c r="XY337"/>
      <c r="XZ337"/>
      <c r="YA337"/>
      <c r="YB337"/>
      <c r="YC337"/>
      <c r="YD337"/>
      <c r="YE337"/>
      <c r="YF337"/>
      <c r="YG337"/>
      <c r="YH337"/>
      <c r="YI337"/>
      <c r="YJ337"/>
      <c r="YK337"/>
      <c r="YL337"/>
      <c r="YM337"/>
      <c r="YN337"/>
      <c r="YO337"/>
      <c r="YP337"/>
      <c r="YQ337"/>
      <c r="YR337"/>
      <c r="YS337"/>
      <c r="YT337"/>
      <c r="YU337"/>
      <c r="YV337"/>
      <c r="YW337"/>
      <c r="YX337"/>
      <c r="YY337"/>
      <c r="YZ337"/>
      <c r="ZA337"/>
      <c r="ZB337"/>
      <c r="ZC337"/>
      <c r="ZD337"/>
      <c r="ZE337"/>
      <c r="ZF337"/>
      <c r="ZG337"/>
      <c r="ZH337"/>
      <c r="ZI337"/>
      <c r="ZJ337"/>
      <c r="ZK337"/>
      <c r="ZL337"/>
      <c r="ZM337"/>
    </row>
    <row r="338" spans="10:689" ht="15" x14ac:dyDescent="0.25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  <c r="RT338"/>
      <c r="RU338"/>
      <c r="RV338"/>
      <c r="RW338"/>
      <c r="RX338"/>
      <c r="RY338"/>
      <c r="RZ338"/>
      <c r="SA338"/>
      <c r="SB338"/>
      <c r="SC338"/>
      <c r="SD338"/>
      <c r="SE338"/>
      <c r="SF338"/>
      <c r="SG338"/>
      <c r="SH338"/>
      <c r="SI338"/>
      <c r="SJ338"/>
      <c r="SK338"/>
      <c r="SL338"/>
      <c r="SM338"/>
      <c r="SN338"/>
      <c r="SO338"/>
      <c r="SP338"/>
      <c r="SQ338"/>
      <c r="SR338"/>
      <c r="SS338"/>
      <c r="ST338"/>
      <c r="SU338"/>
      <c r="SV338"/>
      <c r="SW338"/>
      <c r="SX338"/>
      <c r="SY338"/>
      <c r="SZ338"/>
      <c r="TA338"/>
      <c r="TB338"/>
      <c r="TC338"/>
      <c r="TD338"/>
      <c r="TE338"/>
      <c r="TF338"/>
      <c r="TG338"/>
      <c r="TH338"/>
      <c r="TI338"/>
      <c r="TJ338"/>
      <c r="TK338"/>
      <c r="TL338"/>
      <c r="TM338"/>
      <c r="TN338"/>
      <c r="TO338"/>
      <c r="TP338"/>
      <c r="TQ338"/>
      <c r="TR338"/>
      <c r="TS338"/>
      <c r="TT338"/>
      <c r="TU338"/>
      <c r="TV338"/>
      <c r="TW338"/>
      <c r="TX338"/>
      <c r="TY338"/>
      <c r="TZ338"/>
      <c r="UA338"/>
      <c r="UB338"/>
      <c r="UC338"/>
      <c r="UD338"/>
      <c r="UE338"/>
      <c r="UF338"/>
      <c r="UG338"/>
      <c r="UH338"/>
      <c r="UI338"/>
      <c r="UJ338"/>
      <c r="UK338"/>
      <c r="UL338"/>
      <c r="UM338"/>
      <c r="UN338"/>
      <c r="UO338"/>
      <c r="UP338"/>
      <c r="UQ338"/>
      <c r="UR338"/>
      <c r="US338"/>
      <c r="UT338"/>
      <c r="UU338"/>
      <c r="UV338"/>
      <c r="UW338"/>
      <c r="UX338"/>
      <c r="UY338"/>
      <c r="UZ338"/>
      <c r="VA338"/>
      <c r="VB338"/>
      <c r="VC338"/>
      <c r="VD338"/>
      <c r="VE338"/>
      <c r="VF338"/>
      <c r="VG338"/>
      <c r="VH338"/>
      <c r="VI338"/>
      <c r="VJ338"/>
      <c r="VK338"/>
      <c r="VL338"/>
      <c r="VM338"/>
      <c r="VN338"/>
      <c r="VO338"/>
      <c r="VP338"/>
      <c r="VQ338"/>
      <c r="VR338"/>
      <c r="VS338"/>
      <c r="VT338"/>
      <c r="VU338"/>
      <c r="VV338"/>
      <c r="VW338"/>
      <c r="VX338"/>
      <c r="VY338"/>
      <c r="VZ338"/>
      <c r="WA338"/>
      <c r="WB338"/>
      <c r="WC338"/>
      <c r="WD338"/>
      <c r="WE338"/>
      <c r="WF338"/>
      <c r="WG338"/>
      <c r="WH338"/>
      <c r="WI338"/>
      <c r="WJ338"/>
      <c r="WK338"/>
      <c r="WL338"/>
      <c r="WM338"/>
      <c r="WN338"/>
      <c r="WO338"/>
      <c r="WP338"/>
      <c r="WQ338"/>
      <c r="WR338"/>
      <c r="WS338"/>
      <c r="WT338"/>
      <c r="WU338"/>
      <c r="WV338"/>
      <c r="WW338"/>
      <c r="WX338"/>
      <c r="WY338"/>
      <c r="WZ338"/>
      <c r="XA338"/>
      <c r="XB338"/>
      <c r="XC338"/>
      <c r="XD338"/>
      <c r="XE338"/>
      <c r="XF338"/>
      <c r="XG338"/>
      <c r="XH338"/>
      <c r="XI338"/>
      <c r="XJ338"/>
      <c r="XK338"/>
      <c r="XL338"/>
      <c r="XM338"/>
      <c r="XN338"/>
      <c r="XO338"/>
      <c r="XP338"/>
      <c r="XQ338"/>
      <c r="XR338"/>
      <c r="XS338"/>
      <c r="XT338"/>
      <c r="XU338"/>
      <c r="XV338"/>
      <c r="XW338"/>
      <c r="XX338"/>
      <c r="XY338"/>
      <c r="XZ338"/>
      <c r="YA338"/>
      <c r="YB338"/>
      <c r="YC338"/>
      <c r="YD338"/>
      <c r="YE338"/>
      <c r="YF338"/>
      <c r="YG338"/>
      <c r="YH338"/>
      <c r="YI338"/>
      <c r="YJ338"/>
      <c r="YK338"/>
      <c r="YL338"/>
      <c r="YM338"/>
      <c r="YN338"/>
      <c r="YO338"/>
      <c r="YP338"/>
      <c r="YQ338"/>
      <c r="YR338"/>
      <c r="YS338"/>
      <c r="YT338"/>
      <c r="YU338"/>
      <c r="YV338"/>
      <c r="YW338"/>
      <c r="YX338"/>
      <c r="YY338"/>
      <c r="YZ338"/>
      <c r="ZA338"/>
      <c r="ZB338"/>
      <c r="ZC338"/>
      <c r="ZD338"/>
      <c r="ZE338"/>
      <c r="ZF338"/>
      <c r="ZG338"/>
      <c r="ZH338"/>
      <c r="ZI338"/>
      <c r="ZJ338"/>
      <c r="ZK338"/>
      <c r="ZL338"/>
      <c r="ZM338"/>
    </row>
    <row r="339" spans="10:689" ht="15" x14ac:dyDescent="0.25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  <c r="RT339"/>
      <c r="RU339"/>
      <c r="RV339"/>
      <c r="RW339"/>
      <c r="RX339"/>
      <c r="RY339"/>
      <c r="RZ339"/>
      <c r="SA339"/>
      <c r="SB339"/>
      <c r="SC339"/>
      <c r="SD339"/>
      <c r="SE339"/>
      <c r="SF339"/>
      <c r="SG339"/>
      <c r="SH339"/>
      <c r="SI339"/>
      <c r="SJ339"/>
      <c r="SK339"/>
      <c r="SL339"/>
      <c r="SM339"/>
      <c r="SN339"/>
      <c r="SO339"/>
      <c r="SP339"/>
      <c r="SQ339"/>
      <c r="SR339"/>
      <c r="SS339"/>
      <c r="ST339"/>
      <c r="SU339"/>
      <c r="SV339"/>
      <c r="SW339"/>
      <c r="SX339"/>
      <c r="SY339"/>
      <c r="SZ339"/>
      <c r="TA339"/>
      <c r="TB339"/>
      <c r="TC339"/>
      <c r="TD339"/>
      <c r="TE339"/>
      <c r="TF339"/>
      <c r="TG339"/>
      <c r="TH339"/>
      <c r="TI339"/>
      <c r="TJ339"/>
      <c r="TK339"/>
      <c r="TL339"/>
      <c r="TM339"/>
      <c r="TN339"/>
      <c r="TO339"/>
      <c r="TP339"/>
      <c r="TQ339"/>
      <c r="TR339"/>
      <c r="TS339"/>
      <c r="TT339"/>
      <c r="TU339"/>
      <c r="TV339"/>
      <c r="TW339"/>
      <c r="TX339"/>
      <c r="TY339"/>
      <c r="TZ339"/>
      <c r="UA339"/>
      <c r="UB339"/>
      <c r="UC339"/>
      <c r="UD339"/>
      <c r="UE339"/>
      <c r="UF339"/>
      <c r="UG339"/>
      <c r="UH339"/>
      <c r="UI339"/>
      <c r="UJ339"/>
      <c r="UK339"/>
      <c r="UL339"/>
      <c r="UM339"/>
      <c r="UN339"/>
      <c r="UO339"/>
      <c r="UP339"/>
      <c r="UQ339"/>
      <c r="UR339"/>
      <c r="US339"/>
      <c r="UT339"/>
      <c r="UU339"/>
      <c r="UV339"/>
      <c r="UW339"/>
      <c r="UX339"/>
      <c r="UY339"/>
      <c r="UZ339"/>
      <c r="VA339"/>
      <c r="VB339"/>
      <c r="VC339"/>
      <c r="VD339"/>
      <c r="VE339"/>
      <c r="VF339"/>
      <c r="VG339"/>
      <c r="VH339"/>
      <c r="VI339"/>
      <c r="VJ339"/>
      <c r="VK339"/>
      <c r="VL339"/>
      <c r="VM339"/>
      <c r="VN339"/>
      <c r="VO339"/>
      <c r="VP339"/>
      <c r="VQ339"/>
      <c r="VR339"/>
      <c r="VS339"/>
      <c r="VT339"/>
      <c r="VU339"/>
      <c r="VV339"/>
      <c r="VW339"/>
      <c r="VX339"/>
      <c r="VY339"/>
      <c r="VZ339"/>
      <c r="WA339"/>
      <c r="WB339"/>
      <c r="WC339"/>
      <c r="WD339"/>
      <c r="WE339"/>
      <c r="WF339"/>
      <c r="WG339"/>
      <c r="WH339"/>
      <c r="WI339"/>
      <c r="WJ339"/>
      <c r="WK339"/>
      <c r="WL339"/>
      <c r="WM339"/>
      <c r="WN339"/>
      <c r="WO339"/>
      <c r="WP339"/>
      <c r="WQ339"/>
      <c r="WR339"/>
      <c r="WS339"/>
      <c r="WT339"/>
      <c r="WU339"/>
      <c r="WV339"/>
      <c r="WW339"/>
      <c r="WX339"/>
      <c r="WY339"/>
      <c r="WZ339"/>
      <c r="XA339"/>
      <c r="XB339"/>
      <c r="XC339"/>
      <c r="XD339"/>
      <c r="XE339"/>
      <c r="XF339"/>
      <c r="XG339"/>
      <c r="XH339"/>
      <c r="XI339"/>
      <c r="XJ339"/>
      <c r="XK339"/>
      <c r="XL339"/>
      <c r="XM339"/>
      <c r="XN339"/>
      <c r="XO339"/>
      <c r="XP339"/>
      <c r="XQ339"/>
      <c r="XR339"/>
      <c r="XS339"/>
      <c r="XT339"/>
      <c r="XU339"/>
      <c r="XV339"/>
      <c r="XW339"/>
      <c r="XX339"/>
      <c r="XY339"/>
      <c r="XZ339"/>
      <c r="YA339"/>
      <c r="YB339"/>
      <c r="YC339"/>
      <c r="YD339"/>
      <c r="YE339"/>
      <c r="YF339"/>
      <c r="YG339"/>
      <c r="YH339"/>
      <c r="YI339"/>
      <c r="YJ339"/>
      <c r="YK339"/>
      <c r="YL339"/>
      <c r="YM339"/>
      <c r="YN339"/>
      <c r="YO339"/>
      <c r="YP339"/>
      <c r="YQ339"/>
      <c r="YR339"/>
      <c r="YS339"/>
      <c r="YT339"/>
      <c r="YU339"/>
      <c r="YV339"/>
      <c r="YW339"/>
      <c r="YX339"/>
      <c r="YY339"/>
      <c r="YZ339"/>
      <c r="ZA339"/>
      <c r="ZB339"/>
      <c r="ZC339"/>
      <c r="ZD339"/>
      <c r="ZE339"/>
      <c r="ZF339"/>
      <c r="ZG339"/>
      <c r="ZH339"/>
      <c r="ZI339"/>
      <c r="ZJ339"/>
      <c r="ZK339"/>
      <c r="ZL339"/>
      <c r="ZM339"/>
    </row>
    <row r="340" spans="10:689" ht="15" x14ac:dyDescent="0.25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  <c r="RT340"/>
      <c r="RU340"/>
      <c r="RV340"/>
      <c r="RW340"/>
      <c r="RX340"/>
      <c r="RY340"/>
      <c r="RZ340"/>
      <c r="SA340"/>
      <c r="SB340"/>
      <c r="SC340"/>
      <c r="SD340"/>
      <c r="SE340"/>
      <c r="SF340"/>
      <c r="SG340"/>
      <c r="SH340"/>
      <c r="SI340"/>
      <c r="SJ340"/>
      <c r="SK340"/>
      <c r="SL340"/>
      <c r="SM340"/>
      <c r="SN340"/>
      <c r="SO340"/>
      <c r="SP340"/>
      <c r="SQ340"/>
      <c r="SR340"/>
      <c r="SS340"/>
      <c r="ST340"/>
      <c r="SU340"/>
      <c r="SV340"/>
      <c r="SW340"/>
      <c r="SX340"/>
      <c r="SY340"/>
      <c r="SZ340"/>
      <c r="TA340"/>
      <c r="TB340"/>
      <c r="TC340"/>
      <c r="TD340"/>
      <c r="TE340"/>
      <c r="TF340"/>
      <c r="TG340"/>
      <c r="TH340"/>
      <c r="TI340"/>
      <c r="TJ340"/>
      <c r="TK340"/>
      <c r="TL340"/>
      <c r="TM340"/>
      <c r="TN340"/>
      <c r="TO340"/>
      <c r="TP340"/>
      <c r="TQ340"/>
      <c r="TR340"/>
      <c r="TS340"/>
      <c r="TT340"/>
      <c r="TU340"/>
      <c r="TV340"/>
      <c r="TW340"/>
      <c r="TX340"/>
      <c r="TY340"/>
      <c r="TZ340"/>
      <c r="UA340"/>
      <c r="UB340"/>
      <c r="UC340"/>
      <c r="UD340"/>
      <c r="UE340"/>
      <c r="UF340"/>
      <c r="UG340"/>
      <c r="UH340"/>
      <c r="UI340"/>
      <c r="UJ340"/>
      <c r="UK340"/>
      <c r="UL340"/>
      <c r="UM340"/>
      <c r="UN340"/>
      <c r="UO340"/>
      <c r="UP340"/>
      <c r="UQ340"/>
      <c r="UR340"/>
      <c r="US340"/>
      <c r="UT340"/>
      <c r="UU340"/>
      <c r="UV340"/>
      <c r="UW340"/>
      <c r="UX340"/>
      <c r="UY340"/>
      <c r="UZ340"/>
      <c r="VA340"/>
      <c r="VB340"/>
      <c r="VC340"/>
      <c r="VD340"/>
      <c r="VE340"/>
      <c r="VF340"/>
      <c r="VG340"/>
      <c r="VH340"/>
      <c r="VI340"/>
      <c r="VJ340"/>
      <c r="VK340"/>
      <c r="VL340"/>
      <c r="VM340"/>
      <c r="VN340"/>
      <c r="VO340"/>
      <c r="VP340"/>
      <c r="VQ340"/>
      <c r="VR340"/>
      <c r="VS340"/>
      <c r="VT340"/>
      <c r="VU340"/>
      <c r="VV340"/>
      <c r="VW340"/>
      <c r="VX340"/>
      <c r="VY340"/>
      <c r="VZ340"/>
      <c r="WA340"/>
      <c r="WB340"/>
      <c r="WC340"/>
      <c r="WD340"/>
      <c r="WE340"/>
      <c r="WF340"/>
      <c r="WG340"/>
      <c r="WH340"/>
      <c r="WI340"/>
      <c r="WJ340"/>
      <c r="WK340"/>
      <c r="WL340"/>
      <c r="WM340"/>
      <c r="WN340"/>
      <c r="WO340"/>
      <c r="WP340"/>
      <c r="WQ340"/>
      <c r="WR340"/>
      <c r="WS340"/>
      <c r="WT340"/>
      <c r="WU340"/>
      <c r="WV340"/>
      <c r="WW340"/>
      <c r="WX340"/>
      <c r="WY340"/>
      <c r="WZ340"/>
      <c r="XA340"/>
      <c r="XB340"/>
      <c r="XC340"/>
      <c r="XD340"/>
      <c r="XE340"/>
      <c r="XF340"/>
      <c r="XG340"/>
      <c r="XH340"/>
      <c r="XI340"/>
      <c r="XJ340"/>
      <c r="XK340"/>
      <c r="XL340"/>
      <c r="XM340"/>
      <c r="XN340"/>
      <c r="XO340"/>
      <c r="XP340"/>
      <c r="XQ340"/>
      <c r="XR340"/>
      <c r="XS340"/>
      <c r="XT340"/>
      <c r="XU340"/>
      <c r="XV340"/>
      <c r="XW340"/>
      <c r="XX340"/>
      <c r="XY340"/>
      <c r="XZ340"/>
      <c r="YA340"/>
      <c r="YB340"/>
      <c r="YC340"/>
      <c r="YD340"/>
      <c r="YE340"/>
      <c r="YF340"/>
      <c r="YG340"/>
      <c r="YH340"/>
      <c r="YI340"/>
      <c r="YJ340"/>
      <c r="YK340"/>
      <c r="YL340"/>
      <c r="YM340"/>
      <c r="YN340"/>
      <c r="YO340"/>
      <c r="YP340"/>
      <c r="YQ340"/>
      <c r="YR340"/>
      <c r="YS340"/>
      <c r="YT340"/>
      <c r="YU340"/>
      <c r="YV340"/>
      <c r="YW340"/>
      <c r="YX340"/>
      <c r="YY340"/>
      <c r="YZ340"/>
      <c r="ZA340"/>
      <c r="ZB340"/>
      <c r="ZC340"/>
      <c r="ZD340"/>
      <c r="ZE340"/>
      <c r="ZF340"/>
      <c r="ZG340"/>
      <c r="ZH340"/>
      <c r="ZI340"/>
      <c r="ZJ340"/>
      <c r="ZK340"/>
      <c r="ZL340"/>
      <c r="ZM340"/>
    </row>
    <row r="341" spans="10:689" ht="15" x14ac:dyDescent="0.25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  <c r="RT341"/>
      <c r="RU341"/>
      <c r="RV341"/>
      <c r="RW341"/>
      <c r="RX341"/>
      <c r="RY341"/>
      <c r="RZ341"/>
      <c r="SA341"/>
      <c r="SB341"/>
      <c r="SC341"/>
      <c r="SD341"/>
      <c r="SE341"/>
      <c r="SF341"/>
      <c r="SG341"/>
      <c r="SH341"/>
      <c r="SI341"/>
      <c r="SJ341"/>
      <c r="SK341"/>
      <c r="SL341"/>
      <c r="SM341"/>
      <c r="SN341"/>
      <c r="SO341"/>
      <c r="SP341"/>
      <c r="SQ341"/>
      <c r="SR341"/>
      <c r="SS341"/>
      <c r="ST341"/>
      <c r="SU341"/>
      <c r="SV341"/>
      <c r="SW341"/>
      <c r="SX341"/>
      <c r="SY341"/>
      <c r="SZ341"/>
      <c r="TA341"/>
      <c r="TB341"/>
      <c r="TC341"/>
      <c r="TD341"/>
      <c r="TE341"/>
      <c r="TF341"/>
      <c r="TG341"/>
      <c r="TH341"/>
      <c r="TI341"/>
      <c r="TJ341"/>
      <c r="TK341"/>
      <c r="TL341"/>
      <c r="TM341"/>
      <c r="TN341"/>
      <c r="TO341"/>
      <c r="TP341"/>
      <c r="TQ341"/>
      <c r="TR341"/>
      <c r="TS341"/>
      <c r="TT341"/>
      <c r="TU341"/>
      <c r="TV341"/>
      <c r="TW341"/>
      <c r="TX341"/>
      <c r="TY341"/>
      <c r="TZ341"/>
      <c r="UA341"/>
      <c r="UB341"/>
      <c r="UC341"/>
      <c r="UD341"/>
      <c r="UE341"/>
      <c r="UF341"/>
      <c r="UG341"/>
      <c r="UH341"/>
      <c r="UI341"/>
      <c r="UJ341"/>
      <c r="UK341"/>
      <c r="UL341"/>
      <c r="UM341"/>
      <c r="UN341"/>
      <c r="UO341"/>
      <c r="UP341"/>
      <c r="UQ341"/>
      <c r="UR341"/>
      <c r="US341"/>
      <c r="UT341"/>
      <c r="UU341"/>
      <c r="UV341"/>
      <c r="UW341"/>
      <c r="UX341"/>
      <c r="UY341"/>
      <c r="UZ341"/>
      <c r="VA341"/>
      <c r="VB341"/>
      <c r="VC341"/>
      <c r="VD341"/>
      <c r="VE341"/>
      <c r="VF341"/>
      <c r="VG341"/>
      <c r="VH341"/>
      <c r="VI341"/>
      <c r="VJ341"/>
      <c r="VK341"/>
      <c r="VL341"/>
      <c r="VM341"/>
      <c r="VN341"/>
      <c r="VO341"/>
      <c r="VP341"/>
      <c r="VQ341"/>
      <c r="VR341"/>
      <c r="VS341"/>
      <c r="VT341"/>
      <c r="VU341"/>
      <c r="VV341"/>
      <c r="VW341"/>
      <c r="VX341"/>
      <c r="VY341"/>
      <c r="VZ341"/>
      <c r="WA341"/>
      <c r="WB341"/>
      <c r="WC341"/>
      <c r="WD341"/>
      <c r="WE341"/>
      <c r="WF341"/>
      <c r="WG341"/>
      <c r="WH341"/>
      <c r="WI341"/>
      <c r="WJ341"/>
      <c r="WK341"/>
      <c r="WL341"/>
      <c r="WM341"/>
      <c r="WN341"/>
      <c r="WO341"/>
      <c r="WP341"/>
      <c r="WQ341"/>
      <c r="WR341"/>
      <c r="WS341"/>
      <c r="WT341"/>
      <c r="WU341"/>
      <c r="WV341"/>
      <c r="WW341"/>
      <c r="WX341"/>
      <c r="WY341"/>
      <c r="WZ341"/>
      <c r="XA341"/>
      <c r="XB341"/>
      <c r="XC341"/>
      <c r="XD341"/>
      <c r="XE341"/>
      <c r="XF341"/>
      <c r="XG341"/>
      <c r="XH341"/>
      <c r="XI341"/>
      <c r="XJ341"/>
      <c r="XK341"/>
      <c r="XL341"/>
      <c r="XM341"/>
      <c r="XN341"/>
      <c r="XO341"/>
      <c r="XP341"/>
      <c r="XQ341"/>
      <c r="XR341"/>
      <c r="XS341"/>
      <c r="XT341"/>
      <c r="XU341"/>
      <c r="XV341"/>
      <c r="XW341"/>
      <c r="XX341"/>
      <c r="XY341"/>
      <c r="XZ341"/>
      <c r="YA341"/>
      <c r="YB341"/>
      <c r="YC341"/>
      <c r="YD341"/>
      <c r="YE341"/>
      <c r="YF341"/>
      <c r="YG341"/>
      <c r="YH341"/>
      <c r="YI341"/>
      <c r="YJ341"/>
      <c r="YK341"/>
      <c r="YL341"/>
      <c r="YM341"/>
      <c r="YN341"/>
      <c r="YO341"/>
      <c r="YP341"/>
      <c r="YQ341"/>
      <c r="YR341"/>
      <c r="YS341"/>
      <c r="YT341"/>
      <c r="YU341"/>
      <c r="YV341"/>
      <c r="YW341"/>
      <c r="YX341"/>
      <c r="YY341"/>
      <c r="YZ341"/>
      <c r="ZA341"/>
      <c r="ZB341"/>
      <c r="ZC341"/>
      <c r="ZD341"/>
      <c r="ZE341"/>
      <c r="ZF341"/>
      <c r="ZG341"/>
      <c r="ZH341"/>
      <c r="ZI341"/>
      <c r="ZJ341"/>
      <c r="ZK341"/>
      <c r="ZL341"/>
      <c r="ZM341"/>
    </row>
    <row r="342" spans="10:689" ht="15" x14ac:dyDescent="0.25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  <c r="RT342"/>
      <c r="RU342"/>
      <c r="RV342"/>
      <c r="RW342"/>
      <c r="RX342"/>
      <c r="RY342"/>
      <c r="RZ342"/>
      <c r="SA342"/>
      <c r="SB342"/>
      <c r="SC342"/>
      <c r="SD342"/>
      <c r="SE342"/>
      <c r="SF342"/>
      <c r="SG342"/>
      <c r="SH342"/>
      <c r="SI342"/>
      <c r="SJ342"/>
      <c r="SK342"/>
      <c r="SL342"/>
      <c r="SM342"/>
      <c r="SN342"/>
      <c r="SO342"/>
      <c r="SP342"/>
      <c r="SQ342"/>
      <c r="SR342"/>
      <c r="SS342"/>
      <c r="ST342"/>
      <c r="SU342"/>
      <c r="SV342"/>
      <c r="SW342"/>
      <c r="SX342"/>
      <c r="SY342"/>
      <c r="SZ342"/>
      <c r="TA342"/>
      <c r="TB342"/>
      <c r="TC342"/>
      <c r="TD342"/>
      <c r="TE342"/>
      <c r="TF342"/>
      <c r="TG342"/>
      <c r="TH342"/>
      <c r="TI342"/>
      <c r="TJ342"/>
      <c r="TK342"/>
      <c r="TL342"/>
      <c r="TM342"/>
      <c r="TN342"/>
      <c r="TO342"/>
      <c r="TP342"/>
      <c r="TQ342"/>
      <c r="TR342"/>
      <c r="TS342"/>
      <c r="TT342"/>
      <c r="TU342"/>
      <c r="TV342"/>
      <c r="TW342"/>
      <c r="TX342"/>
      <c r="TY342"/>
      <c r="TZ342"/>
      <c r="UA342"/>
      <c r="UB342"/>
      <c r="UC342"/>
      <c r="UD342"/>
      <c r="UE342"/>
      <c r="UF342"/>
      <c r="UG342"/>
      <c r="UH342"/>
      <c r="UI342"/>
      <c r="UJ342"/>
      <c r="UK342"/>
      <c r="UL342"/>
      <c r="UM342"/>
      <c r="UN342"/>
      <c r="UO342"/>
      <c r="UP342"/>
      <c r="UQ342"/>
      <c r="UR342"/>
      <c r="US342"/>
      <c r="UT342"/>
      <c r="UU342"/>
      <c r="UV342"/>
      <c r="UW342"/>
      <c r="UX342"/>
      <c r="UY342"/>
      <c r="UZ342"/>
      <c r="VA342"/>
      <c r="VB342"/>
      <c r="VC342"/>
      <c r="VD342"/>
      <c r="VE342"/>
      <c r="VF342"/>
      <c r="VG342"/>
      <c r="VH342"/>
      <c r="VI342"/>
      <c r="VJ342"/>
      <c r="VK342"/>
      <c r="VL342"/>
      <c r="VM342"/>
      <c r="VN342"/>
      <c r="VO342"/>
      <c r="VP342"/>
      <c r="VQ342"/>
      <c r="VR342"/>
      <c r="VS342"/>
      <c r="VT342"/>
      <c r="VU342"/>
      <c r="VV342"/>
      <c r="VW342"/>
      <c r="VX342"/>
      <c r="VY342"/>
      <c r="VZ342"/>
      <c r="WA342"/>
      <c r="WB342"/>
      <c r="WC342"/>
      <c r="WD342"/>
      <c r="WE342"/>
      <c r="WF342"/>
      <c r="WG342"/>
      <c r="WH342"/>
      <c r="WI342"/>
      <c r="WJ342"/>
      <c r="WK342"/>
      <c r="WL342"/>
      <c r="WM342"/>
      <c r="WN342"/>
      <c r="WO342"/>
      <c r="WP342"/>
      <c r="WQ342"/>
      <c r="WR342"/>
      <c r="WS342"/>
      <c r="WT342"/>
      <c r="WU342"/>
      <c r="WV342"/>
      <c r="WW342"/>
      <c r="WX342"/>
      <c r="WY342"/>
      <c r="WZ342"/>
      <c r="XA342"/>
      <c r="XB342"/>
      <c r="XC342"/>
      <c r="XD342"/>
      <c r="XE342"/>
      <c r="XF342"/>
      <c r="XG342"/>
      <c r="XH342"/>
      <c r="XI342"/>
      <c r="XJ342"/>
      <c r="XK342"/>
      <c r="XL342"/>
      <c r="XM342"/>
      <c r="XN342"/>
      <c r="XO342"/>
      <c r="XP342"/>
      <c r="XQ342"/>
      <c r="XR342"/>
      <c r="XS342"/>
      <c r="XT342"/>
      <c r="XU342"/>
      <c r="XV342"/>
      <c r="XW342"/>
      <c r="XX342"/>
      <c r="XY342"/>
      <c r="XZ342"/>
      <c r="YA342"/>
      <c r="YB342"/>
      <c r="YC342"/>
      <c r="YD342"/>
      <c r="YE342"/>
      <c r="YF342"/>
      <c r="YG342"/>
      <c r="YH342"/>
      <c r="YI342"/>
      <c r="YJ342"/>
      <c r="YK342"/>
      <c r="YL342"/>
      <c r="YM342"/>
      <c r="YN342"/>
      <c r="YO342"/>
      <c r="YP342"/>
      <c r="YQ342"/>
      <c r="YR342"/>
      <c r="YS342"/>
      <c r="YT342"/>
      <c r="YU342"/>
      <c r="YV342"/>
      <c r="YW342"/>
      <c r="YX342"/>
      <c r="YY342"/>
      <c r="YZ342"/>
      <c r="ZA342"/>
      <c r="ZB342"/>
      <c r="ZC342"/>
      <c r="ZD342"/>
      <c r="ZE342"/>
      <c r="ZF342"/>
      <c r="ZG342"/>
      <c r="ZH342"/>
      <c r="ZI342"/>
      <c r="ZJ342"/>
      <c r="ZK342"/>
      <c r="ZL342"/>
      <c r="ZM342"/>
    </row>
    <row r="343" spans="10:689" ht="15" x14ac:dyDescent="0.25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  <c r="RT343"/>
      <c r="RU343"/>
      <c r="RV343"/>
      <c r="RW343"/>
      <c r="RX343"/>
      <c r="RY343"/>
      <c r="RZ343"/>
      <c r="SA343"/>
      <c r="SB343"/>
      <c r="SC343"/>
      <c r="SD343"/>
      <c r="SE343"/>
      <c r="SF343"/>
      <c r="SG343"/>
      <c r="SH343"/>
      <c r="SI343"/>
      <c r="SJ343"/>
      <c r="SK343"/>
      <c r="SL343"/>
      <c r="SM343"/>
      <c r="SN343"/>
      <c r="SO343"/>
      <c r="SP343"/>
      <c r="SQ343"/>
      <c r="SR343"/>
      <c r="SS343"/>
      <c r="ST343"/>
      <c r="SU343"/>
      <c r="SV343"/>
      <c r="SW343"/>
      <c r="SX343"/>
      <c r="SY343"/>
      <c r="SZ343"/>
      <c r="TA343"/>
      <c r="TB343"/>
      <c r="TC343"/>
      <c r="TD343"/>
      <c r="TE343"/>
      <c r="TF343"/>
      <c r="TG343"/>
      <c r="TH343"/>
      <c r="TI343"/>
      <c r="TJ343"/>
      <c r="TK343"/>
      <c r="TL343"/>
      <c r="TM343"/>
      <c r="TN343"/>
      <c r="TO343"/>
      <c r="TP343"/>
      <c r="TQ343"/>
      <c r="TR343"/>
      <c r="TS343"/>
      <c r="TT343"/>
      <c r="TU343"/>
      <c r="TV343"/>
      <c r="TW343"/>
      <c r="TX343"/>
      <c r="TY343"/>
      <c r="TZ343"/>
      <c r="UA343"/>
      <c r="UB343"/>
      <c r="UC343"/>
      <c r="UD343"/>
      <c r="UE343"/>
      <c r="UF343"/>
      <c r="UG343"/>
      <c r="UH343"/>
      <c r="UI343"/>
      <c r="UJ343"/>
      <c r="UK343"/>
      <c r="UL343"/>
      <c r="UM343"/>
      <c r="UN343"/>
      <c r="UO343"/>
      <c r="UP343"/>
      <c r="UQ343"/>
      <c r="UR343"/>
      <c r="US343"/>
      <c r="UT343"/>
      <c r="UU343"/>
      <c r="UV343"/>
      <c r="UW343"/>
      <c r="UX343"/>
      <c r="UY343"/>
      <c r="UZ343"/>
      <c r="VA343"/>
      <c r="VB343"/>
      <c r="VC343"/>
      <c r="VD343"/>
      <c r="VE343"/>
      <c r="VF343"/>
      <c r="VG343"/>
      <c r="VH343"/>
      <c r="VI343"/>
      <c r="VJ343"/>
      <c r="VK343"/>
      <c r="VL343"/>
      <c r="VM343"/>
      <c r="VN343"/>
      <c r="VO343"/>
      <c r="VP343"/>
      <c r="VQ343"/>
      <c r="VR343"/>
      <c r="VS343"/>
      <c r="VT343"/>
      <c r="VU343"/>
      <c r="VV343"/>
      <c r="VW343"/>
      <c r="VX343"/>
      <c r="VY343"/>
      <c r="VZ343"/>
      <c r="WA343"/>
      <c r="WB343"/>
      <c r="WC343"/>
      <c r="WD343"/>
      <c r="WE343"/>
      <c r="WF343"/>
      <c r="WG343"/>
      <c r="WH343"/>
      <c r="WI343"/>
      <c r="WJ343"/>
      <c r="WK343"/>
      <c r="WL343"/>
      <c r="WM343"/>
      <c r="WN343"/>
      <c r="WO343"/>
      <c r="WP343"/>
      <c r="WQ343"/>
      <c r="WR343"/>
      <c r="WS343"/>
      <c r="WT343"/>
      <c r="WU343"/>
      <c r="WV343"/>
      <c r="WW343"/>
      <c r="WX343"/>
      <c r="WY343"/>
      <c r="WZ343"/>
      <c r="XA343"/>
      <c r="XB343"/>
      <c r="XC343"/>
      <c r="XD343"/>
      <c r="XE343"/>
      <c r="XF343"/>
      <c r="XG343"/>
      <c r="XH343"/>
      <c r="XI343"/>
      <c r="XJ343"/>
      <c r="XK343"/>
      <c r="XL343"/>
      <c r="XM343"/>
      <c r="XN343"/>
      <c r="XO343"/>
      <c r="XP343"/>
      <c r="XQ343"/>
      <c r="XR343"/>
      <c r="XS343"/>
      <c r="XT343"/>
      <c r="XU343"/>
      <c r="XV343"/>
      <c r="XW343"/>
      <c r="XX343"/>
      <c r="XY343"/>
      <c r="XZ343"/>
      <c r="YA343"/>
      <c r="YB343"/>
      <c r="YC343"/>
      <c r="YD343"/>
      <c r="YE343"/>
      <c r="YF343"/>
      <c r="YG343"/>
      <c r="YH343"/>
      <c r="YI343"/>
      <c r="YJ343"/>
      <c r="YK343"/>
      <c r="YL343"/>
      <c r="YM343"/>
      <c r="YN343"/>
      <c r="YO343"/>
      <c r="YP343"/>
      <c r="YQ343"/>
      <c r="YR343"/>
      <c r="YS343"/>
      <c r="YT343"/>
      <c r="YU343"/>
      <c r="YV343"/>
      <c r="YW343"/>
      <c r="YX343"/>
      <c r="YY343"/>
      <c r="YZ343"/>
      <c r="ZA343"/>
      <c r="ZB343"/>
      <c r="ZC343"/>
      <c r="ZD343"/>
      <c r="ZE343"/>
      <c r="ZF343"/>
      <c r="ZG343"/>
      <c r="ZH343"/>
      <c r="ZI343"/>
      <c r="ZJ343"/>
      <c r="ZK343"/>
      <c r="ZL343"/>
      <c r="ZM343"/>
    </row>
    <row r="344" spans="10:689" ht="15" x14ac:dyDescent="0.25">
      <c r="J344"/>
      <c r="K344"/>
      <c r="L344"/>
      <c r="M344"/>
      <c r="N344"/>
      <c r="O344"/>
      <c r="P344"/>
      <c r="Q344"/>
      <c r="R344"/>
    </row>
    <row r="345" spans="10:689" ht="15" x14ac:dyDescent="0.25">
      <c r="J345"/>
      <c r="K345"/>
      <c r="L345"/>
      <c r="M345"/>
      <c r="N345"/>
      <c r="O345"/>
      <c r="P345"/>
      <c r="Q345"/>
      <c r="R345"/>
    </row>
    <row r="346" spans="10:689" ht="15" x14ac:dyDescent="0.25">
      <c r="J346"/>
      <c r="K346"/>
      <c r="L346"/>
      <c r="M346"/>
      <c r="N346"/>
      <c r="O346"/>
      <c r="P346"/>
      <c r="Q346"/>
      <c r="R346"/>
    </row>
    <row r="347" spans="10:689" ht="15" x14ac:dyDescent="0.25">
      <c r="J347"/>
      <c r="K347"/>
      <c r="L347"/>
      <c r="M347"/>
      <c r="N347"/>
      <c r="O347"/>
      <c r="P347"/>
      <c r="Q347"/>
      <c r="R347"/>
    </row>
    <row r="348" spans="10:689" ht="15" x14ac:dyDescent="0.25">
      <c r="J348"/>
      <c r="K348"/>
      <c r="L348"/>
      <c r="M348"/>
      <c r="N348"/>
      <c r="O348"/>
      <c r="P348"/>
      <c r="Q348"/>
      <c r="R348"/>
    </row>
    <row r="349" spans="10:689" ht="15" x14ac:dyDescent="0.25">
      <c r="J349"/>
      <c r="K349"/>
      <c r="L349"/>
      <c r="M349"/>
      <c r="N349"/>
      <c r="O349"/>
      <c r="P349"/>
      <c r="Q349"/>
      <c r="R349"/>
    </row>
    <row r="350" spans="10:689" ht="15" x14ac:dyDescent="0.25">
      <c r="J350"/>
      <c r="K350"/>
      <c r="L350"/>
      <c r="M350"/>
      <c r="N350"/>
      <c r="O350"/>
      <c r="P350"/>
      <c r="Q350"/>
      <c r="R350"/>
    </row>
    <row r="351" spans="10:689" ht="15" x14ac:dyDescent="0.25">
      <c r="J351"/>
      <c r="K351"/>
      <c r="L351"/>
      <c r="M351"/>
      <c r="N351"/>
      <c r="O351"/>
      <c r="P351"/>
      <c r="Q351"/>
      <c r="R351"/>
    </row>
    <row r="352" spans="10:689" ht="15" x14ac:dyDescent="0.25">
      <c r="J352"/>
      <c r="K352"/>
      <c r="L352"/>
      <c r="M352"/>
      <c r="N352"/>
      <c r="O352"/>
      <c r="P352"/>
      <c r="Q352"/>
      <c r="R352"/>
    </row>
    <row r="353" spans="10:18" ht="15" x14ac:dyDescent="0.25">
      <c r="J353"/>
      <c r="K353"/>
      <c r="L353"/>
      <c r="M353"/>
      <c r="N353"/>
      <c r="O353"/>
      <c r="P353"/>
      <c r="Q353"/>
      <c r="R353"/>
    </row>
    <row r="354" spans="10:18" ht="15" x14ac:dyDescent="0.25">
      <c r="J354"/>
      <c r="K354"/>
      <c r="L354"/>
      <c r="M354"/>
      <c r="N354"/>
      <c r="O354"/>
      <c r="P354"/>
      <c r="Q354"/>
      <c r="R354"/>
    </row>
    <row r="355" spans="10:18" ht="15" x14ac:dyDescent="0.25">
      <c r="J355"/>
      <c r="K355"/>
      <c r="L355"/>
      <c r="M355"/>
      <c r="N355"/>
      <c r="O355"/>
      <c r="P355"/>
      <c r="Q355"/>
      <c r="R355"/>
    </row>
    <row r="356" spans="10:18" ht="15" x14ac:dyDescent="0.25">
      <c r="J356"/>
      <c r="K356"/>
      <c r="L356"/>
      <c r="M356"/>
      <c r="N356"/>
      <c r="O356"/>
      <c r="P356"/>
      <c r="Q356"/>
      <c r="R356"/>
    </row>
    <row r="357" spans="10:18" ht="15" x14ac:dyDescent="0.25">
      <c r="J357"/>
      <c r="K357"/>
      <c r="L357"/>
      <c r="M357"/>
      <c r="N357"/>
      <c r="O357"/>
      <c r="P357"/>
      <c r="Q357"/>
      <c r="R357"/>
    </row>
    <row r="358" spans="10:18" ht="15" x14ac:dyDescent="0.25">
      <c r="J358"/>
      <c r="K358"/>
      <c r="L358"/>
      <c r="M358"/>
      <c r="N358"/>
      <c r="O358"/>
      <c r="P358"/>
      <c r="Q358"/>
      <c r="R358"/>
    </row>
    <row r="359" spans="10:18" ht="15" x14ac:dyDescent="0.25">
      <c r="J359"/>
      <c r="K359"/>
      <c r="L359"/>
      <c r="M359"/>
      <c r="N359"/>
      <c r="O359"/>
      <c r="P359"/>
      <c r="Q359"/>
      <c r="R359"/>
    </row>
    <row r="360" spans="10:18" ht="15" x14ac:dyDescent="0.25">
      <c r="J360"/>
      <c r="K360"/>
      <c r="L360"/>
      <c r="M360"/>
      <c r="N360"/>
      <c r="O360"/>
      <c r="P360"/>
      <c r="Q360"/>
      <c r="R360"/>
    </row>
    <row r="361" spans="10:18" ht="15" x14ac:dyDescent="0.25">
      <c r="J361"/>
      <c r="K361"/>
      <c r="L361"/>
      <c r="M361"/>
      <c r="N361"/>
      <c r="O361"/>
      <c r="P361"/>
      <c r="Q361"/>
      <c r="R361"/>
    </row>
    <row r="362" spans="10:18" ht="15" x14ac:dyDescent="0.25">
      <c r="J362"/>
      <c r="K362"/>
      <c r="L362"/>
      <c r="M362"/>
      <c r="N362"/>
      <c r="O362"/>
      <c r="P362"/>
      <c r="Q362"/>
      <c r="R362"/>
    </row>
    <row r="363" spans="10:18" ht="15" x14ac:dyDescent="0.25">
      <c r="J363"/>
      <c r="K363"/>
      <c r="L363"/>
      <c r="M363"/>
      <c r="N363"/>
      <c r="O363"/>
      <c r="P363"/>
      <c r="Q363"/>
      <c r="R363"/>
    </row>
    <row r="364" spans="10:18" ht="15" x14ac:dyDescent="0.25">
      <c r="J364"/>
      <c r="K364"/>
      <c r="L364"/>
      <c r="M364"/>
      <c r="N364"/>
      <c r="O364"/>
      <c r="P364"/>
      <c r="Q364"/>
      <c r="R364"/>
    </row>
    <row r="365" spans="10:18" ht="15" x14ac:dyDescent="0.25">
      <c r="J365"/>
      <c r="K365"/>
      <c r="L365"/>
      <c r="M365"/>
      <c r="N365"/>
      <c r="O365"/>
      <c r="P365"/>
      <c r="Q365"/>
      <c r="R365"/>
    </row>
    <row r="366" spans="10:18" ht="15" x14ac:dyDescent="0.25">
      <c r="J366"/>
      <c r="K366"/>
      <c r="L366"/>
      <c r="M366"/>
      <c r="N366"/>
      <c r="O366"/>
      <c r="P366"/>
      <c r="Q366"/>
      <c r="R366"/>
    </row>
    <row r="367" spans="10:18" ht="15" x14ac:dyDescent="0.25">
      <c r="J367"/>
      <c r="K367"/>
      <c r="L367"/>
      <c r="M367"/>
      <c r="N367"/>
      <c r="O367"/>
      <c r="P367"/>
      <c r="Q367"/>
      <c r="R367"/>
    </row>
    <row r="368" spans="10:18" ht="15" x14ac:dyDescent="0.25">
      <c r="J368"/>
      <c r="K368"/>
      <c r="L368"/>
      <c r="M368"/>
      <c r="N368"/>
      <c r="O368"/>
      <c r="P368"/>
      <c r="Q368"/>
      <c r="R368"/>
    </row>
    <row r="369" spans="10:18" ht="15" x14ac:dyDescent="0.25">
      <c r="J369"/>
      <c r="K369"/>
      <c r="L369"/>
      <c r="M369"/>
      <c r="N369"/>
      <c r="O369"/>
      <c r="P369"/>
      <c r="Q369"/>
      <c r="R369"/>
    </row>
    <row r="370" spans="10:18" ht="15" x14ac:dyDescent="0.25">
      <c r="J370"/>
      <c r="K370"/>
      <c r="L370"/>
      <c r="M370"/>
      <c r="N370"/>
      <c r="O370"/>
      <c r="P370"/>
      <c r="Q370"/>
      <c r="R370"/>
    </row>
    <row r="371" spans="10:18" ht="15" x14ac:dyDescent="0.25">
      <c r="J371"/>
      <c r="K371"/>
      <c r="L371"/>
      <c r="M371"/>
      <c r="N371"/>
      <c r="O371"/>
      <c r="P371"/>
      <c r="Q371"/>
      <c r="R371"/>
    </row>
    <row r="372" spans="10:18" ht="15" x14ac:dyDescent="0.25">
      <c r="J372"/>
      <c r="K372"/>
      <c r="L372"/>
      <c r="M372"/>
      <c r="N372"/>
      <c r="O372"/>
      <c r="P372"/>
      <c r="Q372"/>
      <c r="R372"/>
    </row>
    <row r="373" spans="10:18" ht="15" x14ac:dyDescent="0.25">
      <c r="J373"/>
      <c r="K373"/>
      <c r="L373"/>
      <c r="M373"/>
      <c r="N373"/>
      <c r="O373"/>
      <c r="P373"/>
      <c r="Q373"/>
      <c r="R373"/>
    </row>
    <row r="374" spans="10:18" ht="15" x14ac:dyDescent="0.25">
      <c r="J374"/>
      <c r="K374"/>
      <c r="L374"/>
      <c r="M374"/>
      <c r="N374"/>
      <c r="O374"/>
      <c r="P374"/>
      <c r="Q374"/>
      <c r="R374"/>
    </row>
    <row r="375" spans="10:18" ht="15" x14ac:dyDescent="0.25">
      <c r="J375"/>
      <c r="K375"/>
      <c r="L375"/>
      <c r="M375"/>
      <c r="N375"/>
      <c r="O375"/>
      <c r="P375"/>
      <c r="Q375"/>
      <c r="R375"/>
    </row>
    <row r="376" spans="10:18" ht="15" x14ac:dyDescent="0.25">
      <c r="J376"/>
      <c r="K376"/>
      <c r="L376"/>
      <c r="M376"/>
      <c r="N376"/>
      <c r="O376"/>
      <c r="P376"/>
      <c r="Q376"/>
      <c r="R376"/>
    </row>
    <row r="377" spans="10:18" ht="15" x14ac:dyDescent="0.25">
      <c r="J377"/>
      <c r="K377"/>
      <c r="L377"/>
      <c r="M377"/>
      <c r="N377"/>
      <c r="O377"/>
      <c r="P377"/>
      <c r="Q377"/>
      <c r="R377"/>
    </row>
    <row r="378" spans="10:18" ht="15" x14ac:dyDescent="0.25">
      <c r="J378"/>
      <c r="K378"/>
      <c r="L378"/>
      <c r="M378"/>
      <c r="N378"/>
      <c r="O378"/>
      <c r="P378"/>
      <c r="Q378"/>
      <c r="R378"/>
    </row>
    <row r="379" spans="10:18" ht="15" x14ac:dyDescent="0.25">
      <c r="J379"/>
      <c r="K379"/>
      <c r="L379"/>
      <c r="M379"/>
      <c r="N379"/>
      <c r="O379"/>
      <c r="P379"/>
      <c r="Q379"/>
      <c r="R379"/>
    </row>
    <row r="380" spans="10:18" ht="15" x14ac:dyDescent="0.25">
      <c r="J380"/>
      <c r="K380"/>
      <c r="L380"/>
      <c r="M380"/>
      <c r="N380"/>
      <c r="O380"/>
      <c r="P380"/>
      <c r="Q380"/>
      <c r="R380"/>
    </row>
    <row r="381" spans="10:18" ht="15" x14ac:dyDescent="0.25">
      <c r="J381"/>
      <c r="K381"/>
      <c r="L381"/>
      <c r="M381"/>
      <c r="N381"/>
      <c r="O381"/>
      <c r="P381"/>
      <c r="Q381"/>
      <c r="R381"/>
    </row>
    <row r="382" spans="10:18" ht="15" x14ac:dyDescent="0.25">
      <c r="J382"/>
      <c r="K382"/>
      <c r="L382"/>
      <c r="M382"/>
      <c r="N382"/>
      <c r="O382"/>
      <c r="P382"/>
      <c r="Q382"/>
      <c r="R382"/>
    </row>
    <row r="383" spans="10:18" ht="15" x14ac:dyDescent="0.25">
      <c r="J383"/>
      <c r="K383"/>
      <c r="L383"/>
      <c r="M383"/>
      <c r="N383"/>
      <c r="O383"/>
      <c r="P383"/>
      <c r="Q383"/>
      <c r="R383"/>
    </row>
    <row r="384" spans="10:18" ht="15" x14ac:dyDescent="0.25">
      <c r="J384"/>
      <c r="K384"/>
      <c r="L384"/>
      <c r="M384"/>
      <c r="N384"/>
      <c r="O384"/>
      <c r="P384"/>
      <c r="Q384"/>
      <c r="R384"/>
    </row>
    <row r="385" spans="10:18" ht="15" x14ac:dyDescent="0.25">
      <c r="J385"/>
      <c r="K385"/>
      <c r="L385"/>
      <c r="M385"/>
      <c r="N385"/>
      <c r="O385"/>
      <c r="P385"/>
      <c r="Q385"/>
      <c r="R385"/>
    </row>
    <row r="386" spans="10:18" ht="15" x14ac:dyDescent="0.25">
      <c r="J386"/>
      <c r="K386"/>
      <c r="L386"/>
      <c r="M386"/>
      <c r="N386"/>
      <c r="O386"/>
      <c r="P386"/>
      <c r="Q386"/>
      <c r="R386"/>
    </row>
    <row r="387" spans="10:18" ht="15" x14ac:dyDescent="0.25">
      <c r="J387"/>
      <c r="K387"/>
      <c r="L387"/>
      <c r="M387"/>
      <c r="N387"/>
      <c r="O387"/>
      <c r="P387"/>
      <c r="Q387"/>
      <c r="R387"/>
    </row>
    <row r="388" spans="10:18" ht="15" x14ac:dyDescent="0.25">
      <c r="J388"/>
      <c r="K388"/>
      <c r="L388"/>
      <c r="M388"/>
      <c r="N388"/>
      <c r="O388"/>
      <c r="P388"/>
      <c r="Q388"/>
      <c r="R388"/>
    </row>
    <row r="389" spans="10:18" ht="15" x14ac:dyDescent="0.25">
      <c r="J389"/>
      <c r="K389"/>
      <c r="L389"/>
      <c r="M389"/>
      <c r="N389"/>
      <c r="O389"/>
      <c r="P389"/>
      <c r="Q389"/>
      <c r="R389"/>
    </row>
    <row r="390" spans="10:18" ht="15" x14ac:dyDescent="0.25">
      <c r="J390"/>
      <c r="K390"/>
      <c r="L390"/>
      <c r="M390"/>
      <c r="N390"/>
      <c r="O390"/>
      <c r="P390"/>
      <c r="Q390"/>
      <c r="R390"/>
    </row>
    <row r="391" spans="10:18" ht="15" x14ac:dyDescent="0.25">
      <c r="J391"/>
      <c r="K391"/>
      <c r="L391"/>
      <c r="M391"/>
      <c r="N391"/>
      <c r="O391"/>
      <c r="P391"/>
      <c r="Q391"/>
      <c r="R391"/>
    </row>
    <row r="392" spans="10:18" ht="15" x14ac:dyDescent="0.25">
      <c r="J392"/>
      <c r="K392"/>
      <c r="L392"/>
      <c r="M392"/>
      <c r="N392"/>
      <c r="O392"/>
      <c r="P392"/>
      <c r="Q392"/>
      <c r="R392"/>
    </row>
    <row r="393" spans="10:18" ht="15" x14ac:dyDescent="0.25">
      <c r="J393"/>
      <c r="K393"/>
      <c r="L393"/>
      <c r="M393"/>
      <c r="N393"/>
      <c r="O393"/>
      <c r="P393"/>
      <c r="Q393"/>
      <c r="R393"/>
    </row>
    <row r="394" spans="10:18" ht="15" x14ac:dyDescent="0.25">
      <c r="J394"/>
      <c r="K394"/>
      <c r="L394"/>
      <c r="M394"/>
      <c r="N394"/>
      <c r="O394"/>
      <c r="P394"/>
      <c r="Q394"/>
      <c r="R394"/>
    </row>
    <row r="395" spans="10:18" ht="15" x14ac:dyDescent="0.25">
      <c r="J395"/>
      <c r="K395"/>
      <c r="L395"/>
      <c r="M395"/>
      <c r="N395"/>
      <c r="O395"/>
      <c r="P395"/>
      <c r="Q395"/>
      <c r="R395"/>
    </row>
    <row r="396" spans="10:18" ht="15" x14ac:dyDescent="0.25">
      <c r="J396"/>
      <c r="K396"/>
      <c r="L396"/>
      <c r="M396"/>
      <c r="N396"/>
      <c r="O396"/>
      <c r="P396"/>
      <c r="Q396"/>
      <c r="R396"/>
    </row>
    <row r="397" spans="10:18" ht="15" x14ac:dyDescent="0.25">
      <c r="J397"/>
      <c r="K397"/>
      <c r="L397"/>
      <c r="M397"/>
      <c r="N397"/>
      <c r="O397"/>
    </row>
    <row r="398" spans="10:18" ht="15" x14ac:dyDescent="0.25">
      <c r="J398"/>
      <c r="K398"/>
      <c r="L398"/>
      <c r="M398"/>
      <c r="N398"/>
      <c r="O398"/>
    </row>
    <row r="399" spans="10:18" ht="15" x14ac:dyDescent="0.25">
      <c r="J399"/>
      <c r="K399"/>
      <c r="L399"/>
      <c r="M399"/>
      <c r="N399"/>
      <c r="O399"/>
    </row>
    <row r="400" spans="10:18" ht="15" x14ac:dyDescent="0.25">
      <c r="J400"/>
      <c r="K400"/>
      <c r="L400"/>
      <c r="M400"/>
      <c r="N400"/>
      <c r="O400"/>
    </row>
    <row r="401" spans="10:15" ht="15" x14ac:dyDescent="0.25">
      <c r="J401"/>
      <c r="K401"/>
      <c r="L401"/>
      <c r="M401"/>
      <c r="N401"/>
      <c r="O401"/>
    </row>
    <row r="402" spans="10:15" ht="15" x14ac:dyDescent="0.25">
      <c r="J402"/>
      <c r="K402"/>
      <c r="L402"/>
      <c r="M402"/>
      <c r="N402"/>
      <c r="O402"/>
    </row>
    <row r="403" spans="10:15" ht="15" x14ac:dyDescent="0.25">
      <c r="J403"/>
      <c r="K403"/>
      <c r="L403"/>
      <c r="M403"/>
      <c r="N403"/>
      <c r="O403"/>
    </row>
    <row r="404" spans="10:15" ht="15" x14ac:dyDescent="0.25">
      <c r="J404"/>
      <c r="K404"/>
      <c r="L404"/>
      <c r="M404"/>
      <c r="N404"/>
      <c r="O404"/>
    </row>
    <row r="405" spans="10:15" ht="15" x14ac:dyDescent="0.25">
      <c r="J405"/>
      <c r="K405"/>
      <c r="L405"/>
      <c r="M405"/>
      <c r="N405"/>
      <c r="O405"/>
    </row>
    <row r="406" spans="10:15" ht="15" x14ac:dyDescent="0.25">
      <c r="J406"/>
      <c r="K406"/>
      <c r="L406"/>
      <c r="M406"/>
      <c r="N406"/>
      <c r="O406"/>
    </row>
    <row r="407" spans="10:15" ht="15" x14ac:dyDescent="0.25">
      <c r="J407"/>
      <c r="K407"/>
      <c r="L407"/>
      <c r="M407"/>
      <c r="N407"/>
      <c r="O407"/>
    </row>
    <row r="408" spans="10:15" ht="15" x14ac:dyDescent="0.25">
      <c r="J408"/>
      <c r="K408"/>
      <c r="L408"/>
      <c r="M408"/>
      <c r="N408"/>
      <c r="O408"/>
    </row>
    <row r="409" spans="10:15" ht="15" x14ac:dyDescent="0.25">
      <c r="J409"/>
      <c r="K409"/>
      <c r="L409"/>
      <c r="M409"/>
      <c r="N409"/>
      <c r="O409"/>
    </row>
    <row r="410" spans="10:15" ht="15" x14ac:dyDescent="0.25">
      <c r="J410"/>
      <c r="K410"/>
      <c r="L410"/>
      <c r="M410"/>
      <c r="N410"/>
      <c r="O410"/>
    </row>
    <row r="411" spans="10:15" ht="15" x14ac:dyDescent="0.25">
      <c r="J411"/>
      <c r="K411"/>
      <c r="L411"/>
      <c r="M411"/>
      <c r="N411"/>
      <c r="O411"/>
    </row>
    <row r="412" spans="10:15" ht="15" x14ac:dyDescent="0.25">
      <c r="J412"/>
      <c r="K412"/>
      <c r="L412"/>
      <c r="M412"/>
      <c r="N412"/>
      <c r="O412"/>
    </row>
    <row r="413" spans="10:15" ht="15" x14ac:dyDescent="0.25">
      <c r="J413"/>
      <c r="K413"/>
      <c r="L413"/>
      <c r="M413"/>
      <c r="N413"/>
      <c r="O413"/>
    </row>
    <row r="414" spans="10:15" ht="15" x14ac:dyDescent="0.25">
      <c r="J414"/>
      <c r="K414"/>
      <c r="L414"/>
      <c r="M414"/>
      <c r="N414"/>
      <c r="O414"/>
    </row>
    <row r="415" spans="10:15" ht="15" x14ac:dyDescent="0.25">
      <c r="J415"/>
      <c r="K415"/>
      <c r="L415"/>
      <c r="M415"/>
      <c r="N415"/>
      <c r="O415"/>
    </row>
    <row r="416" spans="10:15" ht="15" x14ac:dyDescent="0.25">
      <c r="J416"/>
      <c r="K416"/>
      <c r="L416"/>
      <c r="M416"/>
      <c r="N416"/>
      <c r="O416"/>
    </row>
    <row r="417" spans="10:15" ht="15" x14ac:dyDescent="0.25">
      <c r="J417"/>
      <c r="K417"/>
      <c r="L417"/>
      <c r="M417"/>
      <c r="N417"/>
      <c r="O417"/>
    </row>
    <row r="418" spans="10:15" ht="15" x14ac:dyDescent="0.25">
      <c r="J418"/>
      <c r="K418"/>
      <c r="L418"/>
      <c r="M418"/>
      <c r="N418"/>
      <c r="O418"/>
    </row>
    <row r="419" spans="10:15" ht="15" x14ac:dyDescent="0.25">
      <c r="J419"/>
      <c r="K419"/>
      <c r="L419"/>
      <c r="M419"/>
      <c r="N419"/>
      <c r="O419"/>
    </row>
    <row r="420" spans="10:15" ht="15" x14ac:dyDescent="0.25">
      <c r="J420"/>
      <c r="K420"/>
      <c r="L420"/>
      <c r="M420"/>
      <c r="N420"/>
      <c r="O420"/>
    </row>
    <row r="421" spans="10:15" ht="15" x14ac:dyDescent="0.25">
      <c r="J421"/>
      <c r="K421"/>
      <c r="L421"/>
      <c r="M421"/>
      <c r="N421"/>
      <c r="O421"/>
    </row>
    <row r="422" spans="10:15" ht="15" x14ac:dyDescent="0.25">
      <c r="J422"/>
      <c r="K422"/>
      <c r="L422"/>
      <c r="M422"/>
      <c r="N422"/>
      <c r="O422"/>
    </row>
    <row r="423" spans="10:15" ht="15" x14ac:dyDescent="0.25">
      <c r="J423"/>
      <c r="K423"/>
      <c r="L423"/>
      <c r="M423"/>
      <c r="N423"/>
      <c r="O423"/>
    </row>
    <row r="424" spans="10:15" ht="15" x14ac:dyDescent="0.25">
      <c r="J424"/>
      <c r="K424"/>
      <c r="L424"/>
      <c r="M424"/>
      <c r="N424"/>
      <c r="O424"/>
    </row>
    <row r="425" spans="10:15" ht="15" x14ac:dyDescent="0.25">
      <c r="J425"/>
      <c r="K425"/>
      <c r="L425"/>
      <c r="M425"/>
      <c r="N425"/>
      <c r="O425"/>
    </row>
    <row r="426" spans="10:15" ht="15" x14ac:dyDescent="0.25">
      <c r="J426"/>
      <c r="K426"/>
      <c r="L426"/>
      <c r="M426"/>
      <c r="N426"/>
      <c r="O426"/>
    </row>
    <row r="427" spans="10:15" ht="15" x14ac:dyDescent="0.25">
      <c r="J427"/>
      <c r="K427"/>
      <c r="L427"/>
      <c r="M427"/>
      <c r="N427"/>
      <c r="O427"/>
    </row>
    <row r="428" spans="10:15" ht="15" x14ac:dyDescent="0.25">
      <c r="J428"/>
      <c r="K428"/>
      <c r="L428"/>
      <c r="M428"/>
      <c r="N428"/>
      <c r="O428"/>
    </row>
    <row r="429" spans="10:15" ht="15" x14ac:dyDescent="0.25">
      <c r="J429"/>
      <c r="K429"/>
      <c r="L429"/>
      <c r="M429"/>
      <c r="N429"/>
      <c r="O429"/>
    </row>
    <row r="430" spans="10:15" ht="15" x14ac:dyDescent="0.25">
      <c r="J430"/>
      <c r="K430"/>
      <c r="L430"/>
      <c r="M430"/>
      <c r="N430"/>
      <c r="O430"/>
    </row>
  </sheetData>
  <mergeCells count="1">
    <mergeCell ref="A1:AA3"/>
  </mergeCells>
  <pageMargins left="0.7" right="0.7" top="0.75" bottom="0.75" header="0.3" footer="0.3"/>
  <pageSetup orientation="portrait" r:id="rId5"/>
  <drawing r:id="rId6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rgb="FF002060"/>
  </sheetPr>
  <dimension ref="A1:AH11640"/>
  <sheetViews>
    <sheetView zoomScaleNormal="100" workbookViewId="0">
      <selection activeCell="B43" sqref="B43"/>
    </sheetView>
  </sheetViews>
  <sheetFormatPr baseColWidth="10" defaultColWidth="0" defaultRowHeight="15" customHeight="1" zeroHeight="1" x14ac:dyDescent="0.25"/>
  <cols>
    <col min="1" max="1" width="4.5703125" style="64" customWidth="1"/>
    <col min="2" max="2" width="51.5703125" style="64" bestFit="1" customWidth="1"/>
    <col min="3" max="3" width="7.85546875" style="106" bestFit="1" customWidth="1"/>
    <col min="4" max="4" width="33.85546875" style="107" customWidth="1"/>
    <col min="5" max="5" width="14.85546875" style="108" customWidth="1"/>
    <col min="6" max="6" width="46.42578125" style="64" bestFit="1" customWidth="1"/>
    <col min="7" max="7" width="11.42578125" style="64" customWidth="1"/>
    <col min="8" max="16384" width="11.42578125" style="64" hidden="1"/>
  </cols>
  <sheetData>
    <row r="1" spans="1:34" s="35" customFormat="1" ht="15" customHeight="1" x14ac:dyDescent="0.25">
      <c r="A1" s="258" t="s">
        <v>10423</v>
      </c>
      <c r="B1" s="258"/>
      <c r="C1" s="258"/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258"/>
      <c r="S1" s="258"/>
      <c r="T1" s="258"/>
      <c r="U1" s="258"/>
      <c r="V1" s="258"/>
      <c r="W1" s="258"/>
      <c r="X1" s="258"/>
      <c r="Y1" s="258"/>
      <c r="Z1" s="258"/>
      <c r="AA1" s="258"/>
      <c r="AB1" s="258"/>
      <c r="AC1" s="258"/>
      <c r="AD1" s="258"/>
      <c r="AE1" s="258"/>
      <c r="AF1" s="258"/>
      <c r="AG1" s="258"/>
      <c r="AH1" s="258"/>
    </row>
    <row r="2" spans="1:34" s="36" customFormat="1" ht="15" customHeight="1" x14ac:dyDescent="0.25">
      <c r="A2" s="258"/>
      <c r="B2" s="258"/>
      <c r="C2" s="258"/>
      <c r="D2" s="258"/>
      <c r="E2" s="258"/>
      <c r="F2" s="258"/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  <c r="AB2" s="258"/>
      <c r="AC2" s="258"/>
      <c r="AD2" s="258"/>
      <c r="AE2" s="258"/>
      <c r="AF2" s="258"/>
      <c r="AG2" s="258"/>
      <c r="AH2" s="258"/>
    </row>
    <row r="3" spans="1:34" s="37" customFormat="1" ht="12.75" x14ac:dyDescent="0.25">
      <c r="A3" s="258"/>
      <c r="B3" s="258"/>
      <c r="C3" s="258"/>
      <c r="D3" s="258"/>
      <c r="E3" s="258"/>
      <c r="F3" s="258"/>
      <c r="G3" s="258"/>
      <c r="H3" s="258"/>
      <c r="I3" s="258"/>
      <c r="J3" s="258"/>
      <c r="K3" s="258"/>
      <c r="L3" s="258"/>
      <c r="M3" s="258"/>
      <c r="N3" s="258"/>
      <c r="O3" s="258"/>
      <c r="P3" s="258"/>
      <c r="Q3" s="258"/>
      <c r="R3" s="258"/>
      <c r="S3" s="258"/>
      <c r="T3" s="258"/>
      <c r="U3" s="258"/>
      <c r="V3" s="258"/>
      <c r="W3" s="258"/>
      <c r="X3" s="258"/>
      <c r="Y3" s="258"/>
      <c r="Z3" s="258"/>
      <c r="AA3" s="258"/>
      <c r="AB3" s="258"/>
      <c r="AC3" s="258"/>
      <c r="AD3" s="258"/>
      <c r="AE3" s="258"/>
      <c r="AF3" s="258"/>
      <c r="AG3" s="258"/>
      <c r="AH3" s="258"/>
    </row>
    <row r="4" spans="1:34" ht="12.75" x14ac:dyDescent="0.25"/>
    <row r="5" spans="1:34" ht="12.75" x14ac:dyDescent="0.25">
      <c r="B5" s="227" t="s">
        <v>10044</v>
      </c>
      <c r="C5" s="228"/>
      <c r="D5" s="228"/>
      <c r="E5" s="228"/>
      <c r="F5" s="228"/>
      <c r="G5" s="229"/>
    </row>
    <row r="6" spans="1:34" ht="12.75" x14ac:dyDescent="0.25"/>
    <row r="7" spans="1:34" ht="12.75" x14ac:dyDescent="0.25"/>
    <row r="8" spans="1:34" ht="12.75" x14ac:dyDescent="0.25"/>
    <row r="9" spans="1:34" ht="12.75" x14ac:dyDescent="0.25"/>
    <row r="10" spans="1:34" ht="12.75" x14ac:dyDescent="0.25"/>
    <row r="11" spans="1:34" ht="12.75" x14ac:dyDescent="0.25"/>
    <row r="12" spans="1:34" ht="12.75" x14ac:dyDescent="0.25">
      <c r="F12" s="182"/>
    </row>
    <row r="13" spans="1:34" ht="12.75" x14ac:dyDescent="0.25"/>
    <row r="14" spans="1:34" ht="12.75" x14ac:dyDescent="0.25"/>
    <row r="15" spans="1:34" ht="12.75" x14ac:dyDescent="0.25"/>
    <row r="16" spans="1:34" ht="12.75" x14ac:dyDescent="0.25"/>
    <row r="17" spans="2:6" ht="12.75" x14ac:dyDescent="0.25">
      <c r="D17" s="185"/>
    </row>
    <row r="18" spans="2:6" ht="12.75" x14ac:dyDescent="0.25">
      <c r="D18" s="185"/>
    </row>
    <row r="19" spans="2:6" ht="12.75" x14ac:dyDescent="0.25">
      <c r="B19" s="170" t="s">
        <v>3</v>
      </c>
      <c r="C19" s="183" t="s">
        <v>4</v>
      </c>
      <c r="D19" s="171" t="s">
        <v>5</v>
      </c>
      <c r="E19" s="184" t="s">
        <v>6</v>
      </c>
      <c r="F19" s="170" t="s">
        <v>7</v>
      </c>
    </row>
    <row r="20" spans="2:6" ht="12.75" x14ac:dyDescent="0.25">
      <c r="B20" s="209" t="s">
        <v>35</v>
      </c>
      <c r="C20" s="210">
        <v>11</v>
      </c>
      <c r="D20" s="211" t="s">
        <v>691</v>
      </c>
      <c r="E20" s="212">
        <v>1507</v>
      </c>
      <c r="F20" s="209" t="s">
        <v>681</v>
      </c>
    </row>
    <row r="21" spans="2:6" ht="12.75" x14ac:dyDescent="0.25">
      <c r="B21" s="209" t="s">
        <v>35</v>
      </c>
      <c r="C21" s="213">
        <v>12</v>
      </c>
      <c r="D21" s="214" t="s">
        <v>692</v>
      </c>
      <c r="E21" s="215">
        <v>1507</v>
      </c>
      <c r="F21" s="209" t="s">
        <v>681</v>
      </c>
    </row>
    <row r="22" spans="2:6" ht="12.75" x14ac:dyDescent="0.25">
      <c r="B22" s="209" t="s">
        <v>35</v>
      </c>
      <c r="C22" s="213">
        <v>10</v>
      </c>
      <c r="D22" s="214" t="s">
        <v>690</v>
      </c>
      <c r="E22" s="215">
        <v>1507</v>
      </c>
      <c r="F22" s="209" t="s">
        <v>681</v>
      </c>
    </row>
    <row r="23" spans="2:6" ht="12.75" x14ac:dyDescent="0.25">
      <c r="B23" s="209" t="s">
        <v>35</v>
      </c>
      <c r="C23" s="213">
        <v>3</v>
      </c>
      <c r="D23" s="214" t="s">
        <v>683</v>
      </c>
      <c r="E23" s="215">
        <v>1507</v>
      </c>
      <c r="F23" s="209" t="s">
        <v>681</v>
      </c>
    </row>
    <row r="24" spans="2:6" ht="12.75" x14ac:dyDescent="0.25">
      <c r="B24" s="209" t="s">
        <v>35</v>
      </c>
      <c r="C24" s="213">
        <v>8</v>
      </c>
      <c r="D24" s="214" t="s">
        <v>688</v>
      </c>
      <c r="E24" s="215">
        <v>1507</v>
      </c>
      <c r="F24" s="209" t="s">
        <v>681</v>
      </c>
    </row>
    <row r="25" spans="2:6" ht="12.75" x14ac:dyDescent="0.25">
      <c r="B25" s="209" t="s">
        <v>35</v>
      </c>
      <c r="C25" s="213">
        <v>5</v>
      </c>
      <c r="D25" s="214" t="s">
        <v>685</v>
      </c>
      <c r="E25" s="215">
        <v>1507</v>
      </c>
      <c r="F25" s="209" t="s">
        <v>681</v>
      </c>
    </row>
    <row r="26" spans="2:6" ht="12.75" x14ac:dyDescent="0.25">
      <c r="B26" s="209" t="s">
        <v>35</v>
      </c>
      <c r="C26" s="213">
        <v>9</v>
      </c>
      <c r="D26" s="214" t="s">
        <v>689</v>
      </c>
      <c r="E26" s="215">
        <v>1507</v>
      </c>
      <c r="F26" s="209" t="s">
        <v>681</v>
      </c>
    </row>
    <row r="27" spans="2:6" ht="12.75" x14ac:dyDescent="0.25">
      <c r="B27" s="209" t="s">
        <v>35</v>
      </c>
      <c r="C27" s="213">
        <v>2</v>
      </c>
      <c r="D27" s="214" t="s">
        <v>682</v>
      </c>
      <c r="E27" s="215">
        <v>1507</v>
      </c>
      <c r="F27" s="209" t="s">
        <v>681</v>
      </c>
    </row>
    <row r="28" spans="2:6" ht="12.75" x14ac:dyDescent="0.25">
      <c r="B28" s="209" t="s">
        <v>35</v>
      </c>
      <c r="C28" s="213">
        <v>6</v>
      </c>
      <c r="D28" s="214" t="s">
        <v>686</v>
      </c>
      <c r="E28" s="215">
        <v>1507</v>
      </c>
      <c r="F28" s="209" t="s">
        <v>681</v>
      </c>
    </row>
    <row r="29" spans="2:6" ht="12.75" x14ac:dyDescent="0.25">
      <c r="B29" s="209" t="s">
        <v>35</v>
      </c>
      <c r="C29" s="213">
        <v>4</v>
      </c>
      <c r="D29" s="214" t="s">
        <v>684</v>
      </c>
      <c r="E29" s="215">
        <v>1507</v>
      </c>
      <c r="F29" s="209" t="s">
        <v>681</v>
      </c>
    </row>
    <row r="30" spans="2:6" ht="12.75" x14ac:dyDescent="0.25">
      <c r="B30" s="209" t="s">
        <v>35</v>
      </c>
      <c r="C30" s="213">
        <v>7</v>
      </c>
      <c r="D30" s="214" t="s">
        <v>687</v>
      </c>
      <c r="E30" s="215">
        <v>1507</v>
      </c>
      <c r="F30" s="209" t="s">
        <v>681</v>
      </c>
    </row>
    <row r="31" spans="2:6" ht="12.75" x14ac:dyDescent="0.25">
      <c r="B31" s="209" t="s">
        <v>35</v>
      </c>
      <c r="C31" s="213">
        <v>1</v>
      </c>
      <c r="D31" s="214" t="s">
        <v>680</v>
      </c>
      <c r="E31" s="215">
        <v>1507</v>
      </c>
      <c r="F31" s="209" t="s">
        <v>681</v>
      </c>
    </row>
    <row r="32" spans="2:6" ht="12.75" x14ac:dyDescent="0.25">
      <c r="B32" s="216" t="s">
        <v>35</v>
      </c>
      <c r="C32" s="213">
        <v>13</v>
      </c>
      <c r="D32" s="214" t="s">
        <v>693</v>
      </c>
      <c r="E32" s="215">
        <v>1507</v>
      </c>
      <c r="F32" s="209" t="s">
        <v>681</v>
      </c>
    </row>
    <row r="33" spans="2:6" ht="12.75" x14ac:dyDescent="0.25">
      <c r="B33" s="216" t="s">
        <v>752</v>
      </c>
      <c r="C33" s="213">
        <v>10</v>
      </c>
      <c r="D33" s="214" t="s">
        <v>763</v>
      </c>
      <c r="E33" s="215">
        <v>1511</v>
      </c>
      <c r="F33" s="209" t="s">
        <v>754</v>
      </c>
    </row>
    <row r="34" spans="2:6" ht="12.75" x14ac:dyDescent="0.25">
      <c r="B34" s="216" t="s">
        <v>752</v>
      </c>
      <c r="C34" s="213">
        <v>14</v>
      </c>
      <c r="D34" s="214" t="s">
        <v>767</v>
      </c>
      <c r="E34" s="215">
        <v>1511</v>
      </c>
      <c r="F34" s="216" t="s">
        <v>754</v>
      </c>
    </row>
    <row r="35" spans="2:6" ht="12.75" x14ac:dyDescent="0.25">
      <c r="B35" s="216" t="s">
        <v>752</v>
      </c>
      <c r="C35" s="213">
        <v>1</v>
      </c>
      <c r="D35" s="214" t="s">
        <v>753</v>
      </c>
      <c r="E35" s="215">
        <v>1511</v>
      </c>
      <c r="F35" s="216" t="s">
        <v>754</v>
      </c>
    </row>
    <row r="36" spans="2:6" ht="12.75" x14ac:dyDescent="0.25">
      <c r="B36" s="216" t="s">
        <v>752</v>
      </c>
      <c r="C36" s="213">
        <v>4</v>
      </c>
      <c r="D36" s="214" t="s">
        <v>757</v>
      </c>
      <c r="E36" s="215">
        <v>1511</v>
      </c>
      <c r="F36" s="216" t="s">
        <v>754</v>
      </c>
    </row>
    <row r="37" spans="2:6" ht="12.75" x14ac:dyDescent="0.25">
      <c r="B37" s="209" t="s">
        <v>752</v>
      </c>
      <c r="C37" s="210">
        <v>6</v>
      </c>
      <c r="D37" s="211" t="s">
        <v>759</v>
      </c>
      <c r="E37" s="212">
        <v>1511</v>
      </c>
      <c r="F37" s="216" t="s">
        <v>754</v>
      </c>
    </row>
    <row r="38" spans="2:6" ht="12.75" x14ac:dyDescent="0.25">
      <c r="B38" s="216" t="s">
        <v>752</v>
      </c>
      <c r="C38" s="213">
        <v>11</v>
      </c>
      <c r="D38" s="214" t="s">
        <v>764</v>
      </c>
      <c r="E38" s="215">
        <v>1511</v>
      </c>
      <c r="F38" s="216" t="s">
        <v>754</v>
      </c>
    </row>
    <row r="39" spans="2:6" ht="12.75" x14ac:dyDescent="0.25">
      <c r="B39" s="216" t="s">
        <v>752</v>
      </c>
      <c r="C39" s="213">
        <v>2</v>
      </c>
      <c r="D39" s="214" t="s">
        <v>755</v>
      </c>
      <c r="E39" s="215">
        <v>1511</v>
      </c>
      <c r="F39" s="216" t="s">
        <v>754</v>
      </c>
    </row>
    <row r="40" spans="2:6" ht="12.75" x14ac:dyDescent="0.25">
      <c r="B40" s="216" t="s">
        <v>752</v>
      </c>
      <c r="C40" s="213">
        <v>3</v>
      </c>
      <c r="D40" s="214" t="s">
        <v>756</v>
      </c>
      <c r="E40" s="215">
        <v>1511</v>
      </c>
      <c r="F40" s="216" t="s">
        <v>754</v>
      </c>
    </row>
    <row r="41" spans="2:6" ht="12.75" x14ac:dyDescent="0.25">
      <c r="B41" s="216" t="s">
        <v>752</v>
      </c>
      <c r="C41" s="213">
        <v>13</v>
      </c>
      <c r="D41" s="214" t="s">
        <v>766</v>
      </c>
      <c r="E41" s="215">
        <v>1511</v>
      </c>
      <c r="F41" s="216" t="s">
        <v>754</v>
      </c>
    </row>
    <row r="42" spans="2:6" ht="12.75" x14ac:dyDescent="0.25">
      <c r="B42" s="216" t="s">
        <v>752</v>
      </c>
      <c r="C42" s="213">
        <v>12</v>
      </c>
      <c r="D42" s="214" t="s">
        <v>765</v>
      </c>
      <c r="E42" s="215">
        <v>1511</v>
      </c>
      <c r="F42" s="216" t="s">
        <v>754</v>
      </c>
    </row>
    <row r="43" spans="2:6" ht="12.75" x14ac:dyDescent="0.25">
      <c r="B43" s="216" t="s">
        <v>752</v>
      </c>
      <c r="C43" s="213">
        <v>8</v>
      </c>
      <c r="D43" s="214" t="s">
        <v>761</v>
      </c>
      <c r="E43" s="215">
        <v>1511</v>
      </c>
      <c r="F43" s="216" t="s">
        <v>754</v>
      </c>
    </row>
    <row r="44" spans="2:6" ht="12.75" x14ac:dyDescent="0.25">
      <c r="B44" s="216" t="s">
        <v>752</v>
      </c>
      <c r="C44" s="213">
        <v>5</v>
      </c>
      <c r="D44" s="214" t="s">
        <v>758</v>
      </c>
      <c r="E44" s="215">
        <v>1511</v>
      </c>
      <c r="F44" s="216" t="s">
        <v>754</v>
      </c>
    </row>
    <row r="45" spans="2:6" ht="12.75" x14ac:dyDescent="0.25">
      <c r="B45" s="216" t="s">
        <v>752</v>
      </c>
      <c r="C45" s="213">
        <v>9</v>
      </c>
      <c r="D45" s="214" t="s">
        <v>762</v>
      </c>
      <c r="E45" s="215">
        <v>1511</v>
      </c>
      <c r="F45" s="216" t="s">
        <v>754</v>
      </c>
    </row>
    <row r="46" spans="2:6" ht="12.75" x14ac:dyDescent="0.25">
      <c r="B46" s="216" t="s">
        <v>752</v>
      </c>
      <c r="C46" s="213">
        <v>15</v>
      </c>
      <c r="D46" s="214" t="s">
        <v>768</v>
      </c>
      <c r="E46" s="215">
        <v>1511</v>
      </c>
      <c r="F46" s="216" t="s">
        <v>754</v>
      </c>
    </row>
    <row r="47" spans="2:6" ht="12.75" x14ac:dyDescent="0.25">
      <c r="B47" s="216" t="s">
        <v>752</v>
      </c>
      <c r="C47" s="213">
        <v>7</v>
      </c>
      <c r="D47" s="214" t="s">
        <v>760</v>
      </c>
      <c r="E47" s="215">
        <v>1511</v>
      </c>
      <c r="F47" s="216" t="s">
        <v>754</v>
      </c>
    </row>
    <row r="48" spans="2:6" ht="12.75" x14ac:dyDescent="0.25">
      <c r="B48" s="216" t="s">
        <v>879</v>
      </c>
      <c r="C48" s="213">
        <v>3</v>
      </c>
      <c r="D48" s="214" t="s">
        <v>883</v>
      </c>
      <c r="E48" s="215">
        <v>1519</v>
      </c>
      <c r="F48" s="216" t="s">
        <v>881</v>
      </c>
    </row>
    <row r="49" spans="2:6" ht="12.75" x14ac:dyDescent="0.25">
      <c r="B49" s="216" t="s">
        <v>879</v>
      </c>
      <c r="C49" s="213">
        <v>1</v>
      </c>
      <c r="D49" s="214" t="s">
        <v>880</v>
      </c>
      <c r="E49" s="215">
        <v>1519</v>
      </c>
      <c r="F49" s="216" t="s">
        <v>881</v>
      </c>
    </row>
    <row r="50" spans="2:6" ht="12.75" x14ac:dyDescent="0.25">
      <c r="B50" s="216" t="s">
        <v>879</v>
      </c>
      <c r="C50" s="213">
        <v>14</v>
      </c>
      <c r="D50" s="214" t="s">
        <v>894</v>
      </c>
      <c r="E50" s="215">
        <v>1519</v>
      </c>
      <c r="F50" s="216" t="s">
        <v>881</v>
      </c>
    </row>
    <row r="51" spans="2:6" ht="12.75" x14ac:dyDescent="0.25">
      <c r="B51" s="216" t="s">
        <v>879</v>
      </c>
      <c r="C51" s="213">
        <v>10</v>
      </c>
      <c r="D51" s="214" t="s">
        <v>890</v>
      </c>
      <c r="E51" s="215">
        <v>1519</v>
      </c>
      <c r="F51" s="216" t="s">
        <v>881</v>
      </c>
    </row>
    <row r="52" spans="2:6" ht="12.75" x14ac:dyDescent="0.25">
      <c r="B52" s="216" t="s">
        <v>879</v>
      </c>
      <c r="C52" s="213">
        <v>4</v>
      </c>
      <c r="D52" s="214" t="s">
        <v>884</v>
      </c>
      <c r="E52" s="215">
        <v>1519</v>
      </c>
      <c r="F52" s="216" t="s">
        <v>881</v>
      </c>
    </row>
    <row r="53" spans="2:6" ht="12.75" x14ac:dyDescent="0.25">
      <c r="B53" s="216" t="s">
        <v>879</v>
      </c>
      <c r="C53" s="213">
        <v>5</v>
      </c>
      <c r="D53" s="214" t="s">
        <v>885</v>
      </c>
      <c r="E53" s="215">
        <v>1519</v>
      </c>
      <c r="F53" s="216" t="s">
        <v>881</v>
      </c>
    </row>
    <row r="54" spans="2:6" ht="12.75" x14ac:dyDescent="0.25">
      <c r="B54" s="216" t="s">
        <v>879</v>
      </c>
      <c r="C54" s="213">
        <v>8</v>
      </c>
      <c r="D54" s="214" t="s">
        <v>888</v>
      </c>
      <c r="E54" s="215">
        <v>1519</v>
      </c>
      <c r="F54" s="216" t="s">
        <v>881</v>
      </c>
    </row>
    <row r="55" spans="2:6" ht="12.75" x14ac:dyDescent="0.25">
      <c r="B55" s="216" t="s">
        <v>879</v>
      </c>
      <c r="C55" s="213">
        <v>11</v>
      </c>
      <c r="D55" s="214" t="s">
        <v>891</v>
      </c>
      <c r="E55" s="215">
        <v>1519</v>
      </c>
      <c r="F55" s="216" t="s">
        <v>881</v>
      </c>
    </row>
    <row r="56" spans="2:6" ht="12.75" x14ac:dyDescent="0.25">
      <c r="B56" s="216" t="s">
        <v>879</v>
      </c>
      <c r="C56" s="213">
        <v>13</v>
      </c>
      <c r="D56" s="214" t="s">
        <v>893</v>
      </c>
      <c r="E56" s="215">
        <v>1519</v>
      </c>
      <c r="F56" s="216" t="s">
        <v>881</v>
      </c>
    </row>
    <row r="57" spans="2:6" ht="12.75" x14ac:dyDescent="0.25">
      <c r="B57" s="216" t="s">
        <v>879</v>
      </c>
      <c r="C57" s="213">
        <v>6</v>
      </c>
      <c r="D57" s="214" t="s">
        <v>886</v>
      </c>
      <c r="E57" s="215">
        <v>1519</v>
      </c>
      <c r="F57" s="216" t="s">
        <v>881</v>
      </c>
    </row>
    <row r="58" spans="2:6" ht="12.75" x14ac:dyDescent="0.25">
      <c r="B58" s="216" t="s">
        <v>879</v>
      </c>
      <c r="C58" s="213">
        <v>7</v>
      </c>
      <c r="D58" s="214" t="s">
        <v>887</v>
      </c>
      <c r="E58" s="215">
        <v>1519</v>
      </c>
      <c r="F58" s="216" t="s">
        <v>881</v>
      </c>
    </row>
    <row r="59" spans="2:6" ht="12.75" x14ac:dyDescent="0.25">
      <c r="B59" s="216" t="s">
        <v>879</v>
      </c>
      <c r="C59" s="213">
        <v>9</v>
      </c>
      <c r="D59" s="214" t="s">
        <v>889</v>
      </c>
      <c r="E59" s="215">
        <v>1519</v>
      </c>
      <c r="F59" s="216" t="s">
        <v>881</v>
      </c>
    </row>
    <row r="60" spans="2:6" ht="12.75" x14ac:dyDescent="0.25">
      <c r="B60" s="216" t="s">
        <v>879</v>
      </c>
      <c r="C60" s="213">
        <v>15</v>
      </c>
      <c r="D60" s="214" t="s">
        <v>178</v>
      </c>
      <c r="E60" s="215">
        <v>1519</v>
      </c>
      <c r="F60" s="216" t="s">
        <v>881</v>
      </c>
    </row>
    <row r="61" spans="2:6" ht="12.75" x14ac:dyDescent="0.25">
      <c r="B61" s="216" t="s">
        <v>879</v>
      </c>
      <c r="C61" s="213">
        <v>12</v>
      </c>
      <c r="D61" s="214" t="s">
        <v>892</v>
      </c>
      <c r="E61" s="215">
        <v>1519</v>
      </c>
      <c r="F61" s="216" t="s">
        <v>881</v>
      </c>
    </row>
    <row r="62" spans="2:6" ht="12.75" x14ac:dyDescent="0.25">
      <c r="B62" s="216" t="s">
        <v>879</v>
      </c>
      <c r="C62" s="213">
        <v>2</v>
      </c>
      <c r="D62" s="214" t="s">
        <v>882</v>
      </c>
      <c r="E62" s="215">
        <v>1519</v>
      </c>
      <c r="F62" s="216" t="s">
        <v>881</v>
      </c>
    </row>
    <row r="63" spans="2:6" ht="12.75" x14ac:dyDescent="0.25">
      <c r="B63" s="216" t="s">
        <v>47</v>
      </c>
      <c r="C63" s="213">
        <v>3</v>
      </c>
      <c r="D63" s="214" t="s">
        <v>772</v>
      </c>
      <c r="E63" s="215">
        <v>1512</v>
      </c>
      <c r="F63" s="216" t="s">
        <v>770</v>
      </c>
    </row>
    <row r="64" spans="2:6" ht="12.75" x14ac:dyDescent="0.25">
      <c r="B64" s="216" t="s">
        <v>47</v>
      </c>
      <c r="C64" s="213">
        <v>11</v>
      </c>
      <c r="D64" s="214" t="s">
        <v>780</v>
      </c>
      <c r="E64" s="215">
        <v>1512</v>
      </c>
      <c r="F64" s="216" t="s">
        <v>770</v>
      </c>
    </row>
    <row r="65" spans="2:6" ht="12.75" x14ac:dyDescent="0.25">
      <c r="B65" s="216" t="s">
        <v>47</v>
      </c>
      <c r="C65" s="213">
        <v>12</v>
      </c>
      <c r="D65" s="214" t="s">
        <v>781</v>
      </c>
      <c r="E65" s="215">
        <v>1512</v>
      </c>
      <c r="F65" s="216" t="s">
        <v>770</v>
      </c>
    </row>
    <row r="66" spans="2:6" ht="12.75" x14ac:dyDescent="0.25">
      <c r="B66" s="216" t="s">
        <v>47</v>
      </c>
      <c r="C66" s="213">
        <v>2</v>
      </c>
      <c r="D66" s="214" t="s">
        <v>771</v>
      </c>
      <c r="E66" s="215">
        <v>1512</v>
      </c>
      <c r="F66" s="216" t="s">
        <v>770</v>
      </c>
    </row>
    <row r="67" spans="2:6" ht="12.75" x14ac:dyDescent="0.25">
      <c r="B67" s="216" t="s">
        <v>47</v>
      </c>
      <c r="C67" s="213">
        <v>7</v>
      </c>
      <c r="D67" s="214" t="s">
        <v>776</v>
      </c>
      <c r="E67" s="215">
        <v>1512</v>
      </c>
      <c r="F67" s="216" t="s">
        <v>770</v>
      </c>
    </row>
    <row r="68" spans="2:6" ht="12.75" x14ac:dyDescent="0.25">
      <c r="B68" s="216" t="s">
        <v>47</v>
      </c>
      <c r="C68" s="213">
        <v>5</v>
      </c>
      <c r="D68" s="214" t="s">
        <v>774</v>
      </c>
      <c r="E68" s="215">
        <v>1512</v>
      </c>
      <c r="F68" s="216" t="s">
        <v>770</v>
      </c>
    </row>
    <row r="69" spans="2:6" ht="12.75" x14ac:dyDescent="0.25">
      <c r="B69" s="216" t="s">
        <v>47</v>
      </c>
      <c r="C69" s="213">
        <v>4</v>
      </c>
      <c r="D69" s="214" t="s">
        <v>773</v>
      </c>
      <c r="E69" s="215">
        <v>1512</v>
      </c>
      <c r="F69" s="216" t="s">
        <v>770</v>
      </c>
    </row>
    <row r="70" spans="2:6" ht="12.75" x14ac:dyDescent="0.25">
      <c r="B70" s="216" t="s">
        <v>47</v>
      </c>
      <c r="C70" s="213">
        <v>13</v>
      </c>
      <c r="D70" s="214" t="s">
        <v>782</v>
      </c>
      <c r="E70" s="215">
        <v>1512</v>
      </c>
      <c r="F70" s="216" t="s">
        <v>770</v>
      </c>
    </row>
    <row r="71" spans="2:6" ht="12.75" x14ac:dyDescent="0.25">
      <c r="B71" s="216" t="s">
        <v>47</v>
      </c>
      <c r="C71" s="213">
        <v>15</v>
      </c>
      <c r="D71" s="214" t="s">
        <v>784</v>
      </c>
      <c r="E71" s="215">
        <v>1512</v>
      </c>
      <c r="F71" s="216" t="s">
        <v>770</v>
      </c>
    </row>
    <row r="72" spans="2:6" ht="12.75" x14ac:dyDescent="0.25">
      <c r="B72" s="216" t="s">
        <v>47</v>
      </c>
      <c r="C72" s="213">
        <v>14</v>
      </c>
      <c r="D72" s="214" t="s">
        <v>783</v>
      </c>
      <c r="E72" s="215">
        <v>1512</v>
      </c>
      <c r="F72" s="216" t="s">
        <v>770</v>
      </c>
    </row>
    <row r="73" spans="2:6" ht="12.75" x14ac:dyDescent="0.25">
      <c r="B73" s="216" t="s">
        <v>47</v>
      </c>
      <c r="C73" s="213">
        <v>8</v>
      </c>
      <c r="D73" s="214" t="s">
        <v>777</v>
      </c>
      <c r="E73" s="215">
        <v>1512</v>
      </c>
      <c r="F73" s="216" t="s">
        <v>770</v>
      </c>
    </row>
    <row r="74" spans="2:6" ht="12.75" x14ac:dyDescent="0.25">
      <c r="B74" s="216" t="s">
        <v>47</v>
      </c>
      <c r="C74" s="213">
        <v>6</v>
      </c>
      <c r="D74" s="214" t="s">
        <v>775</v>
      </c>
      <c r="E74" s="215">
        <v>1512</v>
      </c>
      <c r="F74" s="216" t="s">
        <v>770</v>
      </c>
    </row>
    <row r="75" spans="2:6" ht="12.75" x14ac:dyDescent="0.25">
      <c r="B75" s="216" t="s">
        <v>47</v>
      </c>
      <c r="C75" s="213">
        <v>1</v>
      </c>
      <c r="D75" s="214" t="s">
        <v>769</v>
      </c>
      <c r="E75" s="215">
        <v>1512</v>
      </c>
      <c r="F75" s="216" t="s">
        <v>770</v>
      </c>
    </row>
    <row r="76" spans="2:6" ht="12.75" x14ac:dyDescent="0.25">
      <c r="B76" s="216" t="s">
        <v>47</v>
      </c>
      <c r="C76" s="213">
        <v>9</v>
      </c>
      <c r="D76" s="214" t="s">
        <v>778</v>
      </c>
      <c r="E76" s="215">
        <v>1512</v>
      </c>
      <c r="F76" s="216" t="s">
        <v>770</v>
      </c>
    </row>
    <row r="77" spans="2:6" ht="12.75" x14ac:dyDescent="0.25">
      <c r="B77" s="216" t="s">
        <v>47</v>
      </c>
      <c r="C77" s="213">
        <v>10</v>
      </c>
      <c r="D77" s="214" t="s">
        <v>779</v>
      </c>
      <c r="E77" s="215">
        <v>1512</v>
      </c>
      <c r="F77" s="216" t="s">
        <v>770</v>
      </c>
    </row>
    <row r="78" spans="2:6" ht="12.75" x14ac:dyDescent="0.25">
      <c r="B78" s="216" t="s">
        <v>1246</v>
      </c>
      <c r="C78" s="213">
        <v>5</v>
      </c>
      <c r="D78" s="214" t="s">
        <v>1252</v>
      </c>
      <c r="E78" s="215">
        <v>1541</v>
      </c>
      <c r="F78" s="216" t="s">
        <v>1248</v>
      </c>
    </row>
    <row r="79" spans="2:6" ht="12.75" x14ac:dyDescent="0.25">
      <c r="B79" s="216" t="s">
        <v>1246</v>
      </c>
      <c r="C79" s="213">
        <v>7</v>
      </c>
      <c r="D79" s="214" t="s">
        <v>1253</v>
      </c>
      <c r="E79" s="215">
        <v>1541</v>
      </c>
      <c r="F79" s="216" t="s">
        <v>1248</v>
      </c>
    </row>
    <row r="80" spans="2:6" ht="12.75" x14ac:dyDescent="0.25">
      <c r="B80" s="216" t="s">
        <v>1246</v>
      </c>
      <c r="C80" s="213">
        <v>10</v>
      </c>
      <c r="D80" s="214" t="s">
        <v>1256</v>
      </c>
      <c r="E80" s="215">
        <v>1541</v>
      </c>
      <c r="F80" s="216" t="s">
        <v>1248</v>
      </c>
    </row>
    <row r="81" spans="2:6" ht="12.75" x14ac:dyDescent="0.25">
      <c r="B81" s="216" t="s">
        <v>1246</v>
      </c>
      <c r="C81" s="213">
        <v>13</v>
      </c>
      <c r="D81" s="214" t="s">
        <v>1259</v>
      </c>
      <c r="E81" s="215">
        <v>1541</v>
      </c>
      <c r="F81" s="216" t="s">
        <v>1248</v>
      </c>
    </row>
    <row r="82" spans="2:6" ht="12.75" x14ac:dyDescent="0.25">
      <c r="B82" s="216" t="s">
        <v>1246</v>
      </c>
      <c r="C82" s="213">
        <v>3</v>
      </c>
      <c r="D82" s="214" t="s">
        <v>1250</v>
      </c>
      <c r="E82" s="215">
        <v>1541</v>
      </c>
      <c r="F82" s="216" t="s">
        <v>1248</v>
      </c>
    </row>
    <row r="83" spans="2:6" ht="12.75" x14ac:dyDescent="0.25">
      <c r="B83" s="216" t="s">
        <v>1246</v>
      </c>
      <c r="C83" s="213">
        <v>14</v>
      </c>
      <c r="D83" s="214" t="s">
        <v>1260</v>
      </c>
      <c r="E83" s="215">
        <v>1541</v>
      </c>
      <c r="F83" s="216" t="s">
        <v>1248</v>
      </c>
    </row>
    <row r="84" spans="2:6" ht="12.75" x14ac:dyDescent="0.25">
      <c r="B84" s="216" t="s">
        <v>1246</v>
      </c>
      <c r="C84" s="213">
        <v>1</v>
      </c>
      <c r="D84" s="214" t="s">
        <v>1247</v>
      </c>
      <c r="E84" s="215">
        <v>1541</v>
      </c>
      <c r="F84" s="216" t="s">
        <v>1248</v>
      </c>
    </row>
    <row r="85" spans="2:6" ht="12.75" x14ac:dyDescent="0.25">
      <c r="B85" s="216" t="s">
        <v>1246</v>
      </c>
      <c r="C85" s="213">
        <v>4</v>
      </c>
      <c r="D85" s="214" t="s">
        <v>1251</v>
      </c>
      <c r="E85" s="215">
        <v>1541</v>
      </c>
      <c r="F85" s="216" t="s">
        <v>1248</v>
      </c>
    </row>
    <row r="86" spans="2:6" ht="12.75" x14ac:dyDescent="0.25">
      <c r="B86" s="216" t="s">
        <v>1246</v>
      </c>
      <c r="C86" s="213">
        <v>11</v>
      </c>
      <c r="D86" s="214" t="s">
        <v>1257</v>
      </c>
      <c r="E86" s="215">
        <v>1541</v>
      </c>
      <c r="F86" s="216" t="s">
        <v>1248</v>
      </c>
    </row>
    <row r="87" spans="2:6" ht="12.75" x14ac:dyDescent="0.25">
      <c r="B87" s="216" t="s">
        <v>1246</v>
      </c>
      <c r="C87" s="213">
        <v>9</v>
      </c>
      <c r="D87" s="214" t="s">
        <v>1255</v>
      </c>
      <c r="E87" s="215">
        <v>1541</v>
      </c>
      <c r="F87" s="216" t="s">
        <v>1248</v>
      </c>
    </row>
    <row r="88" spans="2:6" ht="12.75" x14ac:dyDescent="0.25">
      <c r="B88" s="216" t="s">
        <v>1246</v>
      </c>
      <c r="C88" s="213">
        <v>6</v>
      </c>
      <c r="D88" s="214" t="s">
        <v>906</v>
      </c>
      <c r="E88" s="215">
        <v>1541</v>
      </c>
      <c r="F88" s="216" t="s">
        <v>1248</v>
      </c>
    </row>
    <row r="89" spans="2:6" ht="12.75" x14ac:dyDescent="0.25">
      <c r="B89" s="216" t="s">
        <v>1246</v>
      </c>
      <c r="C89" s="213">
        <v>12</v>
      </c>
      <c r="D89" s="214" t="s">
        <v>1258</v>
      </c>
      <c r="E89" s="215">
        <v>1541</v>
      </c>
      <c r="F89" s="216" t="s">
        <v>1248</v>
      </c>
    </row>
    <row r="90" spans="2:6" ht="12.75" x14ac:dyDescent="0.25">
      <c r="B90" s="216" t="s">
        <v>1246</v>
      </c>
      <c r="C90" s="213">
        <v>15</v>
      </c>
      <c r="D90" s="214" t="s">
        <v>1261</v>
      </c>
      <c r="E90" s="215">
        <v>1541</v>
      </c>
      <c r="F90" s="216" t="s">
        <v>1248</v>
      </c>
    </row>
    <row r="91" spans="2:6" ht="12.75" x14ac:dyDescent="0.25">
      <c r="B91" s="216" t="s">
        <v>1246</v>
      </c>
      <c r="C91" s="213">
        <v>2</v>
      </c>
      <c r="D91" s="214" t="s">
        <v>1249</v>
      </c>
      <c r="E91" s="215">
        <v>1541</v>
      </c>
      <c r="F91" s="216" t="s">
        <v>1248</v>
      </c>
    </row>
    <row r="92" spans="2:6" ht="12.75" x14ac:dyDescent="0.25">
      <c r="B92" s="216" t="s">
        <v>1246</v>
      </c>
      <c r="C92" s="213">
        <v>8</v>
      </c>
      <c r="D92" s="214" t="s">
        <v>1254</v>
      </c>
      <c r="E92" s="215">
        <v>1541</v>
      </c>
      <c r="F92" s="216" t="s">
        <v>1248</v>
      </c>
    </row>
    <row r="93" spans="2:6" ht="12.75" x14ac:dyDescent="0.25">
      <c r="B93" s="216" t="s">
        <v>295</v>
      </c>
      <c r="C93" s="213">
        <v>6</v>
      </c>
      <c r="D93" s="214" t="s">
        <v>1159</v>
      </c>
      <c r="E93" s="215">
        <v>1536</v>
      </c>
      <c r="F93" s="216" t="s">
        <v>1152</v>
      </c>
    </row>
    <row r="94" spans="2:6" ht="12.75" x14ac:dyDescent="0.25">
      <c r="B94" s="216" t="s">
        <v>502</v>
      </c>
      <c r="C94" s="213">
        <v>7</v>
      </c>
      <c r="D94" s="214" t="s">
        <v>1160</v>
      </c>
      <c r="E94" s="215">
        <v>1536</v>
      </c>
      <c r="F94" s="216" t="s">
        <v>1152</v>
      </c>
    </row>
    <row r="95" spans="2:6" ht="12.75" x14ac:dyDescent="0.25">
      <c r="B95" s="216" t="s">
        <v>1156</v>
      </c>
      <c r="C95" s="213">
        <v>4</v>
      </c>
      <c r="D95" s="214" t="s">
        <v>1157</v>
      </c>
      <c r="E95" s="215">
        <v>1536</v>
      </c>
      <c r="F95" s="216" t="s">
        <v>1152</v>
      </c>
    </row>
    <row r="96" spans="2:6" ht="12.75" x14ac:dyDescent="0.25">
      <c r="B96" s="216" t="s">
        <v>1170</v>
      </c>
      <c r="C96" s="213">
        <v>15</v>
      </c>
      <c r="D96" s="214" t="s">
        <v>1171</v>
      </c>
      <c r="E96" s="215">
        <v>1536</v>
      </c>
      <c r="F96" s="216" t="s">
        <v>1152</v>
      </c>
    </row>
    <row r="97" spans="2:6" ht="12.75" x14ac:dyDescent="0.25">
      <c r="B97" s="216" t="s">
        <v>1150</v>
      </c>
      <c r="C97" s="213">
        <v>1</v>
      </c>
      <c r="D97" s="214" t="s">
        <v>1151</v>
      </c>
      <c r="E97" s="215">
        <v>1536</v>
      </c>
      <c r="F97" s="216" t="s">
        <v>1152</v>
      </c>
    </row>
    <row r="98" spans="2:6" ht="12.75" x14ac:dyDescent="0.25">
      <c r="B98" s="216" t="s">
        <v>1168</v>
      </c>
      <c r="C98" s="213">
        <v>14</v>
      </c>
      <c r="D98" s="214" t="s">
        <v>1169</v>
      </c>
      <c r="E98" s="215">
        <v>1536</v>
      </c>
      <c r="F98" s="216" t="s">
        <v>1152</v>
      </c>
    </row>
    <row r="99" spans="2:6" ht="12.75" x14ac:dyDescent="0.25">
      <c r="B99" s="216" t="s">
        <v>295</v>
      </c>
      <c r="C99" s="213">
        <v>5</v>
      </c>
      <c r="D99" s="214" t="s">
        <v>1158</v>
      </c>
      <c r="E99" s="215">
        <v>1536</v>
      </c>
      <c r="F99" s="216" t="s">
        <v>1152</v>
      </c>
    </row>
    <row r="100" spans="2:6" ht="12.75" x14ac:dyDescent="0.25">
      <c r="B100" s="216" t="s">
        <v>1153</v>
      </c>
      <c r="C100" s="213">
        <v>2</v>
      </c>
      <c r="D100" s="214" t="s">
        <v>1154</v>
      </c>
      <c r="E100" s="215">
        <v>1536</v>
      </c>
      <c r="F100" s="216" t="s">
        <v>1152</v>
      </c>
    </row>
    <row r="101" spans="2:6" ht="12.75" x14ac:dyDescent="0.25">
      <c r="B101" s="216" t="s">
        <v>502</v>
      </c>
      <c r="C101" s="213">
        <v>8</v>
      </c>
      <c r="D101" s="214" t="s">
        <v>1161</v>
      </c>
      <c r="E101" s="215">
        <v>1536</v>
      </c>
      <c r="F101" s="216" t="s">
        <v>1152</v>
      </c>
    </row>
    <row r="102" spans="2:6" ht="12.75" x14ac:dyDescent="0.25">
      <c r="B102" s="216" t="s">
        <v>295</v>
      </c>
      <c r="C102" s="213">
        <v>3</v>
      </c>
      <c r="D102" s="214" t="s">
        <v>1155</v>
      </c>
      <c r="E102" s="215">
        <v>1536</v>
      </c>
      <c r="F102" s="216" t="s">
        <v>1152</v>
      </c>
    </row>
    <row r="103" spans="2:6" ht="12.75" x14ac:dyDescent="0.25">
      <c r="B103" s="216" t="s">
        <v>1166</v>
      </c>
      <c r="C103" s="213">
        <v>13</v>
      </c>
      <c r="D103" s="214" t="s">
        <v>1167</v>
      </c>
      <c r="E103" s="215">
        <v>1536</v>
      </c>
      <c r="F103" s="216" t="s">
        <v>1152</v>
      </c>
    </row>
    <row r="104" spans="2:6" ht="12.75" x14ac:dyDescent="0.25">
      <c r="B104" s="216" t="s">
        <v>308</v>
      </c>
      <c r="C104" s="213">
        <v>10</v>
      </c>
      <c r="D104" s="214" t="s">
        <v>1163</v>
      </c>
      <c r="E104" s="215">
        <v>1536</v>
      </c>
      <c r="F104" s="216" t="s">
        <v>1152</v>
      </c>
    </row>
    <row r="105" spans="2:6" ht="12.75" x14ac:dyDescent="0.25">
      <c r="B105" s="216" t="s">
        <v>647</v>
      </c>
      <c r="C105" s="213">
        <v>12</v>
      </c>
      <c r="D105" s="214" t="s">
        <v>1165</v>
      </c>
      <c r="E105" s="215">
        <v>1536</v>
      </c>
      <c r="F105" s="216" t="s">
        <v>1152</v>
      </c>
    </row>
    <row r="106" spans="2:6" ht="12.75" x14ac:dyDescent="0.25">
      <c r="B106" s="216" t="s">
        <v>308</v>
      </c>
      <c r="C106" s="213">
        <v>9</v>
      </c>
      <c r="D106" s="214" t="s">
        <v>1162</v>
      </c>
      <c r="E106" s="215">
        <v>1536</v>
      </c>
      <c r="F106" s="216" t="s">
        <v>1152</v>
      </c>
    </row>
    <row r="107" spans="2:6" ht="12.75" x14ac:dyDescent="0.25">
      <c r="B107" s="216" t="s">
        <v>647</v>
      </c>
      <c r="C107" s="213">
        <v>11</v>
      </c>
      <c r="D107" s="214" t="s">
        <v>1164</v>
      </c>
      <c r="E107" s="215">
        <v>1536</v>
      </c>
      <c r="F107" s="216" t="s">
        <v>1152</v>
      </c>
    </row>
    <row r="108" spans="2:6" ht="12.75" x14ac:dyDescent="0.25">
      <c r="B108" s="216" t="s">
        <v>1290</v>
      </c>
      <c r="C108" s="213">
        <v>12</v>
      </c>
      <c r="D108" s="214" t="s">
        <v>1303</v>
      </c>
      <c r="E108" s="215">
        <v>1544</v>
      </c>
      <c r="F108" s="216" t="s">
        <v>1292</v>
      </c>
    </row>
    <row r="109" spans="2:6" ht="12.75" x14ac:dyDescent="0.25">
      <c r="B109" s="216" t="s">
        <v>1290</v>
      </c>
      <c r="C109" s="213">
        <v>2</v>
      </c>
      <c r="D109" s="214" t="s">
        <v>1293</v>
      </c>
      <c r="E109" s="215">
        <v>1544</v>
      </c>
      <c r="F109" s="216" t="s">
        <v>1292</v>
      </c>
    </row>
    <row r="110" spans="2:6" ht="12.75" x14ac:dyDescent="0.25">
      <c r="B110" s="216" t="s">
        <v>1290</v>
      </c>
      <c r="C110" s="213">
        <v>13</v>
      </c>
      <c r="D110" s="214" t="s">
        <v>1304</v>
      </c>
      <c r="E110" s="215">
        <v>1544</v>
      </c>
      <c r="F110" s="216" t="s">
        <v>1292</v>
      </c>
    </row>
    <row r="111" spans="2:6" ht="12.75" x14ac:dyDescent="0.25">
      <c r="B111" s="216" t="s">
        <v>1290</v>
      </c>
      <c r="C111" s="213">
        <v>6</v>
      </c>
      <c r="D111" s="214" t="s">
        <v>1297</v>
      </c>
      <c r="E111" s="215">
        <v>1544</v>
      </c>
      <c r="F111" s="216" t="s">
        <v>1292</v>
      </c>
    </row>
    <row r="112" spans="2:6" ht="12.75" x14ac:dyDescent="0.25">
      <c r="B112" s="216" t="s">
        <v>1290</v>
      </c>
      <c r="C112" s="213">
        <v>1</v>
      </c>
      <c r="D112" s="214" t="s">
        <v>1291</v>
      </c>
      <c r="E112" s="215">
        <v>1544</v>
      </c>
      <c r="F112" s="216" t="s">
        <v>1292</v>
      </c>
    </row>
    <row r="113" spans="2:6" ht="12.75" x14ac:dyDescent="0.25">
      <c r="B113" s="216" t="s">
        <v>1290</v>
      </c>
      <c r="C113" s="213">
        <v>3</v>
      </c>
      <c r="D113" s="214" t="s">
        <v>1294</v>
      </c>
      <c r="E113" s="215">
        <v>1544</v>
      </c>
      <c r="F113" s="216" t="s">
        <v>1292</v>
      </c>
    </row>
    <row r="114" spans="2:6" ht="12.75" x14ac:dyDescent="0.25">
      <c r="B114" s="216" t="s">
        <v>1290</v>
      </c>
      <c r="C114" s="213">
        <v>11</v>
      </c>
      <c r="D114" s="214" t="s">
        <v>1302</v>
      </c>
      <c r="E114" s="215">
        <v>1544</v>
      </c>
      <c r="F114" s="216" t="s">
        <v>1292</v>
      </c>
    </row>
    <row r="115" spans="2:6" ht="12.75" x14ac:dyDescent="0.25">
      <c r="B115" s="216" t="s">
        <v>1290</v>
      </c>
      <c r="C115" s="213">
        <v>10</v>
      </c>
      <c r="D115" s="214" t="s">
        <v>1301</v>
      </c>
      <c r="E115" s="215">
        <v>1544</v>
      </c>
      <c r="F115" s="216" t="s">
        <v>1292</v>
      </c>
    </row>
    <row r="116" spans="2:6" ht="12.75" x14ac:dyDescent="0.25">
      <c r="B116" s="216" t="s">
        <v>1290</v>
      </c>
      <c r="C116" s="213">
        <v>5</v>
      </c>
      <c r="D116" s="214" t="s">
        <v>1296</v>
      </c>
      <c r="E116" s="215">
        <v>1544</v>
      </c>
      <c r="F116" s="216" t="s">
        <v>1292</v>
      </c>
    </row>
    <row r="117" spans="2:6" ht="12.75" x14ac:dyDescent="0.25">
      <c r="B117" s="216" t="s">
        <v>1290</v>
      </c>
      <c r="C117" s="213">
        <v>4</v>
      </c>
      <c r="D117" s="214" t="s">
        <v>1295</v>
      </c>
      <c r="E117" s="215">
        <v>1544</v>
      </c>
      <c r="F117" s="216" t="s">
        <v>1292</v>
      </c>
    </row>
    <row r="118" spans="2:6" ht="12.75" x14ac:dyDescent="0.25">
      <c r="B118" s="216" t="s">
        <v>1290</v>
      </c>
      <c r="C118" s="213">
        <v>14</v>
      </c>
      <c r="D118" s="214" t="s">
        <v>1305</v>
      </c>
      <c r="E118" s="215">
        <v>1544</v>
      </c>
      <c r="F118" s="216" t="s">
        <v>1292</v>
      </c>
    </row>
    <row r="119" spans="2:6" ht="12.75" x14ac:dyDescent="0.25">
      <c r="B119" s="216" t="s">
        <v>1290</v>
      </c>
      <c r="C119" s="213">
        <v>7</v>
      </c>
      <c r="D119" s="214" t="s">
        <v>1298</v>
      </c>
      <c r="E119" s="215">
        <v>1544</v>
      </c>
      <c r="F119" s="216" t="s">
        <v>1292</v>
      </c>
    </row>
    <row r="120" spans="2:6" ht="12.75" x14ac:dyDescent="0.25">
      <c r="B120" s="216" t="s">
        <v>1290</v>
      </c>
      <c r="C120" s="213">
        <v>8</v>
      </c>
      <c r="D120" s="214" t="s">
        <v>1299</v>
      </c>
      <c r="E120" s="215">
        <v>1544</v>
      </c>
      <c r="F120" s="216" t="s">
        <v>1292</v>
      </c>
    </row>
    <row r="121" spans="2:6" ht="12.75" x14ac:dyDescent="0.25">
      <c r="B121" s="216" t="s">
        <v>1290</v>
      </c>
      <c r="C121" s="213">
        <v>9</v>
      </c>
      <c r="D121" s="214" t="s">
        <v>1300</v>
      </c>
      <c r="E121" s="215">
        <v>1544</v>
      </c>
      <c r="F121" s="216" t="s">
        <v>1292</v>
      </c>
    </row>
    <row r="122" spans="2:6" ht="12.75" x14ac:dyDescent="0.25">
      <c r="B122" s="216" t="s">
        <v>1290</v>
      </c>
      <c r="C122" s="213">
        <v>15</v>
      </c>
      <c r="D122" s="214" t="s">
        <v>1306</v>
      </c>
      <c r="E122" s="215">
        <v>1544</v>
      </c>
      <c r="F122" s="216" t="s">
        <v>1292</v>
      </c>
    </row>
    <row r="123" spans="2:6" ht="12.75" x14ac:dyDescent="0.25">
      <c r="B123" s="216" t="s">
        <v>238</v>
      </c>
      <c r="C123" s="213">
        <v>9</v>
      </c>
      <c r="D123" s="214" t="s">
        <v>594</v>
      </c>
      <c r="E123" s="215">
        <v>1501</v>
      </c>
      <c r="F123" s="216" t="s">
        <v>587</v>
      </c>
    </row>
    <row r="124" spans="2:6" ht="12.75" x14ac:dyDescent="0.25">
      <c r="B124" s="216" t="s">
        <v>238</v>
      </c>
      <c r="C124" s="213">
        <v>13</v>
      </c>
      <c r="D124" s="214" t="s">
        <v>598</v>
      </c>
      <c r="E124" s="215">
        <v>1501</v>
      </c>
      <c r="F124" s="216" t="s">
        <v>587</v>
      </c>
    </row>
    <row r="125" spans="2:6" ht="12.75" x14ac:dyDescent="0.25">
      <c r="B125" s="216" t="s">
        <v>238</v>
      </c>
      <c r="C125" s="213">
        <v>14</v>
      </c>
      <c r="D125" s="214" t="s">
        <v>599</v>
      </c>
      <c r="E125" s="215">
        <v>1501</v>
      </c>
      <c r="F125" s="216" t="s">
        <v>587</v>
      </c>
    </row>
    <row r="126" spans="2:6" ht="12.75" x14ac:dyDescent="0.25">
      <c r="B126" s="216" t="s">
        <v>238</v>
      </c>
      <c r="C126" s="213">
        <v>1</v>
      </c>
      <c r="D126" s="214" t="s">
        <v>586</v>
      </c>
      <c r="E126" s="215">
        <v>1501</v>
      </c>
      <c r="F126" s="216" t="s">
        <v>587</v>
      </c>
    </row>
    <row r="127" spans="2:6" ht="12.75" x14ac:dyDescent="0.25">
      <c r="B127" s="216" t="s">
        <v>238</v>
      </c>
      <c r="C127" s="213">
        <v>8</v>
      </c>
      <c r="D127" s="214" t="s">
        <v>593</v>
      </c>
      <c r="E127" s="215">
        <v>1501</v>
      </c>
      <c r="F127" s="216" t="s">
        <v>587</v>
      </c>
    </row>
    <row r="128" spans="2:6" ht="12.75" x14ac:dyDescent="0.25">
      <c r="B128" s="216" t="s">
        <v>238</v>
      </c>
      <c r="C128" s="213">
        <v>5</v>
      </c>
      <c r="D128" s="214" t="s">
        <v>300</v>
      </c>
      <c r="E128" s="215">
        <v>1501</v>
      </c>
      <c r="F128" s="216" t="s">
        <v>587</v>
      </c>
    </row>
    <row r="129" spans="2:6" ht="12.75" x14ac:dyDescent="0.25">
      <c r="B129" s="216" t="s">
        <v>238</v>
      </c>
      <c r="C129" s="213">
        <v>7</v>
      </c>
      <c r="D129" s="214" t="s">
        <v>592</v>
      </c>
      <c r="E129" s="215">
        <v>1501</v>
      </c>
      <c r="F129" s="216" t="s">
        <v>587</v>
      </c>
    </row>
    <row r="130" spans="2:6" ht="12.75" x14ac:dyDescent="0.25">
      <c r="B130" s="216" t="s">
        <v>238</v>
      </c>
      <c r="C130" s="213">
        <v>12</v>
      </c>
      <c r="D130" s="214" t="s">
        <v>597</v>
      </c>
      <c r="E130" s="215">
        <v>1501</v>
      </c>
      <c r="F130" s="216" t="s">
        <v>587</v>
      </c>
    </row>
    <row r="131" spans="2:6" ht="12.75" x14ac:dyDescent="0.25">
      <c r="B131" s="216" t="s">
        <v>238</v>
      </c>
      <c r="C131" s="213">
        <v>15</v>
      </c>
      <c r="D131" s="214" t="s">
        <v>600</v>
      </c>
      <c r="E131" s="215">
        <v>1501</v>
      </c>
      <c r="F131" s="216" t="s">
        <v>587</v>
      </c>
    </row>
    <row r="132" spans="2:6" ht="12.75" x14ac:dyDescent="0.25">
      <c r="B132" s="216" t="s">
        <v>238</v>
      </c>
      <c r="C132" s="213">
        <v>4</v>
      </c>
      <c r="D132" s="214" t="s">
        <v>590</v>
      </c>
      <c r="E132" s="215">
        <v>1501</v>
      </c>
      <c r="F132" s="216" t="s">
        <v>587</v>
      </c>
    </row>
    <row r="133" spans="2:6" ht="12.75" x14ac:dyDescent="0.25">
      <c r="B133" s="216" t="s">
        <v>238</v>
      </c>
      <c r="C133" s="213">
        <v>6</v>
      </c>
      <c r="D133" s="214" t="s">
        <v>591</v>
      </c>
      <c r="E133" s="215">
        <v>1501</v>
      </c>
      <c r="F133" s="216" t="s">
        <v>587</v>
      </c>
    </row>
    <row r="134" spans="2:6" ht="12.75" x14ac:dyDescent="0.25">
      <c r="B134" s="216" t="s">
        <v>238</v>
      </c>
      <c r="C134" s="213">
        <v>3</v>
      </c>
      <c r="D134" s="214" t="s">
        <v>589</v>
      </c>
      <c r="E134" s="215">
        <v>1501</v>
      </c>
      <c r="F134" s="216" t="s">
        <v>587</v>
      </c>
    </row>
    <row r="135" spans="2:6" ht="12.75" x14ac:dyDescent="0.25">
      <c r="B135" s="216" t="s">
        <v>238</v>
      </c>
      <c r="C135" s="213">
        <v>10</v>
      </c>
      <c r="D135" s="214" t="s">
        <v>595</v>
      </c>
      <c r="E135" s="215">
        <v>1501</v>
      </c>
      <c r="F135" s="216" t="s">
        <v>587</v>
      </c>
    </row>
    <row r="136" spans="2:6" ht="12.75" x14ac:dyDescent="0.25">
      <c r="B136" s="216" t="s">
        <v>238</v>
      </c>
      <c r="C136" s="213">
        <v>11</v>
      </c>
      <c r="D136" s="214" t="s">
        <v>596</v>
      </c>
      <c r="E136" s="215">
        <v>1501</v>
      </c>
      <c r="F136" s="216" t="s">
        <v>587</v>
      </c>
    </row>
    <row r="137" spans="2:6" ht="12.75" x14ac:dyDescent="0.25">
      <c r="B137" s="216" t="s">
        <v>238</v>
      </c>
      <c r="C137" s="213">
        <v>2</v>
      </c>
      <c r="D137" s="214" t="s">
        <v>588</v>
      </c>
      <c r="E137" s="215">
        <v>1501</v>
      </c>
      <c r="F137" s="216" t="s">
        <v>587</v>
      </c>
    </row>
    <row r="138" spans="2:6" ht="12.75" x14ac:dyDescent="0.25">
      <c r="B138" s="216" t="s">
        <v>238</v>
      </c>
      <c r="C138" s="213">
        <v>15</v>
      </c>
      <c r="D138" s="214" t="s">
        <v>1274</v>
      </c>
      <c r="E138" s="215">
        <v>1542</v>
      </c>
      <c r="F138" s="216" t="s">
        <v>1263</v>
      </c>
    </row>
    <row r="139" spans="2:6" ht="12.75" x14ac:dyDescent="0.25">
      <c r="B139" s="216" t="s">
        <v>238</v>
      </c>
      <c r="C139" s="213">
        <v>8</v>
      </c>
      <c r="D139" s="214" t="s">
        <v>121</v>
      </c>
      <c r="E139" s="215">
        <v>1542</v>
      </c>
      <c r="F139" s="216" t="s">
        <v>1263</v>
      </c>
    </row>
    <row r="140" spans="2:6" ht="12.75" x14ac:dyDescent="0.25">
      <c r="B140" s="216" t="s">
        <v>238</v>
      </c>
      <c r="C140" s="213">
        <v>4</v>
      </c>
      <c r="D140" s="214" t="s">
        <v>1266</v>
      </c>
      <c r="E140" s="215">
        <v>1542</v>
      </c>
      <c r="F140" s="216" t="s">
        <v>1263</v>
      </c>
    </row>
    <row r="141" spans="2:6" ht="12.75" x14ac:dyDescent="0.25">
      <c r="B141" s="216" t="s">
        <v>238</v>
      </c>
      <c r="C141" s="213">
        <v>9</v>
      </c>
      <c r="D141" s="214" t="s">
        <v>1269</v>
      </c>
      <c r="E141" s="215">
        <v>1542</v>
      </c>
      <c r="F141" s="216" t="s">
        <v>1263</v>
      </c>
    </row>
    <row r="142" spans="2:6" ht="12.75" x14ac:dyDescent="0.25">
      <c r="B142" s="216" t="s">
        <v>238</v>
      </c>
      <c r="C142" s="213">
        <v>12</v>
      </c>
      <c r="D142" s="214" t="s">
        <v>1271</v>
      </c>
      <c r="E142" s="215">
        <v>1542</v>
      </c>
      <c r="F142" s="216" t="s">
        <v>1263</v>
      </c>
    </row>
    <row r="143" spans="2:6" ht="12.75" x14ac:dyDescent="0.25">
      <c r="B143" s="216" t="s">
        <v>238</v>
      </c>
      <c r="C143" s="213">
        <v>5</v>
      </c>
      <c r="D143" s="214" t="s">
        <v>280</v>
      </c>
      <c r="E143" s="215">
        <v>1542</v>
      </c>
      <c r="F143" s="216" t="s">
        <v>1263</v>
      </c>
    </row>
    <row r="144" spans="2:6" ht="12.75" x14ac:dyDescent="0.25">
      <c r="B144" s="216" t="s">
        <v>238</v>
      </c>
      <c r="C144" s="213">
        <v>6</v>
      </c>
      <c r="D144" s="214" t="s">
        <v>1267</v>
      </c>
      <c r="E144" s="215">
        <v>1542</v>
      </c>
      <c r="F144" s="216" t="s">
        <v>1263</v>
      </c>
    </row>
    <row r="145" spans="2:6" ht="12.75" x14ac:dyDescent="0.25">
      <c r="B145" s="216" t="s">
        <v>238</v>
      </c>
      <c r="C145" s="213">
        <v>1</v>
      </c>
      <c r="D145" s="214" t="s">
        <v>1262</v>
      </c>
      <c r="E145" s="215">
        <v>1542</v>
      </c>
      <c r="F145" s="216" t="s">
        <v>1263</v>
      </c>
    </row>
    <row r="146" spans="2:6" ht="12.75" x14ac:dyDescent="0.25">
      <c r="B146" s="216" t="s">
        <v>238</v>
      </c>
      <c r="C146" s="213">
        <v>10</v>
      </c>
      <c r="D146" s="214" t="s">
        <v>570</v>
      </c>
      <c r="E146" s="215">
        <v>1542</v>
      </c>
      <c r="F146" s="216" t="s">
        <v>1263</v>
      </c>
    </row>
    <row r="147" spans="2:6" ht="12.75" x14ac:dyDescent="0.25">
      <c r="B147" s="216" t="s">
        <v>238</v>
      </c>
      <c r="C147" s="213">
        <v>13</v>
      </c>
      <c r="D147" s="214" t="s">
        <v>1272</v>
      </c>
      <c r="E147" s="215">
        <v>1542</v>
      </c>
      <c r="F147" s="216" t="s">
        <v>1263</v>
      </c>
    </row>
    <row r="148" spans="2:6" ht="12.75" x14ac:dyDescent="0.25">
      <c r="B148" s="216" t="s">
        <v>238</v>
      </c>
      <c r="C148" s="213">
        <v>11</v>
      </c>
      <c r="D148" s="214" t="s">
        <v>1270</v>
      </c>
      <c r="E148" s="215">
        <v>1542</v>
      </c>
      <c r="F148" s="216" t="s">
        <v>1263</v>
      </c>
    </row>
    <row r="149" spans="2:6" ht="12.75" x14ac:dyDescent="0.25">
      <c r="B149" s="216" t="s">
        <v>238</v>
      </c>
      <c r="C149" s="213">
        <v>14</v>
      </c>
      <c r="D149" s="214" t="s">
        <v>1273</v>
      </c>
      <c r="E149" s="215">
        <v>1542</v>
      </c>
      <c r="F149" s="216" t="s">
        <v>1263</v>
      </c>
    </row>
    <row r="150" spans="2:6" ht="12.75" x14ac:dyDescent="0.25">
      <c r="B150" s="216" t="s">
        <v>238</v>
      </c>
      <c r="C150" s="213">
        <v>7</v>
      </c>
      <c r="D150" s="214" t="s">
        <v>1268</v>
      </c>
      <c r="E150" s="215">
        <v>1542</v>
      </c>
      <c r="F150" s="216" t="s">
        <v>1263</v>
      </c>
    </row>
    <row r="151" spans="2:6" ht="12.75" x14ac:dyDescent="0.25">
      <c r="B151" s="216" t="s">
        <v>238</v>
      </c>
      <c r="C151" s="213">
        <v>2</v>
      </c>
      <c r="D151" s="214" t="s">
        <v>1264</v>
      </c>
      <c r="E151" s="215">
        <v>1542</v>
      </c>
      <c r="F151" s="216" t="s">
        <v>1263</v>
      </c>
    </row>
    <row r="152" spans="2:6" ht="12.75" x14ac:dyDescent="0.25">
      <c r="B152" s="216" t="s">
        <v>238</v>
      </c>
      <c r="C152" s="213">
        <v>3</v>
      </c>
      <c r="D152" s="214" t="s">
        <v>1265</v>
      </c>
      <c r="E152" s="215">
        <v>1542</v>
      </c>
      <c r="F152" s="216" t="s">
        <v>1263</v>
      </c>
    </row>
    <row r="153" spans="2:6" ht="12.75" x14ac:dyDescent="0.25">
      <c r="B153" s="216" t="s">
        <v>1324</v>
      </c>
      <c r="C153" s="213">
        <v>9</v>
      </c>
      <c r="D153" s="214" t="s">
        <v>1334</v>
      </c>
      <c r="E153" s="215">
        <v>1546</v>
      </c>
      <c r="F153" s="216" t="s">
        <v>1326</v>
      </c>
    </row>
    <row r="154" spans="2:6" ht="12.75" x14ac:dyDescent="0.25">
      <c r="B154" s="216" t="s">
        <v>1324</v>
      </c>
      <c r="C154" s="213">
        <v>2</v>
      </c>
      <c r="D154" s="214" t="s">
        <v>1327</v>
      </c>
      <c r="E154" s="215">
        <v>1546</v>
      </c>
      <c r="F154" s="216" t="s">
        <v>1326</v>
      </c>
    </row>
    <row r="155" spans="2:6" ht="12.75" x14ac:dyDescent="0.25">
      <c r="B155" s="216" t="s">
        <v>1324</v>
      </c>
      <c r="C155" s="213">
        <v>4</v>
      </c>
      <c r="D155" s="214" t="s">
        <v>1329</v>
      </c>
      <c r="E155" s="215">
        <v>1546</v>
      </c>
      <c r="F155" s="216" t="s">
        <v>1326</v>
      </c>
    </row>
    <row r="156" spans="2:6" ht="12.75" x14ac:dyDescent="0.25">
      <c r="B156" s="216" t="s">
        <v>1324</v>
      </c>
      <c r="C156" s="213">
        <v>5</v>
      </c>
      <c r="D156" s="214" t="s">
        <v>1330</v>
      </c>
      <c r="E156" s="215">
        <v>1546</v>
      </c>
      <c r="F156" s="216" t="s">
        <v>1326</v>
      </c>
    </row>
    <row r="157" spans="2:6" ht="12.75" x14ac:dyDescent="0.25">
      <c r="B157" s="216" t="s">
        <v>1324</v>
      </c>
      <c r="C157" s="213">
        <v>15</v>
      </c>
      <c r="D157" s="214" t="s">
        <v>1340</v>
      </c>
      <c r="E157" s="215">
        <v>1546</v>
      </c>
      <c r="F157" s="216" t="s">
        <v>1326</v>
      </c>
    </row>
    <row r="158" spans="2:6" ht="12.75" x14ac:dyDescent="0.25">
      <c r="B158" s="216" t="s">
        <v>1324</v>
      </c>
      <c r="C158" s="213">
        <v>10</v>
      </c>
      <c r="D158" s="214" t="s">
        <v>1335</v>
      </c>
      <c r="E158" s="215">
        <v>1546</v>
      </c>
      <c r="F158" s="216" t="s">
        <v>1326</v>
      </c>
    </row>
    <row r="159" spans="2:6" ht="12.75" x14ac:dyDescent="0.25">
      <c r="B159" s="216" t="s">
        <v>1324</v>
      </c>
      <c r="C159" s="213">
        <v>8</v>
      </c>
      <c r="D159" s="214" t="s">
        <v>1333</v>
      </c>
      <c r="E159" s="215">
        <v>1546</v>
      </c>
      <c r="F159" s="216" t="s">
        <v>1326</v>
      </c>
    </row>
    <row r="160" spans="2:6" ht="12.75" x14ac:dyDescent="0.25">
      <c r="B160" s="216" t="s">
        <v>1324</v>
      </c>
      <c r="C160" s="213">
        <v>6</v>
      </c>
      <c r="D160" s="214" t="s">
        <v>1331</v>
      </c>
      <c r="E160" s="215">
        <v>1546</v>
      </c>
      <c r="F160" s="216" t="s">
        <v>1326</v>
      </c>
    </row>
    <row r="161" spans="2:6" ht="12.75" x14ac:dyDescent="0.25">
      <c r="B161" s="216" t="s">
        <v>1324</v>
      </c>
      <c r="C161" s="213">
        <v>1</v>
      </c>
      <c r="D161" s="214" t="s">
        <v>1325</v>
      </c>
      <c r="E161" s="215">
        <v>1546</v>
      </c>
      <c r="F161" s="216" t="s">
        <v>1326</v>
      </c>
    </row>
    <row r="162" spans="2:6" ht="12.75" x14ac:dyDescent="0.25">
      <c r="B162" s="216" t="s">
        <v>1324</v>
      </c>
      <c r="C162" s="213">
        <v>3</v>
      </c>
      <c r="D162" s="214" t="s">
        <v>1328</v>
      </c>
      <c r="E162" s="215">
        <v>1546</v>
      </c>
      <c r="F162" s="216" t="s">
        <v>1326</v>
      </c>
    </row>
    <row r="163" spans="2:6" ht="12.75" x14ac:dyDescent="0.25">
      <c r="B163" s="216" t="s">
        <v>1324</v>
      </c>
      <c r="C163" s="213">
        <v>7</v>
      </c>
      <c r="D163" s="214" t="s">
        <v>1332</v>
      </c>
      <c r="E163" s="215">
        <v>1546</v>
      </c>
      <c r="F163" s="216" t="s">
        <v>1326</v>
      </c>
    </row>
    <row r="164" spans="2:6" ht="12.75" x14ac:dyDescent="0.25">
      <c r="B164" s="216" t="s">
        <v>1324</v>
      </c>
      <c r="C164" s="213">
        <v>12</v>
      </c>
      <c r="D164" s="214" t="s">
        <v>1337</v>
      </c>
      <c r="E164" s="215">
        <v>1546</v>
      </c>
      <c r="F164" s="216" t="s">
        <v>1326</v>
      </c>
    </row>
    <row r="165" spans="2:6" ht="12.75" x14ac:dyDescent="0.25">
      <c r="B165" s="216" t="s">
        <v>1324</v>
      </c>
      <c r="C165" s="213">
        <v>11</v>
      </c>
      <c r="D165" s="214" t="s">
        <v>1336</v>
      </c>
      <c r="E165" s="215">
        <v>1546</v>
      </c>
      <c r="F165" s="216" t="s">
        <v>1326</v>
      </c>
    </row>
    <row r="166" spans="2:6" ht="12.75" x14ac:dyDescent="0.25">
      <c r="B166" s="216" t="s">
        <v>1324</v>
      </c>
      <c r="C166" s="213">
        <v>13</v>
      </c>
      <c r="D166" s="214" t="s">
        <v>1338</v>
      </c>
      <c r="E166" s="215">
        <v>1546</v>
      </c>
      <c r="F166" s="216" t="s">
        <v>1326</v>
      </c>
    </row>
    <row r="167" spans="2:6" ht="12.75" x14ac:dyDescent="0.25">
      <c r="B167" s="216" t="s">
        <v>1324</v>
      </c>
      <c r="C167" s="213">
        <v>14</v>
      </c>
      <c r="D167" s="214" t="s">
        <v>1339</v>
      </c>
      <c r="E167" s="215">
        <v>1546</v>
      </c>
      <c r="F167" s="216" t="s">
        <v>1326</v>
      </c>
    </row>
    <row r="168" spans="2:6" ht="12.75" x14ac:dyDescent="0.25">
      <c r="B168" s="216" t="s">
        <v>122</v>
      </c>
      <c r="C168" s="213">
        <v>12</v>
      </c>
      <c r="D168" s="214" t="s">
        <v>706</v>
      </c>
      <c r="E168" s="215">
        <v>1508</v>
      </c>
      <c r="F168" s="216" t="s">
        <v>695</v>
      </c>
    </row>
    <row r="169" spans="2:6" ht="12.75" x14ac:dyDescent="0.25">
      <c r="B169" s="216" t="s">
        <v>122</v>
      </c>
      <c r="C169" s="213">
        <v>2</v>
      </c>
      <c r="D169" s="214" t="s">
        <v>696</v>
      </c>
      <c r="E169" s="215">
        <v>1508</v>
      </c>
      <c r="F169" s="216" t="s">
        <v>695</v>
      </c>
    </row>
    <row r="170" spans="2:6" ht="12.75" x14ac:dyDescent="0.25">
      <c r="B170" s="216" t="s">
        <v>122</v>
      </c>
      <c r="C170" s="213">
        <v>8</v>
      </c>
      <c r="D170" s="214" t="s">
        <v>702</v>
      </c>
      <c r="E170" s="215">
        <v>1508</v>
      </c>
      <c r="F170" s="216" t="s">
        <v>695</v>
      </c>
    </row>
    <row r="171" spans="2:6" ht="12.75" x14ac:dyDescent="0.25">
      <c r="B171" s="216" t="s">
        <v>122</v>
      </c>
      <c r="C171" s="213">
        <v>6</v>
      </c>
      <c r="D171" s="214" t="s">
        <v>700</v>
      </c>
      <c r="E171" s="215">
        <v>1508</v>
      </c>
      <c r="F171" s="216" t="s">
        <v>695</v>
      </c>
    </row>
    <row r="172" spans="2:6" ht="12.75" x14ac:dyDescent="0.25">
      <c r="B172" s="216" t="s">
        <v>122</v>
      </c>
      <c r="C172" s="213">
        <v>11</v>
      </c>
      <c r="D172" s="214" t="s">
        <v>705</v>
      </c>
      <c r="E172" s="215">
        <v>1508</v>
      </c>
      <c r="F172" s="216" t="s">
        <v>695</v>
      </c>
    </row>
    <row r="173" spans="2:6" ht="12.75" x14ac:dyDescent="0.25">
      <c r="B173" s="216" t="s">
        <v>122</v>
      </c>
      <c r="C173" s="213">
        <v>4</v>
      </c>
      <c r="D173" s="214" t="s">
        <v>698</v>
      </c>
      <c r="E173" s="215">
        <v>1508</v>
      </c>
      <c r="F173" s="216" t="s">
        <v>695</v>
      </c>
    </row>
    <row r="174" spans="2:6" ht="12.75" x14ac:dyDescent="0.25">
      <c r="B174" s="216" t="s">
        <v>122</v>
      </c>
      <c r="C174" s="213">
        <v>14</v>
      </c>
      <c r="D174" s="214" t="s">
        <v>708</v>
      </c>
      <c r="E174" s="215">
        <v>1508</v>
      </c>
      <c r="F174" s="216" t="s">
        <v>695</v>
      </c>
    </row>
    <row r="175" spans="2:6" ht="12.75" x14ac:dyDescent="0.25">
      <c r="B175" s="216" t="s">
        <v>122</v>
      </c>
      <c r="C175" s="213">
        <v>9</v>
      </c>
      <c r="D175" s="214" t="s">
        <v>703</v>
      </c>
      <c r="E175" s="215">
        <v>1508</v>
      </c>
      <c r="F175" s="216" t="s">
        <v>695</v>
      </c>
    </row>
    <row r="176" spans="2:6" ht="12.75" x14ac:dyDescent="0.25">
      <c r="B176" s="216" t="s">
        <v>122</v>
      </c>
      <c r="C176" s="213">
        <v>10</v>
      </c>
      <c r="D176" s="214" t="s">
        <v>704</v>
      </c>
      <c r="E176" s="215">
        <v>1508</v>
      </c>
      <c r="F176" s="216" t="s">
        <v>695</v>
      </c>
    </row>
    <row r="177" spans="2:6" ht="12.75" x14ac:dyDescent="0.25">
      <c r="B177" s="216" t="s">
        <v>122</v>
      </c>
      <c r="C177" s="213">
        <v>1</v>
      </c>
      <c r="D177" s="214" t="s">
        <v>694</v>
      </c>
      <c r="E177" s="215">
        <v>1508</v>
      </c>
      <c r="F177" s="216" t="s">
        <v>695</v>
      </c>
    </row>
    <row r="178" spans="2:6" ht="12.75" x14ac:dyDescent="0.25">
      <c r="B178" s="216" t="s">
        <v>122</v>
      </c>
      <c r="C178" s="213">
        <v>3</v>
      </c>
      <c r="D178" s="214" t="s">
        <v>697</v>
      </c>
      <c r="E178" s="215">
        <v>1508</v>
      </c>
      <c r="F178" s="216" t="s">
        <v>695</v>
      </c>
    </row>
    <row r="179" spans="2:6" ht="12.75" x14ac:dyDescent="0.25">
      <c r="B179" s="216" t="s">
        <v>122</v>
      </c>
      <c r="C179" s="213">
        <v>5</v>
      </c>
      <c r="D179" s="214" t="s">
        <v>699</v>
      </c>
      <c r="E179" s="215">
        <v>1508</v>
      </c>
      <c r="F179" s="216" t="s">
        <v>695</v>
      </c>
    </row>
    <row r="180" spans="2:6" ht="12.75" x14ac:dyDescent="0.25">
      <c r="B180" s="216" t="s">
        <v>122</v>
      </c>
      <c r="C180" s="213">
        <v>13</v>
      </c>
      <c r="D180" s="214" t="s">
        <v>707</v>
      </c>
      <c r="E180" s="215">
        <v>1508</v>
      </c>
      <c r="F180" s="216" t="s">
        <v>695</v>
      </c>
    </row>
    <row r="181" spans="2:6" ht="12.75" x14ac:dyDescent="0.25">
      <c r="B181" s="216" t="s">
        <v>122</v>
      </c>
      <c r="C181" s="213">
        <v>7</v>
      </c>
      <c r="D181" s="214" t="s">
        <v>701</v>
      </c>
      <c r="E181" s="215">
        <v>1508</v>
      </c>
      <c r="F181" s="216" t="s">
        <v>695</v>
      </c>
    </row>
    <row r="182" spans="2:6" ht="12.75" x14ac:dyDescent="0.25">
      <c r="B182" s="216" t="s">
        <v>122</v>
      </c>
      <c r="C182" s="213">
        <v>15</v>
      </c>
      <c r="D182" s="214" t="s">
        <v>709</v>
      </c>
      <c r="E182" s="215">
        <v>1508</v>
      </c>
      <c r="F182" s="216" t="s">
        <v>695</v>
      </c>
    </row>
    <row r="183" spans="2:6" ht="12.75" x14ac:dyDescent="0.25">
      <c r="B183" s="216" t="s">
        <v>122</v>
      </c>
      <c r="C183" s="213">
        <v>10</v>
      </c>
      <c r="D183" s="214" t="s">
        <v>932</v>
      </c>
      <c r="E183" s="215">
        <v>1522</v>
      </c>
      <c r="F183" s="216" t="s">
        <v>925</v>
      </c>
    </row>
    <row r="184" spans="2:6" ht="12.75" x14ac:dyDescent="0.25">
      <c r="B184" s="216" t="s">
        <v>122</v>
      </c>
      <c r="C184" s="213">
        <v>12</v>
      </c>
      <c r="D184" s="214" t="s">
        <v>934</v>
      </c>
      <c r="E184" s="215">
        <v>1522</v>
      </c>
      <c r="F184" s="216" t="s">
        <v>925</v>
      </c>
    </row>
    <row r="185" spans="2:6" ht="12.75" x14ac:dyDescent="0.25">
      <c r="B185" s="216" t="s">
        <v>122</v>
      </c>
      <c r="C185" s="213">
        <v>13</v>
      </c>
      <c r="D185" s="214" t="s">
        <v>935</v>
      </c>
      <c r="E185" s="215">
        <v>1522</v>
      </c>
      <c r="F185" s="216" t="s">
        <v>925</v>
      </c>
    </row>
    <row r="186" spans="2:6" ht="12.75" x14ac:dyDescent="0.25">
      <c r="B186" s="216" t="s">
        <v>122</v>
      </c>
      <c r="C186" s="213">
        <v>15</v>
      </c>
      <c r="D186" s="214" t="s">
        <v>937</v>
      </c>
      <c r="E186" s="215">
        <v>1522</v>
      </c>
      <c r="F186" s="216" t="s">
        <v>925</v>
      </c>
    </row>
    <row r="187" spans="2:6" ht="12.75" x14ac:dyDescent="0.25">
      <c r="B187" s="216" t="s">
        <v>122</v>
      </c>
      <c r="C187" s="213">
        <v>11</v>
      </c>
      <c r="D187" s="214" t="s">
        <v>933</v>
      </c>
      <c r="E187" s="215">
        <v>1522</v>
      </c>
      <c r="F187" s="216" t="s">
        <v>925</v>
      </c>
    </row>
    <row r="188" spans="2:6" ht="12.75" x14ac:dyDescent="0.25">
      <c r="B188" s="216" t="s">
        <v>122</v>
      </c>
      <c r="C188" s="213">
        <v>8</v>
      </c>
      <c r="D188" s="214" t="s">
        <v>931</v>
      </c>
      <c r="E188" s="215">
        <v>1522</v>
      </c>
      <c r="F188" s="216" t="s">
        <v>925</v>
      </c>
    </row>
    <row r="189" spans="2:6" ht="12.75" x14ac:dyDescent="0.25">
      <c r="B189" s="216" t="s">
        <v>122</v>
      </c>
      <c r="C189" s="213">
        <v>7</v>
      </c>
      <c r="D189" s="214" t="s">
        <v>930</v>
      </c>
      <c r="E189" s="215">
        <v>1522</v>
      </c>
      <c r="F189" s="216" t="s">
        <v>925</v>
      </c>
    </row>
    <row r="190" spans="2:6" ht="12.75" x14ac:dyDescent="0.25">
      <c r="B190" s="216" t="s">
        <v>122</v>
      </c>
      <c r="C190" s="213">
        <v>14</v>
      </c>
      <c r="D190" s="214" t="s">
        <v>936</v>
      </c>
      <c r="E190" s="215">
        <v>1522</v>
      </c>
      <c r="F190" s="216" t="s">
        <v>925</v>
      </c>
    </row>
    <row r="191" spans="2:6" ht="12.75" x14ac:dyDescent="0.25">
      <c r="B191" s="216" t="s">
        <v>122</v>
      </c>
      <c r="C191" s="213">
        <v>4</v>
      </c>
      <c r="D191" s="214" t="s">
        <v>927</v>
      </c>
      <c r="E191" s="215">
        <v>1522</v>
      </c>
      <c r="F191" s="216" t="s">
        <v>925</v>
      </c>
    </row>
    <row r="192" spans="2:6" ht="12.75" x14ac:dyDescent="0.25">
      <c r="B192" s="216" t="s">
        <v>122</v>
      </c>
      <c r="C192" s="213">
        <v>5</v>
      </c>
      <c r="D192" s="214" t="s">
        <v>928</v>
      </c>
      <c r="E192" s="215">
        <v>1522</v>
      </c>
      <c r="F192" s="216" t="s">
        <v>925</v>
      </c>
    </row>
    <row r="193" spans="2:6" ht="12.75" x14ac:dyDescent="0.25">
      <c r="B193" s="216" t="s">
        <v>122</v>
      </c>
      <c r="C193" s="213">
        <v>9</v>
      </c>
      <c r="D193" s="214" t="s">
        <v>468</v>
      </c>
      <c r="E193" s="215">
        <v>1522</v>
      </c>
      <c r="F193" s="216" t="s">
        <v>925</v>
      </c>
    </row>
    <row r="194" spans="2:6" ht="12.75" x14ac:dyDescent="0.25">
      <c r="B194" s="216" t="s">
        <v>122</v>
      </c>
      <c r="C194" s="213">
        <v>2</v>
      </c>
      <c r="D194" s="214" t="s">
        <v>828</v>
      </c>
      <c r="E194" s="215">
        <v>1522</v>
      </c>
      <c r="F194" s="216" t="s">
        <v>925</v>
      </c>
    </row>
    <row r="195" spans="2:6" ht="12.75" x14ac:dyDescent="0.25">
      <c r="B195" s="216" t="s">
        <v>122</v>
      </c>
      <c r="C195" s="213">
        <v>1</v>
      </c>
      <c r="D195" s="214" t="s">
        <v>924</v>
      </c>
      <c r="E195" s="215">
        <v>1522</v>
      </c>
      <c r="F195" s="216" t="s">
        <v>925</v>
      </c>
    </row>
    <row r="196" spans="2:6" ht="12.75" x14ac:dyDescent="0.25">
      <c r="B196" s="216" t="s">
        <v>122</v>
      </c>
      <c r="C196" s="213">
        <v>3</v>
      </c>
      <c r="D196" s="214" t="s">
        <v>926</v>
      </c>
      <c r="E196" s="215">
        <v>1522</v>
      </c>
      <c r="F196" s="216" t="s">
        <v>925</v>
      </c>
    </row>
    <row r="197" spans="2:6" ht="12.75" x14ac:dyDescent="0.25">
      <c r="B197" s="216" t="s">
        <v>122</v>
      </c>
      <c r="C197" s="213">
        <v>6</v>
      </c>
      <c r="D197" s="214" t="s">
        <v>929</v>
      </c>
      <c r="E197" s="215">
        <v>1522</v>
      </c>
      <c r="F197" s="216" t="s">
        <v>925</v>
      </c>
    </row>
    <row r="198" spans="2:6" ht="12.75" x14ac:dyDescent="0.25">
      <c r="B198" s="216" t="s">
        <v>149</v>
      </c>
      <c r="C198" s="213">
        <v>9</v>
      </c>
      <c r="D198" s="214" t="s">
        <v>1143</v>
      </c>
      <c r="E198" s="215">
        <v>1535</v>
      </c>
      <c r="F198" s="216" t="s">
        <v>1135</v>
      </c>
    </row>
    <row r="199" spans="2:6" ht="12.75" x14ac:dyDescent="0.25">
      <c r="B199" s="216" t="s">
        <v>149</v>
      </c>
      <c r="C199" s="213">
        <v>14</v>
      </c>
      <c r="D199" s="214" t="s">
        <v>1148</v>
      </c>
      <c r="E199" s="215">
        <v>1535</v>
      </c>
      <c r="F199" s="216" t="s">
        <v>1135</v>
      </c>
    </row>
    <row r="200" spans="2:6" ht="12.75" x14ac:dyDescent="0.25">
      <c r="B200" s="216" t="s">
        <v>149</v>
      </c>
      <c r="C200" s="213">
        <v>6</v>
      </c>
      <c r="D200" s="214" t="s">
        <v>1140</v>
      </c>
      <c r="E200" s="215">
        <v>1535</v>
      </c>
      <c r="F200" s="216" t="s">
        <v>1135</v>
      </c>
    </row>
    <row r="201" spans="2:6" ht="12.75" x14ac:dyDescent="0.25">
      <c r="B201" s="216" t="s">
        <v>149</v>
      </c>
      <c r="C201" s="213">
        <v>3</v>
      </c>
      <c r="D201" s="214" t="s">
        <v>1137</v>
      </c>
      <c r="E201" s="215">
        <v>1535</v>
      </c>
      <c r="F201" s="216" t="s">
        <v>1135</v>
      </c>
    </row>
    <row r="202" spans="2:6" ht="12.75" x14ac:dyDescent="0.25">
      <c r="B202" s="216" t="s">
        <v>149</v>
      </c>
      <c r="C202" s="213">
        <v>5</v>
      </c>
      <c r="D202" s="214" t="s">
        <v>1139</v>
      </c>
      <c r="E202" s="215">
        <v>1535</v>
      </c>
      <c r="F202" s="216" t="s">
        <v>1135</v>
      </c>
    </row>
    <row r="203" spans="2:6" ht="12.75" x14ac:dyDescent="0.25">
      <c r="B203" s="216" t="s">
        <v>149</v>
      </c>
      <c r="C203" s="213">
        <v>11</v>
      </c>
      <c r="D203" s="214" t="s">
        <v>1145</v>
      </c>
      <c r="E203" s="215">
        <v>1535</v>
      </c>
      <c r="F203" s="216" t="s">
        <v>1135</v>
      </c>
    </row>
    <row r="204" spans="2:6" ht="12.75" x14ac:dyDescent="0.25">
      <c r="B204" s="216" t="s">
        <v>149</v>
      </c>
      <c r="C204" s="213">
        <v>15</v>
      </c>
      <c r="D204" s="214" t="s">
        <v>1149</v>
      </c>
      <c r="E204" s="215">
        <v>1535</v>
      </c>
      <c r="F204" s="216" t="s">
        <v>1135</v>
      </c>
    </row>
    <row r="205" spans="2:6" ht="12.75" x14ac:dyDescent="0.25">
      <c r="B205" s="216" t="s">
        <v>149</v>
      </c>
      <c r="C205" s="213">
        <v>4</v>
      </c>
      <c r="D205" s="214" t="s">
        <v>1138</v>
      </c>
      <c r="E205" s="215">
        <v>1535</v>
      </c>
      <c r="F205" s="216" t="s">
        <v>1135</v>
      </c>
    </row>
    <row r="206" spans="2:6" ht="12.75" x14ac:dyDescent="0.25">
      <c r="B206" s="216" t="s">
        <v>149</v>
      </c>
      <c r="C206" s="213">
        <v>7</v>
      </c>
      <c r="D206" s="214" t="s">
        <v>1141</v>
      </c>
      <c r="E206" s="215">
        <v>1535</v>
      </c>
      <c r="F206" s="216" t="s">
        <v>1135</v>
      </c>
    </row>
    <row r="207" spans="2:6" ht="12.75" x14ac:dyDescent="0.25">
      <c r="B207" s="216" t="s">
        <v>149</v>
      </c>
      <c r="C207" s="213">
        <v>10</v>
      </c>
      <c r="D207" s="214" t="s">
        <v>1144</v>
      </c>
      <c r="E207" s="215">
        <v>1535</v>
      </c>
      <c r="F207" s="216" t="s">
        <v>1135</v>
      </c>
    </row>
    <row r="208" spans="2:6" ht="12.75" x14ac:dyDescent="0.25">
      <c r="B208" s="216" t="s">
        <v>149</v>
      </c>
      <c r="C208" s="213">
        <v>12</v>
      </c>
      <c r="D208" s="214" t="s">
        <v>1146</v>
      </c>
      <c r="E208" s="215">
        <v>1535</v>
      </c>
      <c r="F208" s="216" t="s">
        <v>1135</v>
      </c>
    </row>
    <row r="209" spans="2:6" ht="12.75" x14ac:dyDescent="0.25">
      <c r="B209" s="216" t="s">
        <v>149</v>
      </c>
      <c r="C209" s="213">
        <v>8</v>
      </c>
      <c r="D209" s="214" t="s">
        <v>1142</v>
      </c>
      <c r="E209" s="215">
        <v>1535</v>
      </c>
      <c r="F209" s="216" t="s">
        <v>1135</v>
      </c>
    </row>
    <row r="210" spans="2:6" ht="12.75" x14ac:dyDescent="0.25">
      <c r="B210" s="216" t="s">
        <v>149</v>
      </c>
      <c r="C210" s="213">
        <v>2</v>
      </c>
      <c r="D210" s="214" t="s">
        <v>1136</v>
      </c>
      <c r="E210" s="215">
        <v>1535</v>
      </c>
      <c r="F210" s="216" t="s">
        <v>1135</v>
      </c>
    </row>
    <row r="211" spans="2:6" ht="12.75" x14ac:dyDescent="0.25">
      <c r="B211" s="216" t="s">
        <v>149</v>
      </c>
      <c r="C211" s="213">
        <v>1</v>
      </c>
      <c r="D211" s="214" t="s">
        <v>1134</v>
      </c>
      <c r="E211" s="215">
        <v>1535</v>
      </c>
      <c r="F211" s="216" t="s">
        <v>1135</v>
      </c>
    </row>
    <row r="212" spans="2:6" ht="12.75" x14ac:dyDescent="0.25">
      <c r="B212" s="216" t="s">
        <v>149</v>
      </c>
      <c r="C212" s="213">
        <v>13</v>
      </c>
      <c r="D212" s="214" t="s">
        <v>1147</v>
      </c>
      <c r="E212" s="215">
        <v>1535</v>
      </c>
      <c r="F212" s="216" t="s">
        <v>1135</v>
      </c>
    </row>
    <row r="213" spans="2:6" ht="12.75" x14ac:dyDescent="0.25">
      <c r="B213" s="216" t="s">
        <v>158</v>
      </c>
      <c r="C213" s="213">
        <v>10</v>
      </c>
      <c r="D213" s="214" t="s">
        <v>1284</v>
      </c>
      <c r="E213" s="215">
        <v>1543</v>
      </c>
      <c r="F213" s="216" t="s">
        <v>1276</v>
      </c>
    </row>
    <row r="214" spans="2:6" ht="12.75" x14ac:dyDescent="0.25">
      <c r="B214" s="216" t="s">
        <v>158</v>
      </c>
      <c r="C214" s="213">
        <v>6</v>
      </c>
      <c r="D214" s="214" t="s">
        <v>1281</v>
      </c>
      <c r="E214" s="215">
        <v>1543</v>
      </c>
      <c r="F214" s="216" t="s">
        <v>1276</v>
      </c>
    </row>
    <row r="215" spans="2:6" ht="12.75" x14ac:dyDescent="0.25">
      <c r="B215" s="216" t="s">
        <v>158</v>
      </c>
      <c r="C215" s="213">
        <v>12</v>
      </c>
      <c r="D215" s="214" t="s">
        <v>1286</v>
      </c>
      <c r="E215" s="215">
        <v>1543</v>
      </c>
      <c r="F215" s="216" t="s">
        <v>1276</v>
      </c>
    </row>
    <row r="216" spans="2:6" ht="12.75" x14ac:dyDescent="0.25">
      <c r="B216" s="216" t="s">
        <v>158</v>
      </c>
      <c r="C216" s="213">
        <v>13</v>
      </c>
      <c r="D216" s="214" t="s">
        <v>1287</v>
      </c>
      <c r="E216" s="215">
        <v>1543</v>
      </c>
      <c r="F216" s="216" t="s">
        <v>1276</v>
      </c>
    </row>
    <row r="217" spans="2:6" ht="12.75" x14ac:dyDescent="0.25">
      <c r="B217" s="216" t="s">
        <v>158</v>
      </c>
      <c r="C217" s="213">
        <v>5</v>
      </c>
      <c r="D217" s="214" t="s">
        <v>1280</v>
      </c>
      <c r="E217" s="215">
        <v>1543</v>
      </c>
      <c r="F217" s="216" t="s">
        <v>1276</v>
      </c>
    </row>
    <row r="218" spans="2:6" ht="12.75" x14ac:dyDescent="0.25">
      <c r="B218" s="216" t="s">
        <v>158</v>
      </c>
      <c r="C218" s="213">
        <v>8</v>
      </c>
      <c r="D218" s="214" t="s">
        <v>1282</v>
      </c>
      <c r="E218" s="215">
        <v>1543</v>
      </c>
      <c r="F218" s="216" t="s">
        <v>1276</v>
      </c>
    </row>
    <row r="219" spans="2:6" ht="12.75" x14ac:dyDescent="0.25">
      <c r="B219" s="216" t="s">
        <v>158</v>
      </c>
      <c r="C219" s="213">
        <v>4</v>
      </c>
      <c r="D219" s="214" t="s">
        <v>1279</v>
      </c>
      <c r="E219" s="215">
        <v>1543</v>
      </c>
      <c r="F219" s="216" t="s">
        <v>1276</v>
      </c>
    </row>
    <row r="220" spans="2:6" ht="12.75" x14ac:dyDescent="0.25">
      <c r="B220" s="216" t="s">
        <v>158</v>
      </c>
      <c r="C220" s="213">
        <v>3</v>
      </c>
      <c r="D220" s="214" t="s">
        <v>1278</v>
      </c>
      <c r="E220" s="215">
        <v>1543</v>
      </c>
      <c r="F220" s="216" t="s">
        <v>1276</v>
      </c>
    </row>
    <row r="221" spans="2:6" ht="12.75" x14ac:dyDescent="0.25">
      <c r="B221" s="216" t="s">
        <v>158</v>
      </c>
      <c r="C221" s="213">
        <v>14</v>
      </c>
      <c r="D221" s="214" t="s">
        <v>1288</v>
      </c>
      <c r="E221" s="215">
        <v>1543</v>
      </c>
      <c r="F221" s="216" t="s">
        <v>1276</v>
      </c>
    </row>
    <row r="222" spans="2:6" ht="12.75" x14ac:dyDescent="0.25">
      <c r="B222" s="216" t="s">
        <v>158</v>
      </c>
      <c r="C222" s="213">
        <v>2</v>
      </c>
      <c r="D222" s="214" t="s">
        <v>1277</v>
      </c>
      <c r="E222" s="215">
        <v>1543</v>
      </c>
      <c r="F222" s="216" t="s">
        <v>1276</v>
      </c>
    </row>
    <row r="223" spans="2:6" ht="12.75" x14ac:dyDescent="0.25">
      <c r="B223" s="216" t="s">
        <v>158</v>
      </c>
      <c r="C223" s="213">
        <v>9</v>
      </c>
      <c r="D223" s="214" t="s">
        <v>1283</v>
      </c>
      <c r="E223" s="215">
        <v>1543</v>
      </c>
      <c r="F223" s="216" t="s">
        <v>1276</v>
      </c>
    </row>
    <row r="224" spans="2:6" ht="12.75" x14ac:dyDescent="0.25">
      <c r="B224" s="216" t="s">
        <v>158</v>
      </c>
      <c r="C224" s="213">
        <v>1</v>
      </c>
      <c r="D224" s="214" t="s">
        <v>1275</v>
      </c>
      <c r="E224" s="215">
        <v>1543</v>
      </c>
      <c r="F224" s="216" t="s">
        <v>1276</v>
      </c>
    </row>
    <row r="225" spans="2:6" ht="12.75" x14ac:dyDescent="0.25">
      <c r="B225" s="216" t="s">
        <v>158</v>
      </c>
      <c r="C225" s="213">
        <v>15</v>
      </c>
      <c r="D225" s="214" t="s">
        <v>1289</v>
      </c>
      <c r="E225" s="215">
        <v>1543</v>
      </c>
      <c r="F225" s="216" t="s">
        <v>1276</v>
      </c>
    </row>
    <row r="226" spans="2:6" ht="12.75" x14ac:dyDescent="0.25">
      <c r="B226" s="216" t="s">
        <v>158</v>
      </c>
      <c r="C226" s="213">
        <v>7</v>
      </c>
      <c r="D226" s="214" t="s">
        <v>349</v>
      </c>
      <c r="E226" s="215">
        <v>1543</v>
      </c>
      <c r="F226" s="216" t="s">
        <v>1276</v>
      </c>
    </row>
    <row r="227" spans="2:6" ht="12.75" x14ac:dyDescent="0.25">
      <c r="B227" s="216" t="s">
        <v>158</v>
      </c>
      <c r="C227" s="213">
        <v>11</v>
      </c>
      <c r="D227" s="214" t="s">
        <v>1285</v>
      </c>
      <c r="E227" s="215">
        <v>1543</v>
      </c>
      <c r="F227" s="216" t="s">
        <v>1276</v>
      </c>
    </row>
    <row r="228" spans="2:6" ht="12.75" x14ac:dyDescent="0.25">
      <c r="B228" s="216" t="s">
        <v>230</v>
      </c>
      <c r="C228" s="213">
        <v>15</v>
      </c>
      <c r="D228" s="214" t="s">
        <v>1245</v>
      </c>
      <c r="E228" s="215">
        <v>1540</v>
      </c>
      <c r="F228" s="216" t="s">
        <v>1231</v>
      </c>
    </row>
    <row r="229" spans="2:6" ht="12.75" x14ac:dyDescent="0.25">
      <c r="B229" s="216" t="s">
        <v>230</v>
      </c>
      <c r="C229" s="213">
        <v>1</v>
      </c>
      <c r="D229" s="214" t="s">
        <v>1230</v>
      </c>
      <c r="E229" s="215">
        <v>1540</v>
      </c>
      <c r="F229" s="216" t="s">
        <v>1231</v>
      </c>
    </row>
    <row r="230" spans="2:6" ht="12.75" x14ac:dyDescent="0.25">
      <c r="B230" s="216" t="s">
        <v>230</v>
      </c>
      <c r="C230" s="213">
        <v>6</v>
      </c>
      <c r="D230" s="214" t="s">
        <v>1236</v>
      </c>
      <c r="E230" s="215">
        <v>1540</v>
      </c>
      <c r="F230" s="216" t="s">
        <v>1231</v>
      </c>
    </row>
    <row r="231" spans="2:6" ht="12.75" x14ac:dyDescent="0.25">
      <c r="B231" s="216" t="s">
        <v>230</v>
      </c>
      <c r="C231" s="213">
        <v>12</v>
      </c>
      <c r="D231" s="214" t="s">
        <v>1242</v>
      </c>
      <c r="E231" s="215">
        <v>1540</v>
      </c>
      <c r="F231" s="216" t="s">
        <v>1231</v>
      </c>
    </row>
    <row r="232" spans="2:6" ht="12.75" x14ac:dyDescent="0.25">
      <c r="B232" s="216" t="s">
        <v>230</v>
      </c>
      <c r="C232" s="213">
        <v>14</v>
      </c>
      <c r="D232" s="214" t="s">
        <v>1244</v>
      </c>
      <c r="E232" s="215">
        <v>1540</v>
      </c>
      <c r="F232" s="216" t="s">
        <v>1231</v>
      </c>
    </row>
    <row r="233" spans="2:6" ht="12.75" x14ac:dyDescent="0.25">
      <c r="B233" s="216" t="s">
        <v>230</v>
      </c>
      <c r="C233" s="213">
        <v>7</v>
      </c>
      <c r="D233" s="214" t="s">
        <v>1237</v>
      </c>
      <c r="E233" s="215">
        <v>1540</v>
      </c>
      <c r="F233" s="216" t="s">
        <v>1231</v>
      </c>
    </row>
    <row r="234" spans="2:6" ht="12.75" x14ac:dyDescent="0.25">
      <c r="B234" s="216" t="s">
        <v>230</v>
      </c>
      <c r="C234" s="213">
        <v>9</v>
      </c>
      <c r="D234" s="214" t="s">
        <v>1239</v>
      </c>
      <c r="E234" s="215">
        <v>1540</v>
      </c>
      <c r="F234" s="216" t="s">
        <v>1231</v>
      </c>
    </row>
    <row r="235" spans="2:6" ht="12.75" x14ac:dyDescent="0.25">
      <c r="B235" s="216" t="s">
        <v>230</v>
      </c>
      <c r="C235" s="213">
        <v>3</v>
      </c>
      <c r="D235" s="214" t="s">
        <v>1233</v>
      </c>
      <c r="E235" s="215">
        <v>1540</v>
      </c>
      <c r="F235" s="216" t="s">
        <v>1231</v>
      </c>
    </row>
    <row r="236" spans="2:6" ht="12.75" x14ac:dyDescent="0.25">
      <c r="B236" s="216" t="s">
        <v>230</v>
      </c>
      <c r="C236" s="213">
        <v>8</v>
      </c>
      <c r="D236" s="214" t="s">
        <v>1238</v>
      </c>
      <c r="E236" s="215">
        <v>1540</v>
      </c>
      <c r="F236" s="216" t="s">
        <v>1231</v>
      </c>
    </row>
    <row r="237" spans="2:6" ht="12.75" x14ac:dyDescent="0.25">
      <c r="B237" s="216" t="s">
        <v>230</v>
      </c>
      <c r="C237" s="213">
        <v>2</v>
      </c>
      <c r="D237" s="214" t="s">
        <v>1232</v>
      </c>
      <c r="E237" s="215">
        <v>1540</v>
      </c>
      <c r="F237" s="216" t="s">
        <v>1231</v>
      </c>
    </row>
    <row r="238" spans="2:6" ht="12.75" x14ac:dyDescent="0.25">
      <c r="B238" s="216" t="s">
        <v>230</v>
      </c>
      <c r="C238" s="213">
        <v>11</v>
      </c>
      <c r="D238" s="214" t="s">
        <v>1241</v>
      </c>
      <c r="E238" s="215">
        <v>1540</v>
      </c>
      <c r="F238" s="216" t="s">
        <v>1231</v>
      </c>
    </row>
    <row r="239" spans="2:6" ht="12.75" x14ac:dyDescent="0.25">
      <c r="B239" s="216" t="s">
        <v>230</v>
      </c>
      <c r="C239" s="213">
        <v>5</v>
      </c>
      <c r="D239" s="214" t="s">
        <v>1235</v>
      </c>
      <c r="E239" s="215">
        <v>1540</v>
      </c>
      <c r="F239" s="216" t="s">
        <v>1231</v>
      </c>
    </row>
    <row r="240" spans="2:6" ht="12.75" x14ac:dyDescent="0.25">
      <c r="B240" s="216" t="s">
        <v>230</v>
      </c>
      <c r="C240" s="213">
        <v>4</v>
      </c>
      <c r="D240" s="214" t="s">
        <v>1234</v>
      </c>
      <c r="E240" s="215">
        <v>1540</v>
      </c>
      <c r="F240" s="216" t="s">
        <v>1231</v>
      </c>
    </row>
    <row r="241" spans="2:6" ht="12.75" x14ac:dyDescent="0.25">
      <c r="B241" s="216" t="s">
        <v>230</v>
      </c>
      <c r="C241" s="213">
        <v>10</v>
      </c>
      <c r="D241" s="214" t="s">
        <v>1240</v>
      </c>
      <c r="E241" s="215">
        <v>1540</v>
      </c>
      <c r="F241" s="216" t="s">
        <v>1231</v>
      </c>
    </row>
    <row r="242" spans="2:6" ht="12.75" x14ac:dyDescent="0.25">
      <c r="B242" s="216" t="s">
        <v>230</v>
      </c>
      <c r="C242" s="213">
        <v>13</v>
      </c>
      <c r="D242" s="214" t="s">
        <v>1243</v>
      </c>
      <c r="E242" s="215">
        <v>1540</v>
      </c>
      <c r="F242" s="216" t="s">
        <v>1231</v>
      </c>
    </row>
    <row r="243" spans="2:6" ht="12.75" x14ac:dyDescent="0.25">
      <c r="B243" s="216" t="s">
        <v>1049</v>
      </c>
      <c r="C243" s="213">
        <v>15</v>
      </c>
      <c r="D243" s="214" t="s">
        <v>1050</v>
      </c>
      <c r="E243" s="215">
        <v>1529</v>
      </c>
      <c r="F243" s="216" t="s">
        <v>1028</v>
      </c>
    </row>
    <row r="244" spans="2:6" ht="12.75" x14ac:dyDescent="0.25">
      <c r="B244" s="216" t="s">
        <v>1026</v>
      </c>
      <c r="C244" s="213">
        <v>1</v>
      </c>
      <c r="D244" s="214" t="s">
        <v>1027</v>
      </c>
      <c r="E244" s="215">
        <v>1529</v>
      </c>
      <c r="F244" s="216" t="s">
        <v>1028</v>
      </c>
    </row>
    <row r="245" spans="2:6" ht="12.75" x14ac:dyDescent="0.25">
      <c r="B245" s="216" t="s">
        <v>1029</v>
      </c>
      <c r="C245" s="213">
        <v>3</v>
      </c>
      <c r="D245" s="214" t="s">
        <v>1031</v>
      </c>
      <c r="E245" s="215">
        <v>1529</v>
      </c>
      <c r="F245" s="216" t="s">
        <v>1028</v>
      </c>
    </row>
    <row r="246" spans="2:6" ht="12.75" x14ac:dyDescent="0.25">
      <c r="B246" s="216" t="s">
        <v>1043</v>
      </c>
      <c r="C246" s="213">
        <v>12</v>
      </c>
      <c r="D246" s="214" t="s">
        <v>1044</v>
      </c>
      <c r="E246" s="215">
        <v>1529</v>
      </c>
      <c r="F246" s="216" t="s">
        <v>1028</v>
      </c>
    </row>
    <row r="247" spans="2:6" ht="12.75" x14ac:dyDescent="0.25">
      <c r="B247" s="216" t="s">
        <v>1032</v>
      </c>
      <c r="C247" s="213">
        <v>5</v>
      </c>
      <c r="D247" s="214" t="s">
        <v>1033</v>
      </c>
      <c r="E247" s="215">
        <v>1529</v>
      </c>
      <c r="F247" s="216" t="s">
        <v>1028</v>
      </c>
    </row>
    <row r="248" spans="2:6" ht="12.75" x14ac:dyDescent="0.25">
      <c r="B248" s="216" t="s">
        <v>1032</v>
      </c>
      <c r="C248" s="213">
        <v>6</v>
      </c>
      <c r="D248" s="214" t="s">
        <v>1034</v>
      </c>
      <c r="E248" s="215">
        <v>1529</v>
      </c>
      <c r="F248" s="216" t="s">
        <v>1028</v>
      </c>
    </row>
    <row r="249" spans="2:6" ht="12.75" x14ac:dyDescent="0.25">
      <c r="B249" s="216" t="s">
        <v>458</v>
      </c>
      <c r="C249" s="213">
        <v>8</v>
      </c>
      <c r="D249" s="214" t="s">
        <v>1036</v>
      </c>
      <c r="E249" s="215">
        <v>1529</v>
      </c>
      <c r="F249" s="216" t="s">
        <v>1028</v>
      </c>
    </row>
    <row r="250" spans="2:6" ht="12.75" x14ac:dyDescent="0.25">
      <c r="B250" s="216" t="s">
        <v>1039</v>
      </c>
      <c r="C250" s="213">
        <v>10</v>
      </c>
      <c r="D250" s="214" t="s">
        <v>1040</v>
      </c>
      <c r="E250" s="215">
        <v>1529</v>
      </c>
      <c r="F250" s="216" t="s">
        <v>1028</v>
      </c>
    </row>
    <row r="251" spans="2:6" ht="12.75" x14ac:dyDescent="0.25">
      <c r="B251" s="216" t="s">
        <v>1029</v>
      </c>
      <c r="C251" s="213">
        <v>4</v>
      </c>
      <c r="D251" s="214" t="s">
        <v>876</v>
      </c>
      <c r="E251" s="215">
        <v>1529</v>
      </c>
      <c r="F251" s="216" t="s">
        <v>1028</v>
      </c>
    </row>
    <row r="252" spans="2:6" ht="12.75" x14ac:dyDescent="0.25">
      <c r="B252" s="216" t="s">
        <v>1041</v>
      </c>
      <c r="C252" s="213">
        <v>11</v>
      </c>
      <c r="D252" s="214" t="s">
        <v>1042</v>
      </c>
      <c r="E252" s="215">
        <v>1529</v>
      </c>
      <c r="F252" s="216" t="s">
        <v>1028</v>
      </c>
    </row>
    <row r="253" spans="2:6" ht="12.75" x14ac:dyDescent="0.25">
      <c r="B253" s="216" t="s">
        <v>1045</v>
      </c>
      <c r="C253" s="213">
        <v>13</v>
      </c>
      <c r="D253" s="214" t="s">
        <v>1046</v>
      </c>
      <c r="E253" s="215">
        <v>1529</v>
      </c>
      <c r="F253" s="216" t="s">
        <v>1028</v>
      </c>
    </row>
    <row r="254" spans="2:6" ht="12.75" x14ac:dyDescent="0.25">
      <c r="B254" s="216" t="s">
        <v>1047</v>
      </c>
      <c r="C254" s="213">
        <v>14</v>
      </c>
      <c r="D254" s="214" t="s">
        <v>1048</v>
      </c>
      <c r="E254" s="215">
        <v>1529</v>
      </c>
      <c r="F254" s="216" t="s">
        <v>1028</v>
      </c>
    </row>
    <row r="255" spans="2:6" ht="12.75" x14ac:dyDescent="0.25">
      <c r="B255" s="216" t="s">
        <v>1037</v>
      </c>
      <c r="C255" s="213">
        <v>9</v>
      </c>
      <c r="D255" s="214" t="s">
        <v>1038</v>
      </c>
      <c r="E255" s="215">
        <v>1529</v>
      </c>
      <c r="F255" s="216" t="s">
        <v>1028</v>
      </c>
    </row>
    <row r="256" spans="2:6" ht="12.75" x14ac:dyDescent="0.25">
      <c r="B256" s="216" t="s">
        <v>143</v>
      </c>
      <c r="C256" s="213">
        <v>7</v>
      </c>
      <c r="D256" s="214" t="s">
        <v>1035</v>
      </c>
      <c r="E256" s="215">
        <v>1529</v>
      </c>
      <c r="F256" s="216" t="s">
        <v>1028</v>
      </c>
    </row>
    <row r="257" spans="2:6" ht="12.75" x14ac:dyDescent="0.25">
      <c r="B257" s="216" t="s">
        <v>1029</v>
      </c>
      <c r="C257" s="213">
        <v>2</v>
      </c>
      <c r="D257" s="214" t="s">
        <v>1030</v>
      </c>
      <c r="E257" s="215">
        <v>1529</v>
      </c>
      <c r="F257" s="216" t="s">
        <v>1028</v>
      </c>
    </row>
    <row r="258" spans="2:6" ht="12.75" x14ac:dyDescent="0.25">
      <c r="B258" s="216" t="s">
        <v>388</v>
      </c>
      <c r="C258" s="213">
        <v>11</v>
      </c>
      <c r="D258" s="214" t="s">
        <v>1225</v>
      </c>
      <c r="E258" s="215">
        <v>1539</v>
      </c>
      <c r="F258" s="216" t="s">
        <v>1215</v>
      </c>
    </row>
    <row r="259" spans="2:6" ht="12.75" x14ac:dyDescent="0.25">
      <c r="B259" s="216" t="s">
        <v>388</v>
      </c>
      <c r="C259" s="213">
        <v>2</v>
      </c>
      <c r="D259" s="214" t="s">
        <v>1216</v>
      </c>
      <c r="E259" s="215">
        <v>1539</v>
      </c>
      <c r="F259" s="216" t="s">
        <v>1215</v>
      </c>
    </row>
    <row r="260" spans="2:6" ht="12.75" x14ac:dyDescent="0.25">
      <c r="B260" s="216" t="s">
        <v>388</v>
      </c>
      <c r="C260" s="213">
        <v>4</v>
      </c>
      <c r="D260" s="214" t="s">
        <v>1218</v>
      </c>
      <c r="E260" s="215">
        <v>1539</v>
      </c>
      <c r="F260" s="216" t="s">
        <v>1215</v>
      </c>
    </row>
    <row r="261" spans="2:6" ht="12.75" x14ac:dyDescent="0.25">
      <c r="B261" s="216" t="s">
        <v>388</v>
      </c>
      <c r="C261" s="213">
        <v>1</v>
      </c>
      <c r="D261" s="214" t="s">
        <v>1214</v>
      </c>
      <c r="E261" s="215">
        <v>1539</v>
      </c>
      <c r="F261" s="216" t="s">
        <v>1215</v>
      </c>
    </row>
    <row r="262" spans="2:6" ht="12.75" x14ac:dyDescent="0.25">
      <c r="B262" s="216" t="s">
        <v>388</v>
      </c>
      <c r="C262" s="213">
        <v>14</v>
      </c>
      <c r="D262" s="214" t="s">
        <v>1228</v>
      </c>
      <c r="E262" s="215">
        <v>1539</v>
      </c>
      <c r="F262" s="216" t="s">
        <v>1215</v>
      </c>
    </row>
    <row r="263" spans="2:6" ht="12.75" x14ac:dyDescent="0.25">
      <c r="B263" s="216" t="s">
        <v>388</v>
      </c>
      <c r="C263" s="213">
        <v>15</v>
      </c>
      <c r="D263" s="214" t="s">
        <v>1229</v>
      </c>
      <c r="E263" s="215">
        <v>1539</v>
      </c>
      <c r="F263" s="216" t="s">
        <v>1215</v>
      </c>
    </row>
    <row r="264" spans="2:6" ht="12.75" x14ac:dyDescent="0.25">
      <c r="B264" s="216" t="s">
        <v>388</v>
      </c>
      <c r="C264" s="213">
        <v>3</v>
      </c>
      <c r="D264" s="214" t="s">
        <v>1217</v>
      </c>
      <c r="E264" s="215">
        <v>1539</v>
      </c>
      <c r="F264" s="216" t="s">
        <v>1215</v>
      </c>
    </row>
    <row r="265" spans="2:6" ht="12.75" x14ac:dyDescent="0.25">
      <c r="B265" s="216" t="s">
        <v>388</v>
      </c>
      <c r="C265" s="213">
        <v>7</v>
      </c>
      <c r="D265" s="214" t="s">
        <v>1221</v>
      </c>
      <c r="E265" s="215">
        <v>1539</v>
      </c>
      <c r="F265" s="216" t="s">
        <v>1215</v>
      </c>
    </row>
    <row r="266" spans="2:6" ht="12.75" x14ac:dyDescent="0.25">
      <c r="B266" s="216" t="s">
        <v>388</v>
      </c>
      <c r="C266" s="213">
        <v>9</v>
      </c>
      <c r="D266" s="214" t="s">
        <v>1223</v>
      </c>
      <c r="E266" s="215">
        <v>1539</v>
      </c>
      <c r="F266" s="216" t="s">
        <v>1215</v>
      </c>
    </row>
    <row r="267" spans="2:6" ht="12.75" x14ac:dyDescent="0.25">
      <c r="B267" s="216" t="s">
        <v>388</v>
      </c>
      <c r="C267" s="213">
        <v>8</v>
      </c>
      <c r="D267" s="214" t="s">
        <v>1222</v>
      </c>
      <c r="E267" s="215">
        <v>1539</v>
      </c>
      <c r="F267" s="216" t="s">
        <v>1215</v>
      </c>
    </row>
    <row r="268" spans="2:6" ht="12.75" x14ac:dyDescent="0.25">
      <c r="B268" s="216" t="s">
        <v>388</v>
      </c>
      <c r="C268" s="213">
        <v>5</v>
      </c>
      <c r="D268" s="214" t="s">
        <v>1219</v>
      </c>
      <c r="E268" s="215">
        <v>1539</v>
      </c>
      <c r="F268" s="216" t="s">
        <v>1215</v>
      </c>
    </row>
    <row r="269" spans="2:6" ht="12.75" x14ac:dyDescent="0.25">
      <c r="B269" s="216" t="s">
        <v>388</v>
      </c>
      <c r="C269" s="213">
        <v>12</v>
      </c>
      <c r="D269" s="214" t="s">
        <v>1226</v>
      </c>
      <c r="E269" s="215">
        <v>1539</v>
      </c>
      <c r="F269" s="216" t="s">
        <v>1215</v>
      </c>
    </row>
    <row r="270" spans="2:6" ht="12.75" x14ac:dyDescent="0.25">
      <c r="B270" s="216" t="s">
        <v>388</v>
      </c>
      <c r="C270" s="213">
        <v>13</v>
      </c>
      <c r="D270" s="214" t="s">
        <v>1227</v>
      </c>
      <c r="E270" s="215">
        <v>1539</v>
      </c>
      <c r="F270" s="216" t="s">
        <v>1215</v>
      </c>
    </row>
    <row r="271" spans="2:6" ht="12.75" x14ac:dyDescent="0.25">
      <c r="B271" s="216" t="s">
        <v>388</v>
      </c>
      <c r="C271" s="213">
        <v>6</v>
      </c>
      <c r="D271" s="214" t="s">
        <v>1220</v>
      </c>
      <c r="E271" s="215">
        <v>1539</v>
      </c>
      <c r="F271" s="216" t="s">
        <v>1215</v>
      </c>
    </row>
    <row r="272" spans="2:6" ht="12.75" x14ac:dyDescent="0.25">
      <c r="B272" s="216" t="s">
        <v>388</v>
      </c>
      <c r="C272" s="213">
        <v>10</v>
      </c>
      <c r="D272" s="214" t="s">
        <v>1224</v>
      </c>
      <c r="E272" s="215">
        <v>1539</v>
      </c>
      <c r="F272" s="216" t="s">
        <v>1215</v>
      </c>
    </row>
    <row r="273" spans="2:6" ht="12.75" x14ac:dyDescent="0.25">
      <c r="B273" s="216" t="s">
        <v>109</v>
      </c>
      <c r="C273" s="213">
        <v>6</v>
      </c>
      <c r="D273" s="214" t="s">
        <v>639</v>
      </c>
      <c r="E273" s="215">
        <v>1504</v>
      </c>
      <c r="F273" s="216" t="s">
        <v>634</v>
      </c>
    </row>
    <row r="274" spans="2:6" ht="12.75" x14ac:dyDescent="0.25">
      <c r="B274" s="216" t="s">
        <v>109</v>
      </c>
      <c r="C274" s="213">
        <v>7</v>
      </c>
      <c r="D274" s="214" t="s">
        <v>424</v>
      </c>
      <c r="E274" s="215">
        <v>1504</v>
      </c>
      <c r="F274" s="216" t="s">
        <v>634</v>
      </c>
    </row>
    <row r="275" spans="2:6" ht="12.75" x14ac:dyDescent="0.25">
      <c r="B275" s="216" t="s">
        <v>109</v>
      </c>
      <c r="C275" s="213">
        <v>3</v>
      </c>
      <c r="D275" s="214" t="s">
        <v>636</v>
      </c>
      <c r="E275" s="215">
        <v>1504</v>
      </c>
      <c r="F275" s="216" t="s">
        <v>634</v>
      </c>
    </row>
    <row r="276" spans="2:6" ht="12.75" x14ac:dyDescent="0.25">
      <c r="B276" s="216" t="s">
        <v>109</v>
      </c>
      <c r="C276" s="213">
        <v>12</v>
      </c>
      <c r="D276" s="214" t="s">
        <v>643</v>
      </c>
      <c r="E276" s="215">
        <v>1504</v>
      </c>
      <c r="F276" s="216" t="s">
        <v>634</v>
      </c>
    </row>
    <row r="277" spans="2:6" ht="12.75" x14ac:dyDescent="0.25">
      <c r="B277" s="216" t="s">
        <v>109</v>
      </c>
      <c r="C277" s="213">
        <v>1</v>
      </c>
      <c r="D277" s="214" t="s">
        <v>633</v>
      </c>
      <c r="E277" s="215">
        <v>1504</v>
      </c>
      <c r="F277" s="216" t="s">
        <v>634</v>
      </c>
    </row>
    <row r="278" spans="2:6" ht="12.75" x14ac:dyDescent="0.25">
      <c r="B278" s="216" t="s">
        <v>109</v>
      </c>
      <c r="C278" s="213">
        <v>9</v>
      </c>
      <c r="D278" s="214" t="s">
        <v>110</v>
      </c>
      <c r="E278" s="215">
        <v>1504</v>
      </c>
      <c r="F278" s="216" t="s">
        <v>634</v>
      </c>
    </row>
    <row r="279" spans="2:6" ht="12.75" x14ac:dyDescent="0.25">
      <c r="B279" s="216" t="s">
        <v>109</v>
      </c>
      <c r="C279" s="213">
        <v>15</v>
      </c>
      <c r="D279" s="214" t="s">
        <v>646</v>
      </c>
      <c r="E279" s="215">
        <v>1504</v>
      </c>
      <c r="F279" s="216" t="s">
        <v>634</v>
      </c>
    </row>
    <row r="280" spans="2:6" ht="12.75" x14ac:dyDescent="0.25">
      <c r="B280" s="216" t="s">
        <v>109</v>
      </c>
      <c r="C280" s="213">
        <v>11</v>
      </c>
      <c r="D280" s="214" t="s">
        <v>642</v>
      </c>
      <c r="E280" s="215">
        <v>1504</v>
      </c>
      <c r="F280" s="216" t="s">
        <v>634</v>
      </c>
    </row>
    <row r="281" spans="2:6" ht="12.75" x14ac:dyDescent="0.25">
      <c r="B281" s="216" t="s">
        <v>109</v>
      </c>
      <c r="C281" s="213">
        <v>14</v>
      </c>
      <c r="D281" s="214" t="s">
        <v>645</v>
      </c>
      <c r="E281" s="215">
        <v>1504</v>
      </c>
      <c r="F281" s="216" t="s">
        <v>634</v>
      </c>
    </row>
    <row r="282" spans="2:6" ht="12.75" x14ac:dyDescent="0.25">
      <c r="B282" s="216" t="s">
        <v>109</v>
      </c>
      <c r="C282" s="213">
        <v>8</v>
      </c>
      <c r="D282" s="214" t="s">
        <v>640</v>
      </c>
      <c r="E282" s="215">
        <v>1504</v>
      </c>
      <c r="F282" s="216" t="s">
        <v>634</v>
      </c>
    </row>
    <row r="283" spans="2:6" ht="12.75" x14ac:dyDescent="0.25">
      <c r="B283" s="216" t="s">
        <v>109</v>
      </c>
      <c r="C283" s="213">
        <v>2</v>
      </c>
      <c r="D283" s="214" t="s">
        <v>635</v>
      </c>
      <c r="E283" s="215">
        <v>1504</v>
      </c>
      <c r="F283" s="216" t="s">
        <v>634</v>
      </c>
    </row>
    <row r="284" spans="2:6" ht="12.75" x14ac:dyDescent="0.25">
      <c r="B284" s="216" t="s">
        <v>109</v>
      </c>
      <c r="C284" s="213">
        <v>5</v>
      </c>
      <c r="D284" s="214" t="s">
        <v>638</v>
      </c>
      <c r="E284" s="215">
        <v>1504</v>
      </c>
      <c r="F284" s="216" t="s">
        <v>634</v>
      </c>
    </row>
    <row r="285" spans="2:6" ht="12.75" x14ac:dyDescent="0.25">
      <c r="B285" s="216" t="s">
        <v>109</v>
      </c>
      <c r="C285" s="213">
        <v>13</v>
      </c>
      <c r="D285" s="214" t="s">
        <v>644</v>
      </c>
      <c r="E285" s="215">
        <v>1504</v>
      </c>
      <c r="F285" s="216" t="s">
        <v>634</v>
      </c>
    </row>
    <row r="286" spans="2:6" ht="12.75" x14ac:dyDescent="0.25">
      <c r="B286" s="216" t="s">
        <v>109</v>
      </c>
      <c r="C286" s="213">
        <v>4</v>
      </c>
      <c r="D286" s="214" t="s">
        <v>637</v>
      </c>
      <c r="E286" s="215">
        <v>1504</v>
      </c>
      <c r="F286" s="216" t="s">
        <v>634</v>
      </c>
    </row>
    <row r="287" spans="2:6" ht="12.75" x14ac:dyDescent="0.25">
      <c r="B287" s="216" t="s">
        <v>109</v>
      </c>
      <c r="C287" s="213">
        <v>10</v>
      </c>
      <c r="D287" s="214" t="s">
        <v>641</v>
      </c>
      <c r="E287" s="215">
        <v>1504</v>
      </c>
      <c r="F287" s="216" t="s">
        <v>634</v>
      </c>
    </row>
    <row r="288" spans="2:6" ht="12.75" x14ac:dyDescent="0.25">
      <c r="B288" s="216" t="s">
        <v>84</v>
      </c>
      <c r="C288" s="213">
        <v>13</v>
      </c>
      <c r="D288" s="214" t="s">
        <v>921</v>
      </c>
      <c r="E288" s="215">
        <v>1521</v>
      </c>
      <c r="F288" s="216" t="s">
        <v>910</v>
      </c>
    </row>
    <row r="289" spans="2:6" ht="12.75" x14ac:dyDescent="0.25">
      <c r="B289" s="216" t="s">
        <v>84</v>
      </c>
      <c r="C289" s="213">
        <v>1</v>
      </c>
      <c r="D289" s="214" t="s">
        <v>909</v>
      </c>
      <c r="E289" s="215">
        <v>1521</v>
      </c>
      <c r="F289" s="216" t="s">
        <v>910</v>
      </c>
    </row>
    <row r="290" spans="2:6" ht="12.75" x14ac:dyDescent="0.25">
      <c r="B290" s="216" t="s">
        <v>84</v>
      </c>
      <c r="C290" s="213">
        <v>10</v>
      </c>
      <c r="D290" s="214" t="s">
        <v>918</v>
      </c>
      <c r="E290" s="215">
        <v>1521</v>
      </c>
      <c r="F290" s="216" t="s">
        <v>910</v>
      </c>
    </row>
    <row r="291" spans="2:6" ht="12.75" x14ac:dyDescent="0.25">
      <c r="B291" s="216" t="s">
        <v>84</v>
      </c>
      <c r="C291" s="213">
        <v>3</v>
      </c>
      <c r="D291" s="214" t="s">
        <v>911</v>
      </c>
      <c r="E291" s="215">
        <v>1521</v>
      </c>
      <c r="F291" s="216" t="s">
        <v>910</v>
      </c>
    </row>
    <row r="292" spans="2:6" ht="12.75" x14ac:dyDescent="0.25">
      <c r="B292" s="216" t="s">
        <v>84</v>
      </c>
      <c r="C292" s="213">
        <v>11</v>
      </c>
      <c r="D292" s="214" t="s">
        <v>919</v>
      </c>
      <c r="E292" s="215">
        <v>1521</v>
      </c>
      <c r="F292" s="216" t="s">
        <v>910</v>
      </c>
    </row>
    <row r="293" spans="2:6" ht="12.75" x14ac:dyDescent="0.25">
      <c r="B293" s="216" t="s">
        <v>84</v>
      </c>
      <c r="C293" s="213">
        <v>8</v>
      </c>
      <c r="D293" s="214" t="s">
        <v>916</v>
      </c>
      <c r="E293" s="215">
        <v>1521</v>
      </c>
      <c r="F293" s="216" t="s">
        <v>910</v>
      </c>
    </row>
    <row r="294" spans="2:6" ht="12.75" x14ac:dyDescent="0.25">
      <c r="B294" s="216" t="s">
        <v>84</v>
      </c>
      <c r="C294" s="213">
        <v>5</v>
      </c>
      <c r="D294" s="214" t="s">
        <v>913</v>
      </c>
      <c r="E294" s="215">
        <v>1521</v>
      </c>
      <c r="F294" s="216" t="s">
        <v>910</v>
      </c>
    </row>
    <row r="295" spans="2:6" ht="12.75" x14ac:dyDescent="0.25">
      <c r="B295" s="216" t="s">
        <v>84</v>
      </c>
      <c r="C295" s="213">
        <v>15</v>
      </c>
      <c r="D295" s="214" t="s">
        <v>923</v>
      </c>
      <c r="E295" s="215">
        <v>1521</v>
      </c>
      <c r="F295" s="216" t="s">
        <v>910</v>
      </c>
    </row>
    <row r="296" spans="2:6" ht="12.75" x14ac:dyDescent="0.25">
      <c r="B296" s="216" t="s">
        <v>84</v>
      </c>
      <c r="C296" s="213">
        <v>14</v>
      </c>
      <c r="D296" s="214" t="s">
        <v>922</v>
      </c>
      <c r="E296" s="215">
        <v>1521</v>
      </c>
      <c r="F296" s="216" t="s">
        <v>910</v>
      </c>
    </row>
    <row r="297" spans="2:6" ht="12.75" x14ac:dyDescent="0.25">
      <c r="B297" s="216" t="s">
        <v>84</v>
      </c>
      <c r="C297" s="213">
        <v>2</v>
      </c>
      <c r="D297" s="214" t="s">
        <v>826</v>
      </c>
      <c r="E297" s="215">
        <v>1521</v>
      </c>
      <c r="F297" s="216" t="s">
        <v>910</v>
      </c>
    </row>
    <row r="298" spans="2:6" ht="12.75" x14ac:dyDescent="0.25">
      <c r="B298" s="216" t="s">
        <v>84</v>
      </c>
      <c r="C298" s="213">
        <v>9</v>
      </c>
      <c r="D298" s="214" t="s">
        <v>917</v>
      </c>
      <c r="E298" s="215">
        <v>1521</v>
      </c>
      <c r="F298" s="216" t="s">
        <v>910</v>
      </c>
    </row>
    <row r="299" spans="2:6" ht="12.75" x14ac:dyDescent="0.25">
      <c r="B299" s="216" t="s">
        <v>84</v>
      </c>
      <c r="C299" s="213">
        <v>7</v>
      </c>
      <c r="D299" s="214" t="s">
        <v>915</v>
      </c>
      <c r="E299" s="215">
        <v>1521</v>
      </c>
      <c r="F299" s="216" t="s">
        <v>910</v>
      </c>
    </row>
    <row r="300" spans="2:6" ht="12.75" x14ac:dyDescent="0.25">
      <c r="B300" s="216" t="s">
        <v>84</v>
      </c>
      <c r="C300" s="213">
        <v>4</v>
      </c>
      <c r="D300" s="214" t="s">
        <v>912</v>
      </c>
      <c r="E300" s="215">
        <v>1521</v>
      </c>
      <c r="F300" s="216" t="s">
        <v>910</v>
      </c>
    </row>
    <row r="301" spans="2:6" ht="12.75" x14ac:dyDescent="0.25">
      <c r="B301" s="216" t="s">
        <v>84</v>
      </c>
      <c r="C301" s="213">
        <v>12</v>
      </c>
      <c r="D301" s="214" t="s">
        <v>920</v>
      </c>
      <c r="E301" s="215">
        <v>1521</v>
      </c>
      <c r="F301" s="216" t="s">
        <v>910</v>
      </c>
    </row>
    <row r="302" spans="2:6" ht="12.75" x14ac:dyDescent="0.25">
      <c r="B302" s="216" t="s">
        <v>84</v>
      </c>
      <c r="C302" s="213">
        <v>6</v>
      </c>
      <c r="D302" s="214" t="s">
        <v>914</v>
      </c>
      <c r="E302" s="215">
        <v>1521</v>
      </c>
      <c r="F302" s="216" t="s">
        <v>910</v>
      </c>
    </row>
    <row r="303" spans="2:6" ht="12.75" x14ac:dyDescent="0.25">
      <c r="B303" s="216" t="s">
        <v>277</v>
      </c>
      <c r="C303" s="213">
        <v>7</v>
      </c>
      <c r="D303" s="214" t="s">
        <v>791</v>
      </c>
      <c r="E303" s="215">
        <v>1513</v>
      </c>
      <c r="F303" s="216" t="s">
        <v>786</v>
      </c>
    </row>
    <row r="304" spans="2:6" ht="12.75" x14ac:dyDescent="0.25">
      <c r="B304" s="216" t="s">
        <v>277</v>
      </c>
      <c r="C304" s="213">
        <v>2</v>
      </c>
      <c r="D304" s="214" t="s">
        <v>787</v>
      </c>
      <c r="E304" s="215">
        <v>1513</v>
      </c>
      <c r="F304" s="216" t="s">
        <v>786</v>
      </c>
    </row>
    <row r="305" spans="2:6" ht="12.75" x14ac:dyDescent="0.25">
      <c r="B305" s="216" t="s">
        <v>277</v>
      </c>
      <c r="C305" s="213">
        <v>6</v>
      </c>
      <c r="D305" s="214" t="s">
        <v>790</v>
      </c>
      <c r="E305" s="215">
        <v>1513</v>
      </c>
      <c r="F305" s="216" t="s">
        <v>786</v>
      </c>
    </row>
    <row r="306" spans="2:6" ht="12.75" x14ac:dyDescent="0.25">
      <c r="B306" s="216" t="s">
        <v>277</v>
      </c>
      <c r="C306" s="213">
        <v>10</v>
      </c>
      <c r="D306" s="214" t="s">
        <v>794</v>
      </c>
      <c r="E306" s="215">
        <v>1513</v>
      </c>
      <c r="F306" s="216" t="s">
        <v>786</v>
      </c>
    </row>
    <row r="307" spans="2:6" ht="12.75" x14ac:dyDescent="0.25">
      <c r="B307" s="216" t="s">
        <v>277</v>
      </c>
      <c r="C307" s="213">
        <v>15</v>
      </c>
      <c r="D307" s="214" t="s">
        <v>799</v>
      </c>
      <c r="E307" s="215">
        <v>1513</v>
      </c>
      <c r="F307" s="216" t="s">
        <v>786</v>
      </c>
    </row>
    <row r="308" spans="2:6" ht="12.75" x14ac:dyDescent="0.25">
      <c r="B308" s="216" t="s">
        <v>277</v>
      </c>
      <c r="C308" s="213">
        <v>13</v>
      </c>
      <c r="D308" s="214" t="s">
        <v>797</v>
      </c>
      <c r="E308" s="215">
        <v>1513</v>
      </c>
      <c r="F308" s="216" t="s">
        <v>786</v>
      </c>
    </row>
    <row r="309" spans="2:6" ht="12.75" x14ac:dyDescent="0.25">
      <c r="B309" s="216" t="s">
        <v>277</v>
      </c>
      <c r="C309" s="213">
        <v>9</v>
      </c>
      <c r="D309" s="214" t="s">
        <v>793</v>
      </c>
      <c r="E309" s="215">
        <v>1513</v>
      </c>
      <c r="F309" s="216" t="s">
        <v>786</v>
      </c>
    </row>
    <row r="310" spans="2:6" ht="12.75" x14ac:dyDescent="0.25">
      <c r="B310" s="216" t="s">
        <v>277</v>
      </c>
      <c r="C310" s="213">
        <v>12</v>
      </c>
      <c r="D310" s="214" t="s">
        <v>796</v>
      </c>
      <c r="E310" s="215">
        <v>1513</v>
      </c>
      <c r="F310" s="216" t="s">
        <v>786</v>
      </c>
    </row>
    <row r="311" spans="2:6" ht="12.75" x14ac:dyDescent="0.25">
      <c r="B311" s="216" t="s">
        <v>277</v>
      </c>
      <c r="C311" s="213">
        <v>14</v>
      </c>
      <c r="D311" s="214" t="s">
        <v>798</v>
      </c>
      <c r="E311" s="215">
        <v>1513</v>
      </c>
      <c r="F311" s="216" t="s">
        <v>786</v>
      </c>
    </row>
    <row r="312" spans="2:6" ht="12.75" x14ac:dyDescent="0.25">
      <c r="B312" s="216" t="s">
        <v>277</v>
      </c>
      <c r="C312" s="213">
        <v>4</v>
      </c>
      <c r="D312" s="214" t="s">
        <v>788</v>
      </c>
      <c r="E312" s="215">
        <v>1513</v>
      </c>
      <c r="F312" s="216" t="s">
        <v>786</v>
      </c>
    </row>
    <row r="313" spans="2:6" ht="12.75" x14ac:dyDescent="0.25">
      <c r="B313" s="216" t="s">
        <v>277</v>
      </c>
      <c r="C313" s="213">
        <v>11</v>
      </c>
      <c r="D313" s="214" t="s">
        <v>795</v>
      </c>
      <c r="E313" s="215">
        <v>1513</v>
      </c>
      <c r="F313" s="216" t="s">
        <v>786</v>
      </c>
    </row>
    <row r="314" spans="2:6" ht="12.75" x14ac:dyDescent="0.25">
      <c r="B314" s="216" t="s">
        <v>277</v>
      </c>
      <c r="C314" s="213">
        <v>1</v>
      </c>
      <c r="D314" s="214" t="s">
        <v>785</v>
      </c>
      <c r="E314" s="215">
        <v>1513</v>
      </c>
      <c r="F314" s="216" t="s">
        <v>786</v>
      </c>
    </row>
    <row r="315" spans="2:6" ht="12.75" x14ac:dyDescent="0.25">
      <c r="B315" s="216" t="s">
        <v>277</v>
      </c>
      <c r="C315" s="213">
        <v>8</v>
      </c>
      <c r="D315" s="214" t="s">
        <v>792</v>
      </c>
      <c r="E315" s="215">
        <v>1513</v>
      </c>
      <c r="F315" s="216" t="s">
        <v>786</v>
      </c>
    </row>
    <row r="316" spans="2:6" ht="12.75" x14ac:dyDescent="0.25">
      <c r="B316" s="216" t="s">
        <v>277</v>
      </c>
      <c r="C316" s="213">
        <v>3</v>
      </c>
      <c r="D316" s="214" t="s">
        <v>301</v>
      </c>
      <c r="E316" s="215">
        <v>1513</v>
      </c>
      <c r="F316" s="216" t="s">
        <v>786</v>
      </c>
    </row>
    <row r="317" spans="2:6" ht="12.75" x14ac:dyDescent="0.25">
      <c r="B317" s="216" t="s">
        <v>277</v>
      </c>
      <c r="C317" s="213">
        <v>5</v>
      </c>
      <c r="D317" s="214" t="s">
        <v>789</v>
      </c>
      <c r="E317" s="215">
        <v>1513</v>
      </c>
      <c r="F317" s="216" t="s">
        <v>786</v>
      </c>
    </row>
    <row r="318" spans="2:6" ht="12.75" x14ac:dyDescent="0.25">
      <c r="B318" s="216" t="s">
        <v>169</v>
      </c>
      <c r="C318" s="213">
        <v>5</v>
      </c>
      <c r="D318" s="214" t="s">
        <v>743</v>
      </c>
      <c r="E318" s="215">
        <v>1510</v>
      </c>
      <c r="F318" s="216" t="s">
        <v>739</v>
      </c>
    </row>
    <row r="319" spans="2:6" ht="12.75" x14ac:dyDescent="0.25">
      <c r="B319" s="216" t="s">
        <v>169</v>
      </c>
      <c r="C319" s="213">
        <v>8</v>
      </c>
      <c r="D319" s="214" t="s">
        <v>745</v>
      </c>
      <c r="E319" s="215">
        <v>1510</v>
      </c>
      <c r="F319" s="216" t="s">
        <v>739</v>
      </c>
    </row>
    <row r="320" spans="2:6" ht="12.75" x14ac:dyDescent="0.25">
      <c r="B320" s="216" t="s">
        <v>169</v>
      </c>
      <c r="C320" s="213">
        <v>1</v>
      </c>
      <c r="D320" s="214" t="s">
        <v>738</v>
      </c>
      <c r="E320" s="215">
        <v>1510</v>
      </c>
      <c r="F320" s="216" t="s">
        <v>739</v>
      </c>
    </row>
    <row r="321" spans="2:6" ht="12.75" x14ac:dyDescent="0.25">
      <c r="B321" s="216" t="s">
        <v>169</v>
      </c>
      <c r="C321" s="213">
        <v>12</v>
      </c>
      <c r="D321" s="214" t="s">
        <v>749</v>
      </c>
      <c r="E321" s="215">
        <v>1510</v>
      </c>
      <c r="F321" s="216" t="s">
        <v>739</v>
      </c>
    </row>
    <row r="322" spans="2:6" ht="12.75" x14ac:dyDescent="0.25">
      <c r="B322" s="216" t="s">
        <v>169</v>
      </c>
      <c r="C322" s="213">
        <v>7</v>
      </c>
      <c r="D322" s="214" t="s">
        <v>744</v>
      </c>
      <c r="E322" s="215">
        <v>1510</v>
      </c>
      <c r="F322" s="216" t="s">
        <v>739</v>
      </c>
    </row>
    <row r="323" spans="2:6" ht="12.75" x14ac:dyDescent="0.25">
      <c r="B323" s="216" t="s">
        <v>169</v>
      </c>
      <c r="C323" s="213">
        <v>10</v>
      </c>
      <c r="D323" s="214" t="s">
        <v>747</v>
      </c>
      <c r="E323" s="215">
        <v>1510</v>
      </c>
      <c r="F323" s="216" t="s">
        <v>739</v>
      </c>
    </row>
    <row r="324" spans="2:6" ht="12.75" x14ac:dyDescent="0.25">
      <c r="B324" s="216" t="s">
        <v>169</v>
      </c>
      <c r="C324" s="213">
        <v>9</v>
      </c>
      <c r="D324" s="214" t="s">
        <v>746</v>
      </c>
      <c r="E324" s="215">
        <v>1510</v>
      </c>
      <c r="F324" s="216" t="s">
        <v>739</v>
      </c>
    </row>
    <row r="325" spans="2:6" ht="12.75" x14ac:dyDescent="0.25">
      <c r="B325" s="216" t="s">
        <v>169</v>
      </c>
      <c r="C325" s="213">
        <v>14</v>
      </c>
      <c r="D325" s="214" t="s">
        <v>750</v>
      </c>
      <c r="E325" s="215">
        <v>1510</v>
      </c>
      <c r="F325" s="216" t="s">
        <v>739</v>
      </c>
    </row>
    <row r="326" spans="2:6" ht="12.75" x14ac:dyDescent="0.25">
      <c r="B326" s="216" t="s">
        <v>169</v>
      </c>
      <c r="C326" s="213">
        <v>3</v>
      </c>
      <c r="D326" s="214" t="s">
        <v>741</v>
      </c>
      <c r="E326" s="215">
        <v>1510</v>
      </c>
      <c r="F326" s="216" t="s">
        <v>739</v>
      </c>
    </row>
    <row r="327" spans="2:6" ht="12.75" x14ac:dyDescent="0.25">
      <c r="B327" s="216" t="s">
        <v>169</v>
      </c>
      <c r="C327" s="213">
        <v>6</v>
      </c>
      <c r="D327" s="214" t="s">
        <v>583</v>
      </c>
      <c r="E327" s="215">
        <v>1510</v>
      </c>
      <c r="F327" s="216" t="s">
        <v>739</v>
      </c>
    </row>
    <row r="328" spans="2:6" ht="12.75" x14ac:dyDescent="0.25">
      <c r="B328" s="216" t="s">
        <v>169</v>
      </c>
      <c r="C328" s="213">
        <v>4</v>
      </c>
      <c r="D328" s="214" t="s">
        <v>742</v>
      </c>
      <c r="E328" s="215">
        <v>1510</v>
      </c>
      <c r="F328" s="216" t="s">
        <v>739</v>
      </c>
    </row>
    <row r="329" spans="2:6" ht="12.75" x14ac:dyDescent="0.25">
      <c r="B329" s="216" t="s">
        <v>169</v>
      </c>
      <c r="C329" s="213">
        <v>13</v>
      </c>
      <c r="D329" s="214" t="s">
        <v>582</v>
      </c>
      <c r="E329" s="215">
        <v>1510</v>
      </c>
      <c r="F329" s="216" t="s">
        <v>739</v>
      </c>
    </row>
    <row r="330" spans="2:6" ht="12.75" x14ac:dyDescent="0.25">
      <c r="B330" s="216" t="s">
        <v>169</v>
      </c>
      <c r="C330" s="213">
        <v>2</v>
      </c>
      <c r="D330" s="214" t="s">
        <v>740</v>
      </c>
      <c r="E330" s="215">
        <v>1510</v>
      </c>
      <c r="F330" s="216" t="s">
        <v>739</v>
      </c>
    </row>
    <row r="331" spans="2:6" ht="12.75" x14ac:dyDescent="0.25">
      <c r="B331" s="216" t="s">
        <v>169</v>
      </c>
      <c r="C331" s="213">
        <v>15</v>
      </c>
      <c r="D331" s="214" t="s">
        <v>751</v>
      </c>
      <c r="E331" s="215">
        <v>1510</v>
      </c>
      <c r="F331" s="216" t="s">
        <v>739</v>
      </c>
    </row>
    <row r="332" spans="2:6" ht="12.75" x14ac:dyDescent="0.25">
      <c r="B332" s="216" t="s">
        <v>169</v>
      </c>
      <c r="C332" s="213">
        <v>11</v>
      </c>
      <c r="D332" s="214" t="s">
        <v>748</v>
      </c>
      <c r="E332" s="215">
        <v>1510</v>
      </c>
      <c r="F332" s="216" t="s">
        <v>739</v>
      </c>
    </row>
    <row r="333" spans="2:6" ht="12.75" x14ac:dyDescent="0.25">
      <c r="B333" s="216" t="s">
        <v>169</v>
      </c>
      <c r="C333" s="213">
        <v>15</v>
      </c>
      <c r="D333" s="214" t="s">
        <v>1025</v>
      </c>
      <c r="E333" s="215">
        <v>1528</v>
      </c>
      <c r="F333" s="216" t="s">
        <v>1015</v>
      </c>
    </row>
    <row r="334" spans="2:6" ht="12.75" x14ac:dyDescent="0.25">
      <c r="B334" s="216" t="s">
        <v>169</v>
      </c>
      <c r="C334" s="213">
        <v>1</v>
      </c>
      <c r="D334" s="214" t="s">
        <v>1014</v>
      </c>
      <c r="E334" s="215">
        <v>1528</v>
      </c>
      <c r="F334" s="216" t="s">
        <v>1015</v>
      </c>
    </row>
    <row r="335" spans="2:6" ht="12.75" x14ac:dyDescent="0.25">
      <c r="B335" s="216" t="s">
        <v>169</v>
      </c>
      <c r="C335" s="213">
        <v>12</v>
      </c>
      <c r="D335" s="214" t="s">
        <v>313</v>
      </c>
      <c r="E335" s="215">
        <v>1528</v>
      </c>
      <c r="F335" s="216" t="s">
        <v>1015</v>
      </c>
    </row>
    <row r="336" spans="2:6" ht="12.75" x14ac:dyDescent="0.25">
      <c r="B336" s="216" t="s">
        <v>169</v>
      </c>
      <c r="C336" s="213">
        <v>11</v>
      </c>
      <c r="D336" s="214" t="s">
        <v>1023</v>
      </c>
      <c r="E336" s="215">
        <v>1528</v>
      </c>
      <c r="F336" s="216" t="s">
        <v>1015</v>
      </c>
    </row>
    <row r="337" spans="2:6" ht="12.75" x14ac:dyDescent="0.25">
      <c r="B337" s="216" t="s">
        <v>169</v>
      </c>
      <c r="C337" s="213">
        <v>4</v>
      </c>
      <c r="D337" s="214" t="s">
        <v>1018</v>
      </c>
      <c r="E337" s="215">
        <v>1528</v>
      </c>
      <c r="F337" s="216" t="s">
        <v>1015</v>
      </c>
    </row>
    <row r="338" spans="2:6" ht="12.75" x14ac:dyDescent="0.25">
      <c r="B338" s="216" t="s">
        <v>169</v>
      </c>
      <c r="C338" s="213">
        <v>6</v>
      </c>
      <c r="D338" s="214" t="s">
        <v>348</v>
      </c>
      <c r="E338" s="215">
        <v>1528</v>
      </c>
      <c r="F338" s="216" t="s">
        <v>1015</v>
      </c>
    </row>
    <row r="339" spans="2:6" ht="12.75" x14ac:dyDescent="0.25">
      <c r="B339" s="216" t="s">
        <v>169</v>
      </c>
      <c r="C339" s="213">
        <v>13</v>
      </c>
      <c r="D339" s="214" t="s">
        <v>1024</v>
      </c>
      <c r="E339" s="215">
        <v>1528</v>
      </c>
      <c r="F339" s="216" t="s">
        <v>1015</v>
      </c>
    </row>
    <row r="340" spans="2:6" ht="12.75" x14ac:dyDescent="0.25">
      <c r="B340" s="216" t="s">
        <v>169</v>
      </c>
      <c r="C340" s="213">
        <v>8</v>
      </c>
      <c r="D340" s="214" t="s">
        <v>1021</v>
      </c>
      <c r="E340" s="215">
        <v>1528</v>
      </c>
      <c r="F340" s="216" t="s">
        <v>1015</v>
      </c>
    </row>
    <row r="341" spans="2:6" ht="12.75" x14ac:dyDescent="0.25">
      <c r="B341" s="216" t="s">
        <v>169</v>
      </c>
      <c r="C341" s="213">
        <v>3</v>
      </c>
      <c r="D341" s="214" t="s">
        <v>1017</v>
      </c>
      <c r="E341" s="215">
        <v>1528</v>
      </c>
      <c r="F341" s="216" t="s">
        <v>1015</v>
      </c>
    </row>
    <row r="342" spans="2:6" ht="12.75" x14ac:dyDescent="0.25">
      <c r="B342" s="216" t="s">
        <v>169</v>
      </c>
      <c r="C342" s="213">
        <v>9</v>
      </c>
      <c r="D342" s="214" t="s">
        <v>1022</v>
      </c>
      <c r="E342" s="215">
        <v>1528</v>
      </c>
      <c r="F342" s="216" t="s">
        <v>1015</v>
      </c>
    </row>
    <row r="343" spans="2:6" ht="12.75" x14ac:dyDescent="0.25">
      <c r="B343" s="216" t="s">
        <v>169</v>
      </c>
      <c r="C343" s="213">
        <v>14</v>
      </c>
      <c r="D343" s="214" t="s">
        <v>584</v>
      </c>
      <c r="E343" s="215">
        <v>1528</v>
      </c>
      <c r="F343" s="216" t="s">
        <v>1015</v>
      </c>
    </row>
    <row r="344" spans="2:6" ht="12.75" x14ac:dyDescent="0.25">
      <c r="B344" s="216" t="s">
        <v>169</v>
      </c>
      <c r="C344" s="213">
        <v>10</v>
      </c>
      <c r="D344" s="214" t="s">
        <v>581</v>
      </c>
      <c r="E344" s="215">
        <v>1528</v>
      </c>
      <c r="F344" s="216" t="s">
        <v>1015</v>
      </c>
    </row>
    <row r="345" spans="2:6" ht="12.75" x14ac:dyDescent="0.25">
      <c r="B345" s="216" t="s">
        <v>169</v>
      </c>
      <c r="C345" s="213">
        <v>5</v>
      </c>
      <c r="D345" s="214" t="s">
        <v>1019</v>
      </c>
      <c r="E345" s="215">
        <v>1528</v>
      </c>
      <c r="F345" s="216" t="s">
        <v>1015</v>
      </c>
    </row>
    <row r="346" spans="2:6" ht="12.75" x14ac:dyDescent="0.25">
      <c r="B346" s="216" t="s">
        <v>169</v>
      </c>
      <c r="C346" s="213">
        <v>2</v>
      </c>
      <c r="D346" s="214" t="s">
        <v>1016</v>
      </c>
      <c r="E346" s="215">
        <v>1528</v>
      </c>
      <c r="F346" s="216" t="s">
        <v>1015</v>
      </c>
    </row>
    <row r="347" spans="2:6" ht="12.75" x14ac:dyDescent="0.25">
      <c r="B347" s="216" t="s">
        <v>169</v>
      </c>
      <c r="C347" s="213">
        <v>7</v>
      </c>
      <c r="D347" s="214" t="s">
        <v>1020</v>
      </c>
      <c r="E347" s="215">
        <v>1528</v>
      </c>
      <c r="F347" s="216" t="s">
        <v>1015</v>
      </c>
    </row>
    <row r="348" spans="2:6" ht="12.75" x14ac:dyDescent="0.25">
      <c r="B348" s="216" t="s">
        <v>81</v>
      </c>
      <c r="C348" s="213">
        <v>14</v>
      </c>
      <c r="D348" s="214" t="s">
        <v>831</v>
      </c>
      <c r="E348" s="215">
        <v>1515</v>
      </c>
      <c r="F348" s="216" t="s">
        <v>818</v>
      </c>
    </row>
    <row r="349" spans="2:6" ht="12.75" x14ac:dyDescent="0.25">
      <c r="B349" s="216" t="s">
        <v>81</v>
      </c>
      <c r="C349" s="213">
        <v>3</v>
      </c>
      <c r="D349" s="214" t="s">
        <v>820</v>
      </c>
      <c r="E349" s="215">
        <v>1515</v>
      </c>
      <c r="F349" s="216" t="s">
        <v>818</v>
      </c>
    </row>
    <row r="350" spans="2:6" ht="12.75" x14ac:dyDescent="0.25">
      <c r="B350" s="216" t="s">
        <v>81</v>
      </c>
      <c r="C350" s="213">
        <v>10</v>
      </c>
      <c r="D350" s="214" t="s">
        <v>827</v>
      </c>
      <c r="E350" s="215">
        <v>1515</v>
      </c>
      <c r="F350" s="216" t="s">
        <v>818</v>
      </c>
    </row>
    <row r="351" spans="2:6" ht="12.75" x14ac:dyDescent="0.25">
      <c r="B351" s="216" t="s">
        <v>81</v>
      </c>
      <c r="C351" s="213">
        <v>2</v>
      </c>
      <c r="D351" s="214" t="s">
        <v>819</v>
      </c>
      <c r="E351" s="215">
        <v>1515</v>
      </c>
      <c r="F351" s="216" t="s">
        <v>818</v>
      </c>
    </row>
    <row r="352" spans="2:6" ht="12.75" x14ac:dyDescent="0.25">
      <c r="B352" s="216" t="s">
        <v>81</v>
      </c>
      <c r="C352" s="213">
        <v>1</v>
      </c>
      <c r="D352" s="214" t="s">
        <v>817</v>
      </c>
      <c r="E352" s="215">
        <v>1515</v>
      </c>
      <c r="F352" s="216" t="s">
        <v>818</v>
      </c>
    </row>
    <row r="353" spans="2:6" ht="12.75" x14ac:dyDescent="0.25">
      <c r="B353" s="216" t="s">
        <v>81</v>
      </c>
      <c r="C353" s="213">
        <v>12</v>
      </c>
      <c r="D353" s="214" t="s">
        <v>829</v>
      </c>
      <c r="E353" s="215">
        <v>1515</v>
      </c>
      <c r="F353" s="216" t="s">
        <v>818</v>
      </c>
    </row>
    <row r="354" spans="2:6" ht="12.75" x14ac:dyDescent="0.25">
      <c r="B354" s="216" t="s">
        <v>81</v>
      </c>
      <c r="C354" s="213">
        <v>4</v>
      </c>
      <c r="D354" s="214" t="s">
        <v>821</v>
      </c>
      <c r="E354" s="215">
        <v>1515</v>
      </c>
      <c r="F354" s="216" t="s">
        <v>818</v>
      </c>
    </row>
    <row r="355" spans="2:6" ht="12.75" x14ac:dyDescent="0.25">
      <c r="B355" s="216" t="s">
        <v>81</v>
      </c>
      <c r="C355" s="213">
        <v>7</v>
      </c>
      <c r="D355" s="214" t="s">
        <v>824</v>
      </c>
      <c r="E355" s="215">
        <v>1515</v>
      </c>
      <c r="F355" s="216" t="s">
        <v>818</v>
      </c>
    </row>
    <row r="356" spans="2:6" ht="12.75" x14ac:dyDescent="0.25">
      <c r="B356" s="216" t="s">
        <v>81</v>
      </c>
      <c r="C356" s="213">
        <v>5</v>
      </c>
      <c r="D356" s="214" t="s">
        <v>822</v>
      </c>
      <c r="E356" s="215">
        <v>1515</v>
      </c>
      <c r="F356" s="216" t="s">
        <v>818</v>
      </c>
    </row>
    <row r="357" spans="2:6" ht="12.75" x14ac:dyDescent="0.25">
      <c r="B357" s="216" t="s">
        <v>81</v>
      </c>
      <c r="C357" s="213">
        <v>15</v>
      </c>
      <c r="D357" s="214" t="s">
        <v>832</v>
      </c>
      <c r="E357" s="215">
        <v>1515</v>
      </c>
      <c r="F357" s="216" t="s">
        <v>818</v>
      </c>
    </row>
    <row r="358" spans="2:6" ht="12.75" x14ac:dyDescent="0.25">
      <c r="B358" s="216" t="s">
        <v>81</v>
      </c>
      <c r="C358" s="213">
        <v>9</v>
      </c>
      <c r="D358" s="214" t="s">
        <v>826</v>
      </c>
      <c r="E358" s="215">
        <v>1515</v>
      </c>
      <c r="F358" s="216" t="s">
        <v>818</v>
      </c>
    </row>
    <row r="359" spans="2:6" ht="12.75" x14ac:dyDescent="0.25">
      <c r="B359" s="216" t="s">
        <v>81</v>
      </c>
      <c r="C359" s="213">
        <v>11</v>
      </c>
      <c r="D359" s="214" t="s">
        <v>828</v>
      </c>
      <c r="E359" s="215">
        <v>1515</v>
      </c>
      <c r="F359" s="216" t="s">
        <v>818</v>
      </c>
    </row>
    <row r="360" spans="2:6" ht="12.75" x14ac:dyDescent="0.25">
      <c r="B360" s="216" t="s">
        <v>81</v>
      </c>
      <c r="C360" s="213">
        <v>6</v>
      </c>
      <c r="D360" s="214" t="s">
        <v>823</v>
      </c>
      <c r="E360" s="215">
        <v>1515</v>
      </c>
      <c r="F360" s="216" t="s">
        <v>818</v>
      </c>
    </row>
    <row r="361" spans="2:6" ht="12.75" x14ac:dyDescent="0.25">
      <c r="B361" s="216" t="s">
        <v>81</v>
      </c>
      <c r="C361" s="213">
        <v>13</v>
      </c>
      <c r="D361" s="214" t="s">
        <v>830</v>
      </c>
      <c r="E361" s="215">
        <v>1515</v>
      </c>
      <c r="F361" s="216" t="s">
        <v>818</v>
      </c>
    </row>
    <row r="362" spans="2:6" ht="12.75" x14ac:dyDescent="0.25">
      <c r="B362" s="216" t="s">
        <v>81</v>
      </c>
      <c r="C362" s="213">
        <v>8</v>
      </c>
      <c r="D362" s="214" t="s">
        <v>825</v>
      </c>
      <c r="E362" s="215">
        <v>1515</v>
      </c>
      <c r="F362" s="216" t="s">
        <v>818</v>
      </c>
    </row>
    <row r="363" spans="2:6" ht="12.75" x14ac:dyDescent="0.25">
      <c r="B363" s="216" t="s">
        <v>81</v>
      </c>
      <c r="C363" s="213">
        <v>2</v>
      </c>
      <c r="D363" s="214" t="s">
        <v>985</v>
      </c>
      <c r="E363" s="215">
        <v>1526</v>
      </c>
      <c r="F363" s="216" t="s">
        <v>984</v>
      </c>
    </row>
    <row r="364" spans="2:6" ht="12.75" x14ac:dyDescent="0.25">
      <c r="B364" s="216" t="s">
        <v>81</v>
      </c>
      <c r="C364" s="213">
        <v>5</v>
      </c>
      <c r="D364" s="214" t="s">
        <v>988</v>
      </c>
      <c r="E364" s="215">
        <v>1526</v>
      </c>
      <c r="F364" s="216" t="s">
        <v>984</v>
      </c>
    </row>
    <row r="365" spans="2:6" ht="12.75" x14ac:dyDescent="0.25">
      <c r="B365" s="216" t="s">
        <v>81</v>
      </c>
      <c r="C365" s="213">
        <v>12</v>
      </c>
      <c r="D365" s="214" t="s">
        <v>995</v>
      </c>
      <c r="E365" s="215">
        <v>1526</v>
      </c>
      <c r="F365" s="216" t="s">
        <v>984</v>
      </c>
    </row>
    <row r="366" spans="2:6" ht="12.75" x14ac:dyDescent="0.25">
      <c r="B366" s="216" t="s">
        <v>81</v>
      </c>
      <c r="C366" s="213">
        <v>1</v>
      </c>
      <c r="D366" s="214" t="s">
        <v>983</v>
      </c>
      <c r="E366" s="215">
        <v>1526</v>
      </c>
      <c r="F366" s="216" t="s">
        <v>984</v>
      </c>
    </row>
    <row r="367" spans="2:6" ht="12.75" x14ac:dyDescent="0.25">
      <c r="B367" s="216" t="s">
        <v>81</v>
      </c>
      <c r="C367" s="213">
        <v>9</v>
      </c>
      <c r="D367" s="214" t="s">
        <v>992</v>
      </c>
      <c r="E367" s="215">
        <v>1526</v>
      </c>
      <c r="F367" s="216" t="s">
        <v>984</v>
      </c>
    </row>
    <row r="368" spans="2:6" ht="12.75" x14ac:dyDescent="0.25">
      <c r="B368" s="216" t="s">
        <v>81</v>
      </c>
      <c r="C368" s="213">
        <v>13</v>
      </c>
      <c r="D368" s="214" t="s">
        <v>996</v>
      </c>
      <c r="E368" s="215">
        <v>1526</v>
      </c>
      <c r="F368" s="216" t="s">
        <v>984</v>
      </c>
    </row>
    <row r="369" spans="2:6" ht="12.75" x14ac:dyDescent="0.25">
      <c r="B369" s="216" t="s">
        <v>81</v>
      </c>
      <c r="C369" s="213">
        <v>10</v>
      </c>
      <c r="D369" s="214" t="s">
        <v>993</v>
      </c>
      <c r="E369" s="215">
        <v>1526</v>
      </c>
      <c r="F369" s="216" t="s">
        <v>984</v>
      </c>
    </row>
    <row r="370" spans="2:6" ht="12.75" x14ac:dyDescent="0.25">
      <c r="B370" s="216" t="s">
        <v>81</v>
      </c>
      <c r="C370" s="213">
        <v>3</v>
      </c>
      <c r="D370" s="214" t="s">
        <v>986</v>
      </c>
      <c r="E370" s="215">
        <v>1526</v>
      </c>
      <c r="F370" s="216" t="s">
        <v>984</v>
      </c>
    </row>
    <row r="371" spans="2:6" ht="12.75" x14ac:dyDescent="0.25">
      <c r="B371" s="216" t="s">
        <v>81</v>
      </c>
      <c r="C371" s="213">
        <v>11</v>
      </c>
      <c r="D371" s="214" t="s">
        <v>994</v>
      </c>
      <c r="E371" s="215">
        <v>1526</v>
      </c>
      <c r="F371" s="216" t="s">
        <v>984</v>
      </c>
    </row>
    <row r="372" spans="2:6" ht="12.75" x14ac:dyDescent="0.25">
      <c r="B372" s="216" t="s">
        <v>81</v>
      </c>
      <c r="C372" s="213">
        <v>6</v>
      </c>
      <c r="D372" s="214" t="s">
        <v>989</v>
      </c>
      <c r="E372" s="215">
        <v>1526</v>
      </c>
      <c r="F372" s="216" t="s">
        <v>984</v>
      </c>
    </row>
    <row r="373" spans="2:6" ht="12.75" x14ac:dyDescent="0.25">
      <c r="B373" s="216" t="s">
        <v>81</v>
      </c>
      <c r="C373" s="213">
        <v>8</v>
      </c>
      <c r="D373" s="214" t="s">
        <v>991</v>
      </c>
      <c r="E373" s="215">
        <v>1526</v>
      </c>
      <c r="F373" s="216" t="s">
        <v>984</v>
      </c>
    </row>
    <row r="374" spans="2:6" ht="12.75" x14ac:dyDescent="0.25">
      <c r="B374" s="216" t="s">
        <v>81</v>
      </c>
      <c r="C374" s="213">
        <v>15</v>
      </c>
      <c r="D374" s="214" t="s">
        <v>998</v>
      </c>
      <c r="E374" s="215">
        <v>1526</v>
      </c>
      <c r="F374" s="216" t="s">
        <v>984</v>
      </c>
    </row>
    <row r="375" spans="2:6" ht="12.75" x14ac:dyDescent="0.25">
      <c r="B375" s="216" t="s">
        <v>81</v>
      </c>
      <c r="C375" s="213">
        <v>14</v>
      </c>
      <c r="D375" s="214" t="s">
        <v>997</v>
      </c>
      <c r="E375" s="215">
        <v>1526</v>
      </c>
      <c r="F375" s="216" t="s">
        <v>984</v>
      </c>
    </row>
    <row r="376" spans="2:6" ht="12.75" x14ac:dyDescent="0.25">
      <c r="B376" s="216" t="s">
        <v>81</v>
      </c>
      <c r="C376" s="213">
        <v>7</v>
      </c>
      <c r="D376" s="214" t="s">
        <v>990</v>
      </c>
      <c r="E376" s="215">
        <v>1526</v>
      </c>
      <c r="F376" s="216" t="s">
        <v>984</v>
      </c>
    </row>
    <row r="377" spans="2:6" ht="12.75" x14ac:dyDescent="0.25">
      <c r="B377" s="216" t="s">
        <v>81</v>
      </c>
      <c r="C377" s="213">
        <v>4</v>
      </c>
      <c r="D377" s="214" t="s">
        <v>987</v>
      </c>
      <c r="E377" s="215">
        <v>1526</v>
      </c>
      <c r="F377" s="216" t="s">
        <v>984</v>
      </c>
    </row>
    <row r="378" spans="2:6" ht="12.75" x14ac:dyDescent="0.25">
      <c r="B378" s="216" t="s">
        <v>171</v>
      </c>
      <c r="C378" s="213">
        <v>15</v>
      </c>
      <c r="D378" s="214" t="s">
        <v>615</v>
      </c>
      <c r="E378" s="215">
        <v>1502</v>
      </c>
      <c r="F378" s="216" t="s">
        <v>602</v>
      </c>
    </row>
    <row r="379" spans="2:6" ht="12.75" x14ac:dyDescent="0.25">
      <c r="B379" s="216" t="s">
        <v>171</v>
      </c>
      <c r="C379" s="213">
        <v>1</v>
      </c>
      <c r="D379" s="214" t="s">
        <v>601</v>
      </c>
      <c r="E379" s="215">
        <v>1502</v>
      </c>
      <c r="F379" s="216" t="s">
        <v>602</v>
      </c>
    </row>
    <row r="380" spans="2:6" ht="12.75" x14ac:dyDescent="0.25">
      <c r="B380" s="216" t="s">
        <v>171</v>
      </c>
      <c r="C380" s="213">
        <v>10</v>
      </c>
      <c r="D380" s="214" t="s">
        <v>610</v>
      </c>
      <c r="E380" s="215">
        <v>1502</v>
      </c>
      <c r="F380" s="216" t="s">
        <v>602</v>
      </c>
    </row>
    <row r="381" spans="2:6" ht="12.75" x14ac:dyDescent="0.25">
      <c r="B381" s="216" t="s">
        <v>171</v>
      </c>
      <c r="C381" s="213">
        <v>6</v>
      </c>
      <c r="D381" s="214" t="s">
        <v>606</v>
      </c>
      <c r="E381" s="215">
        <v>1502</v>
      </c>
      <c r="F381" s="216" t="s">
        <v>602</v>
      </c>
    </row>
    <row r="382" spans="2:6" ht="12.75" x14ac:dyDescent="0.25">
      <c r="B382" s="216" t="s">
        <v>171</v>
      </c>
      <c r="C382" s="213">
        <v>13</v>
      </c>
      <c r="D382" s="214" t="s">
        <v>613</v>
      </c>
      <c r="E382" s="215">
        <v>1502</v>
      </c>
      <c r="F382" s="216" t="s">
        <v>602</v>
      </c>
    </row>
    <row r="383" spans="2:6" ht="12.75" x14ac:dyDescent="0.25">
      <c r="B383" s="216" t="s">
        <v>171</v>
      </c>
      <c r="C383" s="213">
        <v>3</v>
      </c>
      <c r="D383" s="214" t="s">
        <v>604</v>
      </c>
      <c r="E383" s="215">
        <v>1502</v>
      </c>
      <c r="F383" s="216" t="s">
        <v>602</v>
      </c>
    </row>
    <row r="384" spans="2:6" ht="12.75" x14ac:dyDescent="0.25">
      <c r="B384" s="216" t="s">
        <v>171</v>
      </c>
      <c r="C384" s="213">
        <v>12</v>
      </c>
      <c r="D384" s="214" t="s">
        <v>612</v>
      </c>
      <c r="E384" s="215">
        <v>1502</v>
      </c>
      <c r="F384" s="216" t="s">
        <v>602</v>
      </c>
    </row>
    <row r="385" spans="2:6" ht="12.75" x14ac:dyDescent="0.25">
      <c r="B385" s="216" t="s">
        <v>171</v>
      </c>
      <c r="C385" s="213">
        <v>14</v>
      </c>
      <c r="D385" s="214" t="s">
        <v>614</v>
      </c>
      <c r="E385" s="215">
        <v>1502</v>
      </c>
      <c r="F385" s="216" t="s">
        <v>602</v>
      </c>
    </row>
    <row r="386" spans="2:6" ht="12.75" x14ac:dyDescent="0.25">
      <c r="B386" s="216" t="s">
        <v>171</v>
      </c>
      <c r="C386" s="213">
        <v>7</v>
      </c>
      <c r="D386" s="214" t="s">
        <v>607</v>
      </c>
      <c r="E386" s="215">
        <v>1502</v>
      </c>
      <c r="F386" s="216" t="s">
        <v>602</v>
      </c>
    </row>
    <row r="387" spans="2:6" ht="12.75" x14ac:dyDescent="0.25">
      <c r="B387" s="216" t="s">
        <v>171</v>
      </c>
      <c r="C387" s="213">
        <v>9</v>
      </c>
      <c r="D387" s="214" t="s">
        <v>609</v>
      </c>
      <c r="E387" s="215">
        <v>1502</v>
      </c>
      <c r="F387" s="216" t="s">
        <v>602</v>
      </c>
    </row>
    <row r="388" spans="2:6" ht="12.75" x14ac:dyDescent="0.25">
      <c r="B388" s="216" t="s">
        <v>171</v>
      </c>
      <c r="C388" s="213">
        <v>5</v>
      </c>
      <c r="D388" s="214" t="s">
        <v>605</v>
      </c>
      <c r="E388" s="215">
        <v>1502</v>
      </c>
      <c r="F388" s="216" t="s">
        <v>602</v>
      </c>
    </row>
    <row r="389" spans="2:6" ht="12.75" x14ac:dyDescent="0.25">
      <c r="B389" s="216" t="s">
        <v>171</v>
      </c>
      <c r="C389" s="213">
        <v>4</v>
      </c>
      <c r="D389" s="214" t="s">
        <v>111</v>
      </c>
      <c r="E389" s="215">
        <v>1502</v>
      </c>
      <c r="F389" s="216" t="s">
        <v>602</v>
      </c>
    </row>
    <row r="390" spans="2:6" ht="12.75" x14ac:dyDescent="0.25">
      <c r="B390" s="216" t="s">
        <v>171</v>
      </c>
      <c r="C390" s="213">
        <v>11</v>
      </c>
      <c r="D390" s="214" t="s">
        <v>611</v>
      </c>
      <c r="E390" s="215">
        <v>1502</v>
      </c>
      <c r="F390" s="216" t="s">
        <v>602</v>
      </c>
    </row>
    <row r="391" spans="2:6" ht="12.75" x14ac:dyDescent="0.25">
      <c r="B391" s="216" t="s">
        <v>171</v>
      </c>
      <c r="C391" s="213">
        <v>2</v>
      </c>
      <c r="D391" s="214" t="s">
        <v>603</v>
      </c>
      <c r="E391" s="215">
        <v>1502</v>
      </c>
      <c r="F391" s="216" t="s">
        <v>602</v>
      </c>
    </row>
    <row r="392" spans="2:6" ht="12.75" x14ac:dyDescent="0.25">
      <c r="B392" s="216" t="s">
        <v>171</v>
      </c>
      <c r="C392" s="213">
        <v>8</v>
      </c>
      <c r="D392" s="214" t="s">
        <v>608</v>
      </c>
      <c r="E392" s="215">
        <v>1502</v>
      </c>
      <c r="F392" s="216" t="s">
        <v>602</v>
      </c>
    </row>
    <row r="393" spans="2:6" ht="12.75" x14ac:dyDescent="0.25">
      <c r="B393" s="216" t="s">
        <v>171</v>
      </c>
      <c r="C393" s="213">
        <v>6</v>
      </c>
      <c r="D393" s="214" t="s">
        <v>1105</v>
      </c>
      <c r="E393" s="215">
        <v>1533</v>
      </c>
      <c r="F393" s="216" t="s">
        <v>1100</v>
      </c>
    </row>
    <row r="394" spans="2:6" ht="12.75" x14ac:dyDescent="0.25">
      <c r="B394" s="216" t="s">
        <v>171</v>
      </c>
      <c r="C394" s="213">
        <v>9</v>
      </c>
      <c r="D394" s="214" t="s">
        <v>1108</v>
      </c>
      <c r="E394" s="215">
        <v>1533</v>
      </c>
      <c r="F394" s="216" t="s">
        <v>1100</v>
      </c>
    </row>
    <row r="395" spans="2:6" ht="12.75" x14ac:dyDescent="0.25">
      <c r="B395" s="216" t="s">
        <v>171</v>
      </c>
      <c r="C395" s="213">
        <v>12</v>
      </c>
      <c r="D395" s="214" t="s">
        <v>1111</v>
      </c>
      <c r="E395" s="215">
        <v>1533</v>
      </c>
      <c r="F395" s="216" t="s">
        <v>1100</v>
      </c>
    </row>
    <row r="396" spans="2:6" ht="12.75" x14ac:dyDescent="0.25">
      <c r="B396" s="216" t="s">
        <v>171</v>
      </c>
      <c r="C396" s="213">
        <v>14</v>
      </c>
      <c r="D396" s="214" t="s">
        <v>1113</v>
      </c>
      <c r="E396" s="215">
        <v>1533</v>
      </c>
      <c r="F396" s="216" t="s">
        <v>1100</v>
      </c>
    </row>
    <row r="397" spans="2:6" ht="12.75" x14ac:dyDescent="0.25">
      <c r="B397" s="216" t="s">
        <v>171</v>
      </c>
      <c r="C397" s="213">
        <v>2</v>
      </c>
      <c r="D397" s="214" t="s">
        <v>1101</v>
      </c>
      <c r="E397" s="215">
        <v>1533</v>
      </c>
      <c r="F397" s="216" t="s">
        <v>1100</v>
      </c>
    </row>
    <row r="398" spans="2:6" ht="12.75" x14ac:dyDescent="0.25">
      <c r="B398" s="216" t="s">
        <v>171</v>
      </c>
      <c r="C398" s="213">
        <v>10</v>
      </c>
      <c r="D398" s="214" t="s">
        <v>1109</v>
      </c>
      <c r="E398" s="215">
        <v>1533</v>
      </c>
      <c r="F398" s="216" t="s">
        <v>1100</v>
      </c>
    </row>
    <row r="399" spans="2:6" ht="12.75" x14ac:dyDescent="0.25">
      <c r="B399" s="216" t="s">
        <v>171</v>
      </c>
      <c r="C399" s="213">
        <v>7</v>
      </c>
      <c r="D399" s="214" t="s">
        <v>1106</v>
      </c>
      <c r="E399" s="215">
        <v>1533</v>
      </c>
      <c r="F399" s="216" t="s">
        <v>1100</v>
      </c>
    </row>
    <row r="400" spans="2:6" ht="12.75" x14ac:dyDescent="0.25">
      <c r="B400" s="216" t="s">
        <v>171</v>
      </c>
      <c r="C400" s="213">
        <v>4</v>
      </c>
      <c r="D400" s="214" t="s">
        <v>1103</v>
      </c>
      <c r="E400" s="215">
        <v>1533</v>
      </c>
      <c r="F400" s="216" t="s">
        <v>1100</v>
      </c>
    </row>
    <row r="401" spans="2:6" ht="12.75" x14ac:dyDescent="0.25">
      <c r="B401" s="216" t="s">
        <v>171</v>
      </c>
      <c r="C401" s="213">
        <v>15</v>
      </c>
      <c r="D401" s="214" t="s">
        <v>1114</v>
      </c>
      <c r="E401" s="215">
        <v>1533</v>
      </c>
      <c r="F401" s="216" t="s">
        <v>1100</v>
      </c>
    </row>
    <row r="402" spans="2:6" ht="12.75" x14ac:dyDescent="0.25">
      <c r="B402" s="216" t="s">
        <v>171</v>
      </c>
      <c r="C402" s="213">
        <v>11</v>
      </c>
      <c r="D402" s="214" t="s">
        <v>1110</v>
      </c>
      <c r="E402" s="215">
        <v>1533</v>
      </c>
      <c r="F402" s="216" t="s">
        <v>1100</v>
      </c>
    </row>
    <row r="403" spans="2:6" ht="12.75" x14ac:dyDescent="0.25">
      <c r="B403" s="216" t="s">
        <v>171</v>
      </c>
      <c r="C403" s="213">
        <v>1</v>
      </c>
      <c r="D403" s="214" t="s">
        <v>1099</v>
      </c>
      <c r="E403" s="215">
        <v>1533</v>
      </c>
      <c r="F403" s="216" t="s">
        <v>1100</v>
      </c>
    </row>
    <row r="404" spans="2:6" ht="12.75" x14ac:dyDescent="0.25">
      <c r="B404" s="216" t="s">
        <v>171</v>
      </c>
      <c r="C404" s="213">
        <v>3</v>
      </c>
      <c r="D404" s="214" t="s">
        <v>1102</v>
      </c>
      <c r="E404" s="215">
        <v>1533</v>
      </c>
      <c r="F404" s="216" t="s">
        <v>1100</v>
      </c>
    </row>
    <row r="405" spans="2:6" ht="12.75" x14ac:dyDescent="0.25">
      <c r="B405" s="216" t="s">
        <v>171</v>
      </c>
      <c r="C405" s="213">
        <v>5</v>
      </c>
      <c r="D405" s="214" t="s">
        <v>1104</v>
      </c>
      <c r="E405" s="215">
        <v>1533</v>
      </c>
      <c r="F405" s="216" t="s">
        <v>1100</v>
      </c>
    </row>
    <row r="406" spans="2:6" ht="12.75" x14ac:dyDescent="0.25">
      <c r="B406" s="216" t="s">
        <v>171</v>
      </c>
      <c r="C406" s="213">
        <v>13</v>
      </c>
      <c r="D406" s="214" t="s">
        <v>1112</v>
      </c>
      <c r="E406" s="215">
        <v>1533</v>
      </c>
      <c r="F406" s="216" t="s">
        <v>1100</v>
      </c>
    </row>
    <row r="407" spans="2:6" ht="12.75" x14ac:dyDescent="0.25">
      <c r="B407" s="216" t="s">
        <v>171</v>
      </c>
      <c r="C407" s="213">
        <v>8</v>
      </c>
      <c r="D407" s="214" t="s">
        <v>1107</v>
      </c>
      <c r="E407" s="215">
        <v>1533</v>
      </c>
      <c r="F407" s="216" t="s">
        <v>1100</v>
      </c>
    </row>
    <row r="408" spans="2:6" ht="12.75" x14ac:dyDescent="0.25">
      <c r="B408" s="216" t="s">
        <v>1307</v>
      </c>
      <c r="C408" s="213">
        <v>13</v>
      </c>
      <c r="D408" s="214" t="s">
        <v>1321</v>
      </c>
      <c r="E408" s="215">
        <v>1545</v>
      </c>
      <c r="F408" s="216" t="s">
        <v>1309</v>
      </c>
    </row>
    <row r="409" spans="2:6" ht="12.75" x14ac:dyDescent="0.25">
      <c r="B409" s="216" t="s">
        <v>1307</v>
      </c>
      <c r="C409" s="213">
        <v>5</v>
      </c>
      <c r="D409" s="214" t="s">
        <v>1313</v>
      </c>
      <c r="E409" s="215">
        <v>1545</v>
      </c>
      <c r="F409" s="216" t="s">
        <v>1309</v>
      </c>
    </row>
    <row r="410" spans="2:6" ht="12.75" x14ac:dyDescent="0.25">
      <c r="B410" s="216" t="s">
        <v>1307</v>
      </c>
      <c r="C410" s="213">
        <v>4</v>
      </c>
      <c r="D410" s="214" t="s">
        <v>1312</v>
      </c>
      <c r="E410" s="215">
        <v>1545</v>
      </c>
      <c r="F410" s="216" t="s">
        <v>1309</v>
      </c>
    </row>
    <row r="411" spans="2:6" ht="12.75" x14ac:dyDescent="0.25">
      <c r="B411" s="216" t="s">
        <v>1307</v>
      </c>
      <c r="C411" s="213">
        <v>1</v>
      </c>
      <c r="D411" s="214" t="s">
        <v>1308</v>
      </c>
      <c r="E411" s="215">
        <v>1545</v>
      </c>
      <c r="F411" s="216" t="s">
        <v>1309</v>
      </c>
    </row>
    <row r="412" spans="2:6" ht="12.75" x14ac:dyDescent="0.25">
      <c r="B412" s="216" t="s">
        <v>1307</v>
      </c>
      <c r="C412" s="213">
        <v>7</v>
      </c>
      <c r="D412" s="214" t="s">
        <v>1315</v>
      </c>
      <c r="E412" s="215">
        <v>1545</v>
      </c>
      <c r="F412" s="216" t="s">
        <v>1309</v>
      </c>
    </row>
    <row r="413" spans="2:6" ht="12.75" x14ac:dyDescent="0.25">
      <c r="B413" s="216" t="s">
        <v>1307</v>
      </c>
      <c r="C413" s="213">
        <v>8</v>
      </c>
      <c r="D413" s="214" t="s">
        <v>1316</v>
      </c>
      <c r="E413" s="215">
        <v>1545</v>
      </c>
      <c r="F413" s="216" t="s">
        <v>1309</v>
      </c>
    </row>
    <row r="414" spans="2:6" ht="12.75" x14ac:dyDescent="0.25">
      <c r="B414" s="216" t="s">
        <v>1307</v>
      </c>
      <c r="C414" s="213">
        <v>14</v>
      </c>
      <c r="D414" s="214" t="s">
        <v>1322</v>
      </c>
      <c r="E414" s="215">
        <v>1545</v>
      </c>
      <c r="F414" s="216" t="s">
        <v>1309</v>
      </c>
    </row>
    <row r="415" spans="2:6" ht="12.75" x14ac:dyDescent="0.25">
      <c r="B415" s="216" t="s">
        <v>1307</v>
      </c>
      <c r="C415" s="213">
        <v>11</v>
      </c>
      <c r="D415" s="214" t="s">
        <v>1319</v>
      </c>
      <c r="E415" s="215">
        <v>1545</v>
      </c>
      <c r="F415" s="216" t="s">
        <v>1309</v>
      </c>
    </row>
    <row r="416" spans="2:6" ht="12.75" x14ac:dyDescent="0.25">
      <c r="B416" s="216" t="s">
        <v>1307</v>
      </c>
      <c r="C416" s="213">
        <v>10</v>
      </c>
      <c r="D416" s="214" t="s">
        <v>1318</v>
      </c>
      <c r="E416" s="215">
        <v>1545</v>
      </c>
      <c r="F416" s="216" t="s">
        <v>1309</v>
      </c>
    </row>
    <row r="417" spans="2:6" ht="12.75" x14ac:dyDescent="0.25">
      <c r="B417" s="216" t="s">
        <v>1307</v>
      </c>
      <c r="C417" s="213">
        <v>12</v>
      </c>
      <c r="D417" s="214" t="s">
        <v>1320</v>
      </c>
      <c r="E417" s="215">
        <v>1545</v>
      </c>
      <c r="F417" s="216" t="s">
        <v>1309</v>
      </c>
    </row>
    <row r="418" spans="2:6" ht="12.75" x14ac:dyDescent="0.25">
      <c r="B418" s="216" t="s">
        <v>1307</v>
      </c>
      <c r="C418" s="213">
        <v>3</v>
      </c>
      <c r="D418" s="214" t="s">
        <v>1311</v>
      </c>
      <c r="E418" s="215">
        <v>1545</v>
      </c>
      <c r="F418" s="216" t="s">
        <v>1309</v>
      </c>
    </row>
    <row r="419" spans="2:6" ht="12.75" x14ac:dyDescent="0.25">
      <c r="B419" s="216" t="s">
        <v>1307</v>
      </c>
      <c r="C419" s="213">
        <v>2</v>
      </c>
      <c r="D419" s="214" t="s">
        <v>1310</v>
      </c>
      <c r="E419" s="215">
        <v>1545</v>
      </c>
      <c r="F419" s="216" t="s">
        <v>1309</v>
      </c>
    </row>
    <row r="420" spans="2:6" ht="12.75" x14ac:dyDescent="0.25">
      <c r="B420" s="216" t="s">
        <v>1307</v>
      </c>
      <c r="C420" s="213">
        <v>9</v>
      </c>
      <c r="D420" s="214" t="s">
        <v>1317</v>
      </c>
      <c r="E420" s="215">
        <v>1545</v>
      </c>
      <c r="F420" s="216" t="s">
        <v>1309</v>
      </c>
    </row>
    <row r="421" spans="2:6" ht="12.75" x14ac:dyDescent="0.25">
      <c r="B421" s="216" t="s">
        <v>1307</v>
      </c>
      <c r="C421" s="213">
        <v>6</v>
      </c>
      <c r="D421" s="214" t="s">
        <v>1314</v>
      </c>
      <c r="E421" s="215">
        <v>1545</v>
      </c>
      <c r="F421" s="216" t="s">
        <v>1309</v>
      </c>
    </row>
    <row r="422" spans="2:6" ht="12.75" x14ac:dyDescent="0.25">
      <c r="B422" s="216" t="s">
        <v>1307</v>
      </c>
      <c r="C422" s="213">
        <v>15</v>
      </c>
      <c r="D422" s="214" t="s">
        <v>1323</v>
      </c>
      <c r="E422" s="215">
        <v>1545</v>
      </c>
      <c r="F422" s="216" t="s">
        <v>1309</v>
      </c>
    </row>
    <row r="423" spans="2:6" ht="12.75" x14ac:dyDescent="0.25">
      <c r="B423" s="216" t="s">
        <v>1083</v>
      </c>
      <c r="C423" s="213">
        <v>8</v>
      </c>
      <c r="D423" s="214" t="s">
        <v>479</v>
      </c>
      <c r="E423" s="215">
        <v>1532</v>
      </c>
      <c r="F423" s="216" t="s">
        <v>1085</v>
      </c>
    </row>
    <row r="424" spans="2:6" ht="12.75" x14ac:dyDescent="0.25">
      <c r="B424" s="216" t="s">
        <v>1083</v>
      </c>
      <c r="C424" s="213">
        <v>7</v>
      </c>
      <c r="D424" s="214" t="s">
        <v>1091</v>
      </c>
      <c r="E424" s="215">
        <v>1532</v>
      </c>
      <c r="F424" s="216" t="s">
        <v>1085</v>
      </c>
    </row>
    <row r="425" spans="2:6" ht="12.75" x14ac:dyDescent="0.25">
      <c r="B425" s="216" t="s">
        <v>1083</v>
      </c>
      <c r="C425" s="213">
        <v>5</v>
      </c>
      <c r="D425" s="214" t="s">
        <v>1089</v>
      </c>
      <c r="E425" s="215">
        <v>1532</v>
      </c>
      <c r="F425" s="216" t="s">
        <v>1085</v>
      </c>
    </row>
    <row r="426" spans="2:6" ht="12.75" x14ac:dyDescent="0.25">
      <c r="B426" s="216" t="s">
        <v>1083</v>
      </c>
      <c r="C426" s="213">
        <v>14</v>
      </c>
      <c r="D426" s="214" t="s">
        <v>1097</v>
      </c>
      <c r="E426" s="215">
        <v>1532</v>
      </c>
      <c r="F426" s="216" t="s">
        <v>1085</v>
      </c>
    </row>
    <row r="427" spans="2:6" ht="12.75" x14ac:dyDescent="0.25">
      <c r="B427" s="216" t="s">
        <v>1083</v>
      </c>
      <c r="C427" s="213">
        <v>3</v>
      </c>
      <c r="D427" s="214" t="s">
        <v>1087</v>
      </c>
      <c r="E427" s="215">
        <v>1532</v>
      </c>
      <c r="F427" s="216" t="s">
        <v>1085</v>
      </c>
    </row>
    <row r="428" spans="2:6" ht="12.75" x14ac:dyDescent="0.25">
      <c r="B428" s="216" t="s">
        <v>1083</v>
      </c>
      <c r="C428" s="213">
        <v>15</v>
      </c>
      <c r="D428" s="214" t="s">
        <v>1098</v>
      </c>
      <c r="E428" s="215">
        <v>1532</v>
      </c>
      <c r="F428" s="216" t="s">
        <v>1085</v>
      </c>
    </row>
    <row r="429" spans="2:6" ht="12.75" x14ac:dyDescent="0.25">
      <c r="B429" s="216" t="s">
        <v>1083</v>
      </c>
      <c r="C429" s="213">
        <v>6</v>
      </c>
      <c r="D429" s="214" t="s">
        <v>1090</v>
      </c>
      <c r="E429" s="215">
        <v>1532</v>
      </c>
      <c r="F429" s="216" t="s">
        <v>1085</v>
      </c>
    </row>
    <row r="430" spans="2:6" ht="12.75" x14ac:dyDescent="0.25">
      <c r="B430" s="216" t="s">
        <v>1083</v>
      </c>
      <c r="C430" s="213">
        <v>9</v>
      </c>
      <c r="D430" s="214" t="s">
        <v>1092</v>
      </c>
      <c r="E430" s="215">
        <v>1532</v>
      </c>
      <c r="F430" s="216" t="s">
        <v>1085</v>
      </c>
    </row>
    <row r="431" spans="2:6" ht="12.75" x14ac:dyDescent="0.25">
      <c r="B431" s="216" t="s">
        <v>1083</v>
      </c>
      <c r="C431" s="213">
        <v>10</v>
      </c>
      <c r="D431" s="214" t="s">
        <v>1093</v>
      </c>
      <c r="E431" s="215">
        <v>1532</v>
      </c>
      <c r="F431" s="216" t="s">
        <v>1085</v>
      </c>
    </row>
    <row r="432" spans="2:6" ht="12.75" x14ac:dyDescent="0.25">
      <c r="B432" s="216" t="s">
        <v>1083</v>
      </c>
      <c r="C432" s="213">
        <v>1</v>
      </c>
      <c r="D432" s="214" t="s">
        <v>1084</v>
      </c>
      <c r="E432" s="215">
        <v>1532</v>
      </c>
      <c r="F432" s="216" t="s">
        <v>1085</v>
      </c>
    </row>
    <row r="433" spans="2:6" ht="12.75" x14ac:dyDescent="0.25">
      <c r="B433" s="216" t="s">
        <v>1083</v>
      </c>
      <c r="C433" s="213">
        <v>2</v>
      </c>
      <c r="D433" s="214" t="s">
        <v>1086</v>
      </c>
      <c r="E433" s="215">
        <v>1532</v>
      </c>
      <c r="F433" s="216" t="s">
        <v>1085</v>
      </c>
    </row>
    <row r="434" spans="2:6" ht="12.75" x14ac:dyDescent="0.25">
      <c r="B434" s="216" t="s">
        <v>1083</v>
      </c>
      <c r="C434" s="213">
        <v>4</v>
      </c>
      <c r="D434" s="214" t="s">
        <v>1088</v>
      </c>
      <c r="E434" s="215">
        <v>1532</v>
      </c>
      <c r="F434" s="216" t="s">
        <v>1085</v>
      </c>
    </row>
    <row r="435" spans="2:6" ht="12.75" x14ac:dyDescent="0.25">
      <c r="B435" s="216" t="s">
        <v>1083</v>
      </c>
      <c r="C435" s="213">
        <v>11</v>
      </c>
      <c r="D435" s="214" t="s">
        <v>1094</v>
      </c>
      <c r="E435" s="215">
        <v>1532</v>
      </c>
      <c r="F435" s="216" t="s">
        <v>1085</v>
      </c>
    </row>
    <row r="436" spans="2:6" ht="12.75" x14ac:dyDescent="0.25">
      <c r="B436" s="216" t="s">
        <v>1083</v>
      </c>
      <c r="C436" s="213">
        <v>13</v>
      </c>
      <c r="D436" s="214" t="s">
        <v>1096</v>
      </c>
      <c r="E436" s="215">
        <v>1532</v>
      </c>
      <c r="F436" s="216" t="s">
        <v>1085</v>
      </c>
    </row>
    <row r="437" spans="2:6" ht="12.75" x14ac:dyDescent="0.25">
      <c r="B437" s="216" t="s">
        <v>1083</v>
      </c>
      <c r="C437" s="213">
        <v>12</v>
      </c>
      <c r="D437" s="214" t="s">
        <v>1095</v>
      </c>
      <c r="E437" s="215">
        <v>1532</v>
      </c>
      <c r="F437" s="216" t="s">
        <v>1085</v>
      </c>
    </row>
    <row r="438" spans="2:6" ht="12.75" x14ac:dyDescent="0.25">
      <c r="B438" s="216" t="s">
        <v>220</v>
      </c>
      <c r="C438" s="213">
        <v>9</v>
      </c>
      <c r="D438" s="214" t="s">
        <v>962</v>
      </c>
      <c r="E438" s="215">
        <v>1524</v>
      </c>
      <c r="F438" s="216" t="s">
        <v>956</v>
      </c>
    </row>
    <row r="439" spans="2:6" ht="12.75" x14ac:dyDescent="0.25">
      <c r="B439" s="216" t="s">
        <v>220</v>
      </c>
      <c r="C439" s="213">
        <v>13</v>
      </c>
      <c r="D439" s="214" t="s">
        <v>964</v>
      </c>
      <c r="E439" s="215">
        <v>1524</v>
      </c>
      <c r="F439" s="216" t="s">
        <v>956</v>
      </c>
    </row>
    <row r="440" spans="2:6" ht="12.75" x14ac:dyDescent="0.25">
      <c r="B440" s="216" t="s">
        <v>220</v>
      </c>
      <c r="C440" s="213">
        <v>11</v>
      </c>
      <c r="D440" s="214" t="s">
        <v>963</v>
      </c>
      <c r="E440" s="215">
        <v>1524</v>
      </c>
      <c r="F440" s="216" t="s">
        <v>956</v>
      </c>
    </row>
    <row r="441" spans="2:6" ht="12.75" x14ac:dyDescent="0.25">
      <c r="B441" s="216" t="s">
        <v>220</v>
      </c>
      <c r="C441" s="213">
        <v>15</v>
      </c>
      <c r="D441" s="214" t="s">
        <v>966</v>
      </c>
      <c r="E441" s="215">
        <v>1524</v>
      </c>
      <c r="F441" s="216" t="s">
        <v>956</v>
      </c>
    </row>
    <row r="442" spans="2:6" ht="12.75" x14ac:dyDescent="0.25">
      <c r="B442" s="216" t="s">
        <v>220</v>
      </c>
      <c r="C442" s="213">
        <v>10</v>
      </c>
      <c r="D442" s="214" t="s">
        <v>443</v>
      </c>
      <c r="E442" s="215">
        <v>1524</v>
      </c>
      <c r="F442" s="216" t="s">
        <v>956</v>
      </c>
    </row>
    <row r="443" spans="2:6" ht="12.75" x14ac:dyDescent="0.25">
      <c r="B443" s="216" t="s">
        <v>220</v>
      </c>
      <c r="C443" s="213">
        <v>2</v>
      </c>
      <c r="D443" s="214" t="s">
        <v>957</v>
      </c>
      <c r="E443" s="215">
        <v>1524</v>
      </c>
      <c r="F443" s="216" t="s">
        <v>956</v>
      </c>
    </row>
    <row r="444" spans="2:6" ht="12.75" x14ac:dyDescent="0.25">
      <c r="B444" s="216" t="s">
        <v>220</v>
      </c>
      <c r="C444" s="213">
        <v>12</v>
      </c>
      <c r="D444" s="214" t="s">
        <v>326</v>
      </c>
      <c r="E444" s="215">
        <v>1524</v>
      </c>
      <c r="F444" s="216" t="s">
        <v>956</v>
      </c>
    </row>
    <row r="445" spans="2:6" ht="12.75" x14ac:dyDescent="0.25">
      <c r="B445" s="216" t="s">
        <v>220</v>
      </c>
      <c r="C445" s="213">
        <v>3</v>
      </c>
      <c r="D445" s="214" t="s">
        <v>958</v>
      </c>
      <c r="E445" s="215">
        <v>1524</v>
      </c>
      <c r="F445" s="216" t="s">
        <v>956</v>
      </c>
    </row>
    <row r="446" spans="2:6" ht="12.75" x14ac:dyDescent="0.25">
      <c r="B446" s="216" t="s">
        <v>220</v>
      </c>
      <c r="C446" s="213">
        <v>6</v>
      </c>
      <c r="D446" s="214" t="s">
        <v>960</v>
      </c>
      <c r="E446" s="215">
        <v>1524</v>
      </c>
      <c r="F446" s="216" t="s">
        <v>956</v>
      </c>
    </row>
    <row r="447" spans="2:6" ht="12.75" x14ac:dyDescent="0.25">
      <c r="B447" s="216" t="s">
        <v>220</v>
      </c>
      <c r="C447" s="213">
        <v>7</v>
      </c>
      <c r="D447" s="214" t="s">
        <v>403</v>
      </c>
      <c r="E447" s="215">
        <v>1524</v>
      </c>
      <c r="F447" s="216" t="s">
        <v>956</v>
      </c>
    </row>
    <row r="448" spans="2:6" ht="12.75" x14ac:dyDescent="0.25">
      <c r="B448" s="216" t="s">
        <v>220</v>
      </c>
      <c r="C448" s="213">
        <v>4</v>
      </c>
      <c r="D448" s="214" t="s">
        <v>216</v>
      </c>
      <c r="E448" s="215">
        <v>1524</v>
      </c>
      <c r="F448" s="216" t="s">
        <v>956</v>
      </c>
    </row>
    <row r="449" spans="2:6" ht="12.75" x14ac:dyDescent="0.25">
      <c r="B449" s="216" t="s">
        <v>220</v>
      </c>
      <c r="C449" s="213">
        <v>14</v>
      </c>
      <c r="D449" s="214" t="s">
        <v>965</v>
      </c>
      <c r="E449" s="215">
        <v>1524</v>
      </c>
      <c r="F449" s="216" t="s">
        <v>956</v>
      </c>
    </row>
    <row r="450" spans="2:6" ht="12.75" x14ac:dyDescent="0.25">
      <c r="B450" s="216" t="s">
        <v>220</v>
      </c>
      <c r="C450" s="213">
        <v>1</v>
      </c>
      <c r="D450" s="214" t="s">
        <v>955</v>
      </c>
      <c r="E450" s="215">
        <v>1524</v>
      </c>
      <c r="F450" s="216" t="s">
        <v>956</v>
      </c>
    </row>
    <row r="451" spans="2:6" ht="12.75" x14ac:dyDescent="0.25">
      <c r="B451" s="216" t="s">
        <v>220</v>
      </c>
      <c r="C451" s="213">
        <v>8</v>
      </c>
      <c r="D451" s="214" t="s">
        <v>961</v>
      </c>
      <c r="E451" s="215">
        <v>1524</v>
      </c>
      <c r="F451" s="216" t="s">
        <v>956</v>
      </c>
    </row>
    <row r="452" spans="2:6" ht="12.75" x14ac:dyDescent="0.25">
      <c r="B452" s="216" t="s">
        <v>220</v>
      </c>
      <c r="C452" s="213">
        <v>5</v>
      </c>
      <c r="D452" s="214" t="s">
        <v>959</v>
      </c>
      <c r="E452" s="215">
        <v>1524</v>
      </c>
      <c r="F452" s="216" t="s">
        <v>956</v>
      </c>
    </row>
    <row r="453" spans="2:6" ht="12.75" x14ac:dyDescent="0.25">
      <c r="B453" s="216" t="s">
        <v>446</v>
      </c>
      <c r="C453" s="213">
        <v>5</v>
      </c>
      <c r="D453" s="214" t="s">
        <v>837</v>
      </c>
      <c r="E453" s="215">
        <v>1516</v>
      </c>
      <c r="F453" s="216" t="s">
        <v>834</v>
      </c>
    </row>
    <row r="454" spans="2:6" ht="12.75" x14ac:dyDescent="0.25">
      <c r="B454" s="216" t="s">
        <v>446</v>
      </c>
      <c r="C454" s="213">
        <v>10</v>
      </c>
      <c r="D454" s="214" t="s">
        <v>842</v>
      </c>
      <c r="E454" s="215">
        <v>1516</v>
      </c>
      <c r="F454" s="216" t="s">
        <v>834</v>
      </c>
    </row>
    <row r="455" spans="2:6" ht="12.75" x14ac:dyDescent="0.25">
      <c r="B455" s="216" t="s">
        <v>446</v>
      </c>
      <c r="C455" s="213">
        <v>13</v>
      </c>
      <c r="D455" s="214" t="s">
        <v>845</v>
      </c>
      <c r="E455" s="215">
        <v>1516</v>
      </c>
      <c r="F455" s="216" t="s">
        <v>834</v>
      </c>
    </row>
    <row r="456" spans="2:6" ht="12.75" x14ac:dyDescent="0.25">
      <c r="B456" s="216" t="s">
        <v>446</v>
      </c>
      <c r="C456" s="213">
        <v>6</v>
      </c>
      <c r="D456" s="214" t="s">
        <v>838</v>
      </c>
      <c r="E456" s="215">
        <v>1516</v>
      </c>
      <c r="F456" s="216" t="s">
        <v>834</v>
      </c>
    </row>
    <row r="457" spans="2:6" ht="12.75" x14ac:dyDescent="0.25">
      <c r="B457" s="216" t="s">
        <v>446</v>
      </c>
      <c r="C457" s="213">
        <v>15</v>
      </c>
      <c r="D457" s="214" t="s">
        <v>847</v>
      </c>
      <c r="E457" s="215">
        <v>1516</v>
      </c>
      <c r="F457" s="216" t="s">
        <v>834</v>
      </c>
    </row>
    <row r="458" spans="2:6" ht="12.75" x14ac:dyDescent="0.25">
      <c r="B458" s="216" t="s">
        <v>446</v>
      </c>
      <c r="C458" s="213">
        <v>12</v>
      </c>
      <c r="D458" s="214" t="s">
        <v>844</v>
      </c>
      <c r="E458" s="215">
        <v>1516</v>
      </c>
      <c r="F458" s="216" t="s">
        <v>834</v>
      </c>
    </row>
    <row r="459" spans="2:6" ht="12.75" x14ac:dyDescent="0.25">
      <c r="B459" s="216" t="s">
        <v>446</v>
      </c>
      <c r="C459" s="213">
        <v>9</v>
      </c>
      <c r="D459" s="214" t="s">
        <v>841</v>
      </c>
      <c r="E459" s="215">
        <v>1516</v>
      </c>
      <c r="F459" s="216" t="s">
        <v>834</v>
      </c>
    </row>
    <row r="460" spans="2:6" ht="12.75" x14ac:dyDescent="0.25">
      <c r="B460" s="216" t="s">
        <v>446</v>
      </c>
      <c r="C460" s="213">
        <v>3</v>
      </c>
      <c r="D460" s="214" t="s">
        <v>447</v>
      </c>
      <c r="E460" s="215">
        <v>1516</v>
      </c>
      <c r="F460" s="216" t="s">
        <v>834</v>
      </c>
    </row>
    <row r="461" spans="2:6" ht="12.75" x14ac:dyDescent="0.25">
      <c r="B461" s="216" t="s">
        <v>446</v>
      </c>
      <c r="C461" s="213">
        <v>1</v>
      </c>
      <c r="D461" s="214" t="s">
        <v>833</v>
      </c>
      <c r="E461" s="215">
        <v>1516</v>
      </c>
      <c r="F461" s="216" t="s">
        <v>834</v>
      </c>
    </row>
    <row r="462" spans="2:6" ht="12.75" x14ac:dyDescent="0.25">
      <c r="B462" s="216" t="s">
        <v>446</v>
      </c>
      <c r="C462" s="213">
        <v>4</v>
      </c>
      <c r="D462" s="214" t="s">
        <v>836</v>
      </c>
      <c r="E462" s="215">
        <v>1516</v>
      </c>
      <c r="F462" s="216" t="s">
        <v>834</v>
      </c>
    </row>
    <row r="463" spans="2:6" ht="12.75" x14ac:dyDescent="0.25">
      <c r="B463" s="216" t="s">
        <v>446</v>
      </c>
      <c r="C463" s="213">
        <v>8</v>
      </c>
      <c r="D463" s="214" t="s">
        <v>840</v>
      </c>
      <c r="E463" s="215">
        <v>1516</v>
      </c>
      <c r="F463" s="216" t="s">
        <v>834</v>
      </c>
    </row>
    <row r="464" spans="2:6" ht="12.75" x14ac:dyDescent="0.25">
      <c r="B464" s="216" t="s">
        <v>446</v>
      </c>
      <c r="C464" s="213">
        <v>14</v>
      </c>
      <c r="D464" s="214" t="s">
        <v>846</v>
      </c>
      <c r="E464" s="215">
        <v>1516</v>
      </c>
      <c r="F464" s="216" t="s">
        <v>834</v>
      </c>
    </row>
    <row r="465" spans="2:6" ht="12.75" x14ac:dyDescent="0.25">
      <c r="B465" s="216" t="s">
        <v>446</v>
      </c>
      <c r="C465" s="213">
        <v>7</v>
      </c>
      <c r="D465" s="214" t="s">
        <v>839</v>
      </c>
      <c r="E465" s="215">
        <v>1516</v>
      </c>
      <c r="F465" s="216" t="s">
        <v>834</v>
      </c>
    </row>
    <row r="466" spans="2:6" ht="12.75" x14ac:dyDescent="0.25">
      <c r="B466" s="216" t="s">
        <v>446</v>
      </c>
      <c r="C466" s="213">
        <v>11</v>
      </c>
      <c r="D466" s="214" t="s">
        <v>843</v>
      </c>
      <c r="E466" s="215">
        <v>1516</v>
      </c>
      <c r="F466" s="216" t="s">
        <v>834</v>
      </c>
    </row>
    <row r="467" spans="2:6" ht="12.75" x14ac:dyDescent="0.25">
      <c r="B467" s="216" t="s">
        <v>446</v>
      </c>
      <c r="C467" s="213">
        <v>2</v>
      </c>
      <c r="D467" s="214" t="s">
        <v>835</v>
      </c>
      <c r="E467" s="215">
        <v>1516</v>
      </c>
      <c r="F467" s="216" t="s">
        <v>834</v>
      </c>
    </row>
    <row r="468" spans="2:6" ht="12.75" x14ac:dyDescent="0.25">
      <c r="B468" s="216" t="s">
        <v>616</v>
      </c>
      <c r="C468" s="213">
        <v>6</v>
      </c>
      <c r="D468" s="214" t="s">
        <v>1204</v>
      </c>
      <c r="E468" s="215">
        <v>1538</v>
      </c>
      <c r="F468" s="216" t="s">
        <v>1199</v>
      </c>
    </row>
    <row r="469" spans="2:6" ht="12.75" x14ac:dyDescent="0.25">
      <c r="B469" s="216" t="s">
        <v>616</v>
      </c>
      <c r="C469" s="213">
        <v>13</v>
      </c>
      <c r="D469" s="214" t="s">
        <v>1211</v>
      </c>
      <c r="E469" s="215">
        <v>1538</v>
      </c>
      <c r="F469" s="216" t="s">
        <v>1199</v>
      </c>
    </row>
    <row r="470" spans="2:6" ht="12.75" x14ac:dyDescent="0.25">
      <c r="B470" s="216" t="s">
        <v>616</v>
      </c>
      <c r="C470" s="213">
        <v>11</v>
      </c>
      <c r="D470" s="214" t="s">
        <v>1209</v>
      </c>
      <c r="E470" s="215">
        <v>1538</v>
      </c>
      <c r="F470" s="216" t="s">
        <v>1199</v>
      </c>
    </row>
    <row r="471" spans="2:6" ht="12.75" x14ac:dyDescent="0.25">
      <c r="B471" s="216" t="s">
        <v>616</v>
      </c>
      <c r="C471" s="213">
        <v>14</v>
      </c>
      <c r="D471" s="214" t="s">
        <v>1212</v>
      </c>
      <c r="E471" s="215">
        <v>1538</v>
      </c>
      <c r="F471" s="216" t="s">
        <v>1199</v>
      </c>
    </row>
    <row r="472" spans="2:6" ht="12.75" x14ac:dyDescent="0.25">
      <c r="B472" s="216" t="s">
        <v>616</v>
      </c>
      <c r="C472" s="213">
        <v>10</v>
      </c>
      <c r="D472" s="214" t="s">
        <v>1208</v>
      </c>
      <c r="E472" s="215">
        <v>1538</v>
      </c>
      <c r="F472" s="216" t="s">
        <v>1199</v>
      </c>
    </row>
    <row r="473" spans="2:6" ht="12.75" x14ac:dyDescent="0.25">
      <c r="B473" s="216" t="s">
        <v>616</v>
      </c>
      <c r="C473" s="213">
        <v>4</v>
      </c>
      <c r="D473" s="214" t="s">
        <v>1202</v>
      </c>
      <c r="E473" s="215">
        <v>1538</v>
      </c>
      <c r="F473" s="216" t="s">
        <v>1199</v>
      </c>
    </row>
    <row r="474" spans="2:6" ht="12.75" x14ac:dyDescent="0.25">
      <c r="B474" s="216" t="s">
        <v>616</v>
      </c>
      <c r="C474" s="213">
        <v>5</v>
      </c>
      <c r="D474" s="214" t="s">
        <v>1203</v>
      </c>
      <c r="E474" s="215">
        <v>1538</v>
      </c>
      <c r="F474" s="216" t="s">
        <v>1199</v>
      </c>
    </row>
    <row r="475" spans="2:6" ht="12.75" x14ac:dyDescent="0.25">
      <c r="B475" s="216" t="s">
        <v>616</v>
      </c>
      <c r="C475" s="213">
        <v>1</v>
      </c>
      <c r="D475" s="214" t="s">
        <v>1198</v>
      </c>
      <c r="E475" s="215">
        <v>1538</v>
      </c>
      <c r="F475" s="216" t="s">
        <v>1199</v>
      </c>
    </row>
    <row r="476" spans="2:6" ht="12.75" x14ac:dyDescent="0.25">
      <c r="B476" s="216" t="s">
        <v>616</v>
      </c>
      <c r="C476" s="213">
        <v>7</v>
      </c>
      <c r="D476" s="214" t="s">
        <v>1205</v>
      </c>
      <c r="E476" s="215">
        <v>1538</v>
      </c>
      <c r="F476" s="216" t="s">
        <v>1199</v>
      </c>
    </row>
    <row r="477" spans="2:6" ht="12.75" x14ac:dyDescent="0.25">
      <c r="B477" s="216" t="s">
        <v>616</v>
      </c>
      <c r="C477" s="213">
        <v>2</v>
      </c>
      <c r="D477" s="214" t="s">
        <v>1200</v>
      </c>
      <c r="E477" s="215">
        <v>1538</v>
      </c>
      <c r="F477" s="216" t="s">
        <v>1199</v>
      </c>
    </row>
    <row r="478" spans="2:6" ht="12.75" x14ac:dyDescent="0.25">
      <c r="B478" s="216" t="s">
        <v>616</v>
      </c>
      <c r="C478" s="213">
        <v>3</v>
      </c>
      <c r="D478" s="214" t="s">
        <v>1201</v>
      </c>
      <c r="E478" s="215">
        <v>1538</v>
      </c>
      <c r="F478" s="216" t="s">
        <v>1199</v>
      </c>
    </row>
    <row r="479" spans="2:6" ht="12.75" x14ac:dyDescent="0.25">
      <c r="B479" s="216" t="s">
        <v>616</v>
      </c>
      <c r="C479" s="213">
        <v>15</v>
      </c>
      <c r="D479" s="214" t="s">
        <v>1213</v>
      </c>
      <c r="E479" s="215">
        <v>1538</v>
      </c>
      <c r="F479" s="216" t="s">
        <v>1199</v>
      </c>
    </row>
    <row r="480" spans="2:6" ht="12.75" x14ac:dyDescent="0.25">
      <c r="B480" s="216" t="s">
        <v>616</v>
      </c>
      <c r="C480" s="213">
        <v>9</v>
      </c>
      <c r="D480" s="214" t="s">
        <v>1207</v>
      </c>
      <c r="E480" s="215">
        <v>1538</v>
      </c>
      <c r="F480" s="216" t="s">
        <v>1199</v>
      </c>
    </row>
    <row r="481" spans="2:6" ht="12.75" x14ac:dyDescent="0.25">
      <c r="B481" s="216" t="s">
        <v>616</v>
      </c>
      <c r="C481" s="213">
        <v>12</v>
      </c>
      <c r="D481" s="214" t="s">
        <v>1210</v>
      </c>
      <c r="E481" s="215">
        <v>1538</v>
      </c>
      <c r="F481" s="216" t="s">
        <v>1199</v>
      </c>
    </row>
    <row r="482" spans="2:6" ht="12.75" x14ac:dyDescent="0.25">
      <c r="B482" s="216" t="s">
        <v>616</v>
      </c>
      <c r="C482" s="213">
        <v>8</v>
      </c>
      <c r="D482" s="214" t="s">
        <v>1206</v>
      </c>
      <c r="E482" s="215">
        <v>1538</v>
      </c>
      <c r="F482" s="216" t="s">
        <v>1199</v>
      </c>
    </row>
    <row r="483" spans="2:6" ht="12.75" x14ac:dyDescent="0.25">
      <c r="B483" s="216" t="s">
        <v>616</v>
      </c>
      <c r="C483" s="213">
        <v>5</v>
      </c>
      <c r="D483" s="214" t="s">
        <v>622</v>
      </c>
      <c r="E483" s="215">
        <v>1503</v>
      </c>
      <c r="F483" s="216" t="s">
        <v>618</v>
      </c>
    </row>
    <row r="484" spans="2:6" ht="12.75" x14ac:dyDescent="0.25">
      <c r="B484" s="216" t="s">
        <v>616</v>
      </c>
      <c r="C484" s="213">
        <v>13</v>
      </c>
      <c r="D484" s="214" t="s">
        <v>630</v>
      </c>
      <c r="E484" s="215">
        <v>1503</v>
      </c>
      <c r="F484" s="216" t="s">
        <v>618</v>
      </c>
    </row>
    <row r="485" spans="2:6" ht="12.75" x14ac:dyDescent="0.25">
      <c r="B485" s="216" t="s">
        <v>616</v>
      </c>
      <c r="C485" s="213">
        <v>15</v>
      </c>
      <c r="D485" s="214" t="s">
        <v>632</v>
      </c>
      <c r="E485" s="215">
        <v>1503</v>
      </c>
      <c r="F485" s="216" t="s">
        <v>618</v>
      </c>
    </row>
    <row r="486" spans="2:6" ht="12.75" x14ac:dyDescent="0.25">
      <c r="B486" s="216" t="s">
        <v>616</v>
      </c>
      <c r="C486" s="213">
        <v>14</v>
      </c>
      <c r="D486" s="214" t="s">
        <v>631</v>
      </c>
      <c r="E486" s="215">
        <v>1503</v>
      </c>
      <c r="F486" s="216" t="s">
        <v>618</v>
      </c>
    </row>
    <row r="487" spans="2:6" ht="12.75" x14ac:dyDescent="0.25">
      <c r="B487" s="216" t="s">
        <v>616</v>
      </c>
      <c r="C487" s="213">
        <v>9</v>
      </c>
      <c r="D487" s="214" t="s">
        <v>626</v>
      </c>
      <c r="E487" s="215">
        <v>1503</v>
      </c>
      <c r="F487" s="216" t="s">
        <v>618</v>
      </c>
    </row>
    <row r="488" spans="2:6" ht="12.75" x14ac:dyDescent="0.25">
      <c r="B488" s="216" t="s">
        <v>616</v>
      </c>
      <c r="C488" s="213">
        <v>4</v>
      </c>
      <c r="D488" s="214" t="s">
        <v>621</v>
      </c>
      <c r="E488" s="215">
        <v>1503</v>
      </c>
      <c r="F488" s="216" t="s">
        <v>618</v>
      </c>
    </row>
    <row r="489" spans="2:6" ht="12.75" x14ac:dyDescent="0.25">
      <c r="B489" s="216" t="s">
        <v>616</v>
      </c>
      <c r="C489" s="213">
        <v>6</v>
      </c>
      <c r="D489" s="214" t="s">
        <v>623</v>
      </c>
      <c r="E489" s="215">
        <v>1503</v>
      </c>
      <c r="F489" s="216" t="s">
        <v>618</v>
      </c>
    </row>
    <row r="490" spans="2:6" ht="12.75" x14ac:dyDescent="0.25">
      <c r="B490" s="216" t="s">
        <v>616</v>
      </c>
      <c r="C490" s="213">
        <v>1</v>
      </c>
      <c r="D490" s="214" t="s">
        <v>617</v>
      </c>
      <c r="E490" s="215">
        <v>1503</v>
      </c>
      <c r="F490" s="216" t="s">
        <v>618</v>
      </c>
    </row>
    <row r="491" spans="2:6" ht="12.75" x14ac:dyDescent="0.25">
      <c r="B491" s="216" t="s">
        <v>616</v>
      </c>
      <c r="C491" s="213">
        <v>10</v>
      </c>
      <c r="D491" s="214" t="s">
        <v>627</v>
      </c>
      <c r="E491" s="215">
        <v>1503</v>
      </c>
      <c r="F491" s="216" t="s">
        <v>618</v>
      </c>
    </row>
    <row r="492" spans="2:6" ht="12.75" x14ac:dyDescent="0.25">
      <c r="B492" s="216" t="s">
        <v>616</v>
      </c>
      <c r="C492" s="213">
        <v>11</v>
      </c>
      <c r="D492" s="214" t="s">
        <v>628</v>
      </c>
      <c r="E492" s="215">
        <v>1503</v>
      </c>
      <c r="F492" s="216" t="s">
        <v>618</v>
      </c>
    </row>
    <row r="493" spans="2:6" ht="12.75" x14ac:dyDescent="0.25">
      <c r="B493" s="216" t="s">
        <v>616</v>
      </c>
      <c r="C493" s="213">
        <v>12</v>
      </c>
      <c r="D493" s="214" t="s">
        <v>629</v>
      </c>
      <c r="E493" s="215">
        <v>1503</v>
      </c>
      <c r="F493" s="216" t="s">
        <v>618</v>
      </c>
    </row>
    <row r="494" spans="2:6" ht="12.75" x14ac:dyDescent="0.25">
      <c r="B494" s="216" t="s">
        <v>616</v>
      </c>
      <c r="C494" s="213">
        <v>8</v>
      </c>
      <c r="D494" s="214" t="s">
        <v>625</v>
      </c>
      <c r="E494" s="215">
        <v>1503</v>
      </c>
      <c r="F494" s="216" t="s">
        <v>618</v>
      </c>
    </row>
    <row r="495" spans="2:6" ht="12.75" x14ac:dyDescent="0.25">
      <c r="B495" s="216" t="s">
        <v>616</v>
      </c>
      <c r="C495" s="213">
        <v>2</v>
      </c>
      <c r="D495" s="214" t="s">
        <v>619</v>
      </c>
      <c r="E495" s="215">
        <v>1503</v>
      </c>
      <c r="F495" s="216" t="s">
        <v>618</v>
      </c>
    </row>
    <row r="496" spans="2:6" ht="12.75" x14ac:dyDescent="0.25">
      <c r="B496" s="216" t="s">
        <v>616</v>
      </c>
      <c r="C496" s="213">
        <v>7</v>
      </c>
      <c r="D496" s="214" t="s">
        <v>624</v>
      </c>
      <c r="E496" s="215">
        <v>1503</v>
      </c>
      <c r="F496" s="216" t="s">
        <v>618</v>
      </c>
    </row>
    <row r="497" spans="2:6" ht="12.75" x14ac:dyDescent="0.25">
      <c r="B497" s="216" t="s">
        <v>616</v>
      </c>
      <c r="C497" s="213">
        <v>3</v>
      </c>
      <c r="D497" s="214" t="s">
        <v>620</v>
      </c>
      <c r="E497" s="215">
        <v>1503</v>
      </c>
      <c r="F497" s="216" t="s">
        <v>618</v>
      </c>
    </row>
    <row r="498" spans="2:6" ht="12.75" x14ac:dyDescent="0.25">
      <c r="B498" s="216" t="s">
        <v>1066</v>
      </c>
      <c r="C498" s="213">
        <v>14</v>
      </c>
      <c r="D498" s="214" t="s">
        <v>1081</v>
      </c>
      <c r="E498" s="215">
        <v>1531</v>
      </c>
      <c r="F498" s="216" t="s">
        <v>1068</v>
      </c>
    </row>
    <row r="499" spans="2:6" ht="12.75" x14ac:dyDescent="0.25">
      <c r="B499" s="216" t="s">
        <v>1066</v>
      </c>
      <c r="C499" s="213">
        <v>11</v>
      </c>
      <c r="D499" s="214" t="s">
        <v>1078</v>
      </c>
      <c r="E499" s="215">
        <v>1531</v>
      </c>
      <c r="F499" s="216" t="s">
        <v>1068</v>
      </c>
    </row>
    <row r="500" spans="2:6" ht="12.75" x14ac:dyDescent="0.25">
      <c r="B500" s="216" t="s">
        <v>1066</v>
      </c>
      <c r="C500" s="213">
        <v>6</v>
      </c>
      <c r="D500" s="214" t="s">
        <v>1073</v>
      </c>
      <c r="E500" s="215">
        <v>1531</v>
      </c>
      <c r="F500" s="216" t="s">
        <v>1068</v>
      </c>
    </row>
    <row r="501" spans="2:6" ht="12.75" x14ac:dyDescent="0.25">
      <c r="B501" s="216" t="s">
        <v>1066</v>
      </c>
      <c r="C501" s="213">
        <v>9</v>
      </c>
      <c r="D501" s="214" t="s">
        <v>1076</v>
      </c>
      <c r="E501" s="215">
        <v>1531</v>
      </c>
      <c r="F501" s="216" t="s">
        <v>1068</v>
      </c>
    </row>
    <row r="502" spans="2:6" ht="12.75" x14ac:dyDescent="0.25">
      <c r="B502" s="216" t="s">
        <v>1066</v>
      </c>
      <c r="C502" s="213">
        <v>1</v>
      </c>
      <c r="D502" s="214" t="s">
        <v>1067</v>
      </c>
      <c r="E502" s="215">
        <v>1531</v>
      </c>
      <c r="F502" s="216" t="s">
        <v>1068</v>
      </c>
    </row>
    <row r="503" spans="2:6" ht="12.75" x14ac:dyDescent="0.25">
      <c r="B503" s="216" t="s">
        <v>1066</v>
      </c>
      <c r="C503" s="213">
        <v>12</v>
      </c>
      <c r="D503" s="214" t="s">
        <v>1079</v>
      </c>
      <c r="E503" s="215">
        <v>1531</v>
      </c>
      <c r="F503" s="216" t="s">
        <v>1068</v>
      </c>
    </row>
    <row r="504" spans="2:6" ht="12.75" x14ac:dyDescent="0.25">
      <c r="B504" s="216" t="s">
        <v>1066</v>
      </c>
      <c r="C504" s="213">
        <v>15</v>
      </c>
      <c r="D504" s="214" t="s">
        <v>1082</v>
      </c>
      <c r="E504" s="215">
        <v>1531</v>
      </c>
      <c r="F504" s="216" t="s">
        <v>1068</v>
      </c>
    </row>
    <row r="505" spans="2:6" ht="12.75" x14ac:dyDescent="0.25">
      <c r="B505" s="216" t="s">
        <v>1066</v>
      </c>
      <c r="C505" s="213">
        <v>8</v>
      </c>
      <c r="D505" s="214" t="s">
        <v>1075</v>
      </c>
      <c r="E505" s="215">
        <v>1531</v>
      </c>
      <c r="F505" s="216" t="s">
        <v>1068</v>
      </c>
    </row>
    <row r="506" spans="2:6" ht="12.75" x14ac:dyDescent="0.25">
      <c r="B506" s="216" t="s">
        <v>1066</v>
      </c>
      <c r="C506" s="213">
        <v>2</v>
      </c>
      <c r="D506" s="214" t="s">
        <v>1069</v>
      </c>
      <c r="E506" s="215">
        <v>1531</v>
      </c>
      <c r="F506" s="216" t="s">
        <v>1068</v>
      </c>
    </row>
    <row r="507" spans="2:6" ht="12.75" x14ac:dyDescent="0.25">
      <c r="B507" s="216" t="s">
        <v>1066</v>
      </c>
      <c r="C507" s="213">
        <v>3</v>
      </c>
      <c r="D507" s="214" t="s">
        <v>1070</v>
      </c>
      <c r="E507" s="215">
        <v>1531</v>
      </c>
      <c r="F507" s="216" t="s">
        <v>1068</v>
      </c>
    </row>
    <row r="508" spans="2:6" ht="12.75" x14ac:dyDescent="0.25">
      <c r="B508" s="216" t="s">
        <v>1066</v>
      </c>
      <c r="C508" s="213">
        <v>5</v>
      </c>
      <c r="D508" s="214" t="s">
        <v>1072</v>
      </c>
      <c r="E508" s="215">
        <v>1531</v>
      </c>
      <c r="F508" s="216" t="s">
        <v>1068</v>
      </c>
    </row>
    <row r="509" spans="2:6" ht="12.75" x14ac:dyDescent="0.25">
      <c r="B509" s="216" t="s">
        <v>1066</v>
      </c>
      <c r="C509" s="213">
        <v>10</v>
      </c>
      <c r="D509" s="214" t="s">
        <v>1077</v>
      </c>
      <c r="E509" s="215">
        <v>1531</v>
      </c>
      <c r="F509" s="216" t="s">
        <v>1068</v>
      </c>
    </row>
    <row r="510" spans="2:6" ht="12.75" x14ac:dyDescent="0.25">
      <c r="B510" s="216" t="s">
        <v>1066</v>
      </c>
      <c r="C510" s="213">
        <v>13</v>
      </c>
      <c r="D510" s="214" t="s">
        <v>1080</v>
      </c>
      <c r="E510" s="215">
        <v>1531</v>
      </c>
      <c r="F510" s="216" t="s">
        <v>1068</v>
      </c>
    </row>
    <row r="511" spans="2:6" ht="12.75" x14ac:dyDescent="0.25">
      <c r="B511" s="216" t="s">
        <v>1066</v>
      </c>
      <c r="C511" s="213">
        <v>4</v>
      </c>
      <c r="D511" s="214" t="s">
        <v>1071</v>
      </c>
      <c r="E511" s="215">
        <v>1531</v>
      </c>
      <c r="F511" s="216" t="s">
        <v>1068</v>
      </c>
    </row>
    <row r="512" spans="2:6" ht="12.75" x14ac:dyDescent="0.25">
      <c r="B512" s="216" t="s">
        <v>1066</v>
      </c>
      <c r="C512" s="213">
        <v>7</v>
      </c>
      <c r="D512" s="214" t="s">
        <v>1074</v>
      </c>
      <c r="E512" s="215">
        <v>1531</v>
      </c>
      <c r="F512" s="216" t="s">
        <v>1068</v>
      </c>
    </row>
    <row r="513" spans="2:6" ht="12.75" x14ac:dyDescent="0.25">
      <c r="B513" s="216" t="s">
        <v>173</v>
      </c>
      <c r="C513" s="213">
        <v>8</v>
      </c>
      <c r="D513" s="214" t="s">
        <v>594</v>
      </c>
      <c r="E513" s="215">
        <v>1517</v>
      </c>
      <c r="F513" s="216" t="s">
        <v>849</v>
      </c>
    </row>
    <row r="514" spans="2:6" ht="12.75" x14ac:dyDescent="0.25">
      <c r="B514" s="216" t="s">
        <v>173</v>
      </c>
      <c r="C514" s="213">
        <v>3</v>
      </c>
      <c r="D514" s="214" t="s">
        <v>851</v>
      </c>
      <c r="E514" s="215">
        <v>1517</v>
      </c>
      <c r="F514" s="216" t="s">
        <v>849</v>
      </c>
    </row>
    <row r="515" spans="2:6" ht="12.75" x14ac:dyDescent="0.25">
      <c r="B515" s="216" t="s">
        <v>173</v>
      </c>
      <c r="C515" s="213">
        <v>11</v>
      </c>
      <c r="D515" s="214" t="s">
        <v>858</v>
      </c>
      <c r="E515" s="215">
        <v>1517</v>
      </c>
      <c r="F515" s="216" t="s">
        <v>849</v>
      </c>
    </row>
    <row r="516" spans="2:6" ht="12.75" x14ac:dyDescent="0.25">
      <c r="B516" s="216" t="s">
        <v>173</v>
      </c>
      <c r="C516" s="213">
        <v>13</v>
      </c>
      <c r="D516" s="214" t="s">
        <v>860</v>
      </c>
      <c r="E516" s="215">
        <v>1517</v>
      </c>
      <c r="F516" s="216" t="s">
        <v>849</v>
      </c>
    </row>
    <row r="517" spans="2:6" ht="12.75" x14ac:dyDescent="0.25">
      <c r="B517" s="216" t="s">
        <v>173</v>
      </c>
      <c r="C517" s="213">
        <v>1</v>
      </c>
      <c r="D517" s="214" t="s">
        <v>848</v>
      </c>
      <c r="E517" s="215">
        <v>1517</v>
      </c>
      <c r="F517" s="216" t="s">
        <v>849</v>
      </c>
    </row>
    <row r="518" spans="2:6" ht="12.75" x14ac:dyDescent="0.25">
      <c r="B518" s="216" t="s">
        <v>173</v>
      </c>
      <c r="C518" s="213">
        <v>6</v>
      </c>
      <c r="D518" s="214" t="s">
        <v>854</v>
      </c>
      <c r="E518" s="215">
        <v>1517</v>
      </c>
      <c r="F518" s="216" t="s">
        <v>849</v>
      </c>
    </row>
    <row r="519" spans="2:6" ht="12.75" x14ac:dyDescent="0.25">
      <c r="B519" s="216" t="s">
        <v>173</v>
      </c>
      <c r="C519" s="213">
        <v>14</v>
      </c>
      <c r="D519" s="214" t="s">
        <v>861</v>
      </c>
      <c r="E519" s="215">
        <v>1517</v>
      </c>
      <c r="F519" s="216" t="s">
        <v>849</v>
      </c>
    </row>
    <row r="520" spans="2:6" ht="12.75" x14ac:dyDescent="0.25">
      <c r="B520" s="216" t="s">
        <v>173</v>
      </c>
      <c r="C520" s="213">
        <v>15</v>
      </c>
      <c r="D520" s="214" t="s">
        <v>862</v>
      </c>
      <c r="E520" s="215">
        <v>1517</v>
      </c>
      <c r="F520" s="216" t="s">
        <v>849</v>
      </c>
    </row>
    <row r="521" spans="2:6" ht="12.75" x14ac:dyDescent="0.25">
      <c r="B521" s="216" t="s">
        <v>173</v>
      </c>
      <c r="C521" s="213">
        <v>10</v>
      </c>
      <c r="D521" s="214" t="s">
        <v>857</v>
      </c>
      <c r="E521" s="215">
        <v>1517</v>
      </c>
      <c r="F521" s="216" t="s">
        <v>849</v>
      </c>
    </row>
    <row r="522" spans="2:6" ht="12.75" x14ac:dyDescent="0.25">
      <c r="B522" s="216" t="s">
        <v>173</v>
      </c>
      <c r="C522" s="213">
        <v>5</v>
      </c>
      <c r="D522" s="214" t="s">
        <v>853</v>
      </c>
      <c r="E522" s="215">
        <v>1517</v>
      </c>
      <c r="F522" s="216" t="s">
        <v>849</v>
      </c>
    </row>
    <row r="523" spans="2:6" ht="12.75" x14ac:dyDescent="0.25">
      <c r="B523" s="216" t="s">
        <v>173</v>
      </c>
      <c r="C523" s="213">
        <v>7</v>
      </c>
      <c r="D523" s="214" t="s">
        <v>855</v>
      </c>
      <c r="E523" s="215">
        <v>1517</v>
      </c>
      <c r="F523" s="216" t="s">
        <v>849</v>
      </c>
    </row>
    <row r="524" spans="2:6" ht="12.75" x14ac:dyDescent="0.25">
      <c r="B524" s="216" t="s">
        <v>173</v>
      </c>
      <c r="C524" s="213">
        <v>9</v>
      </c>
      <c r="D524" s="214" t="s">
        <v>856</v>
      </c>
      <c r="E524" s="215">
        <v>1517</v>
      </c>
      <c r="F524" s="216" t="s">
        <v>849</v>
      </c>
    </row>
    <row r="525" spans="2:6" ht="12.75" x14ac:dyDescent="0.25">
      <c r="B525" s="216" t="s">
        <v>173</v>
      </c>
      <c r="C525" s="213">
        <v>12</v>
      </c>
      <c r="D525" s="214" t="s">
        <v>859</v>
      </c>
      <c r="E525" s="215">
        <v>1517</v>
      </c>
      <c r="F525" s="216" t="s">
        <v>849</v>
      </c>
    </row>
    <row r="526" spans="2:6" ht="12.75" x14ac:dyDescent="0.25">
      <c r="B526" s="216" t="s">
        <v>173</v>
      </c>
      <c r="C526" s="213">
        <v>2</v>
      </c>
      <c r="D526" s="214" t="s">
        <v>850</v>
      </c>
      <c r="E526" s="215">
        <v>1517</v>
      </c>
      <c r="F526" s="216" t="s">
        <v>849</v>
      </c>
    </row>
    <row r="527" spans="2:6" ht="12.75" x14ac:dyDescent="0.25">
      <c r="B527" s="216" t="s">
        <v>173</v>
      </c>
      <c r="C527" s="213">
        <v>4</v>
      </c>
      <c r="D527" s="214" t="s">
        <v>852</v>
      </c>
      <c r="E527" s="215">
        <v>1517</v>
      </c>
      <c r="F527" s="216" t="s">
        <v>849</v>
      </c>
    </row>
    <row r="528" spans="2:6" ht="12.75" x14ac:dyDescent="0.25">
      <c r="B528" s="216" t="s">
        <v>938</v>
      </c>
      <c r="C528" s="213">
        <v>3</v>
      </c>
      <c r="D528" s="214" t="s">
        <v>942</v>
      </c>
      <c r="E528" s="215">
        <v>1523</v>
      </c>
      <c r="F528" s="216" t="s">
        <v>940</v>
      </c>
    </row>
    <row r="529" spans="2:6" ht="12.75" x14ac:dyDescent="0.25">
      <c r="B529" s="216" t="s">
        <v>938</v>
      </c>
      <c r="C529" s="213">
        <v>9</v>
      </c>
      <c r="D529" s="214" t="s">
        <v>948</v>
      </c>
      <c r="E529" s="215">
        <v>1523</v>
      </c>
      <c r="F529" s="216" t="s">
        <v>940</v>
      </c>
    </row>
    <row r="530" spans="2:6" ht="12.75" x14ac:dyDescent="0.25">
      <c r="B530" s="216" t="s">
        <v>938</v>
      </c>
      <c r="C530" s="213">
        <v>7</v>
      </c>
      <c r="D530" s="214" t="s">
        <v>946</v>
      </c>
      <c r="E530" s="215">
        <v>1523</v>
      </c>
      <c r="F530" s="216" t="s">
        <v>940</v>
      </c>
    </row>
    <row r="531" spans="2:6" ht="12.75" x14ac:dyDescent="0.25">
      <c r="B531" s="216" t="s">
        <v>938</v>
      </c>
      <c r="C531" s="213">
        <v>8</v>
      </c>
      <c r="D531" s="214" t="s">
        <v>947</v>
      </c>
      <c r="E531" s="215">
        <v>1523</v>
      </c>
      <c r="F531" s="216" t="s">
        <v>940</v>
      </c>
    </row>
    <row r="532" spans="2:6" ht="12.75" x14ac:dyDescent="0.25">
      <c r="B532" s="216" t="s">
        <v>938</v>
      </c>
      <c r="C532" s="213">
        <v>12</v>
      </c>
      <c r="D532" s="214" t="s">
        <v>951</v>
      </c>
      <c r="E532" s="215">
        <v>1523</v>
      </c>
      <c r="F532" s="216" t="s">
        <v>940</v>
      </c>
    </row>
    <row r="533" spans="2:6" ht="12.75" x14ac:dyDescent="0.25">
      <c r="B533" s="216" t="s">
        <v>938</v>
      </c>
      <c r="C533" s="213">
        <v>14</v>
      </c>
      <c r="D533" s="214" t="s">
        <v>953</v>
      </c>
      <c r="E533" s="215">
        <v>1523</v>
      </c>
      <c r="F533" s="216" t="s">
        <v>940</v>
      </c>
    </row>
    <row r="534" spans="2:6" ht="12.75" x14ac:dyDescent="0.25">
      <c r="B534" s="216" t="s">
        <v>938</v>
      </c>
      <c r="C534" s="213">
        <v>2</v>
      </c>
      <c r="D534" s="214" t="s">
        <v>941</v>
      </c>
      <c r="E534" s="215">
        <v>1523</v>
      </c>
      <c r="F534" s="216" t="s">
        <v>940</v>
      </c>
    </row>
    <row r="535" spans="2:6" ht="12.75" x14ac:dyDescent="0.25">
      <c r="B535" s="216" t="s">
        <v>938</v>
      </c>
      <c r="C535" s="213">
        <v>10</v>
      </c>
      <c r="D535" s="214" t="s">
        <v>949</v>
      </c>
      <c r="E535" s="215">
        <v>1523</v>
      </c>
      <c r="F535" s="216" t="s">
        <v>940</v>
      </c>
    </row>
    <row r="536" spans="2:6" ht="12.75" x14ac:dyDescent="0.25">
      <c r="B536" s="216" t="s">
        <v>938</v>
      </c>
      <c r="C536" s="213">
        <v>13</v>
      </c>
      <c r="D536" s="214" t="s">
        <v>952</v>
      </c>
      <c r="E536" s="215">
        <v>1523</v>
      </c>
      <c r="F536" s="216" t="s">
        <v>940</v>
      </c>
    </row>
    <row r="537" spans="2:6" ht="12.75" x14ac:dyDescent="0.25">
      <c r="B537" s="216" t="s">
        <v>938</v>
      </c>
      <c r="C537" s="213">
        <v>4</v>
      </c>
      <c r="D537" s="214" t="s">
        <v>943</v>
      </c>
      <c r="E537" s="215">
        <v>1523</v>
      </c>
      <c r="F537" s="216" t="s">
        <v>940</v>
      </c>
    </row>
    <row r="538" spans="2:6" ht="12.75" x14ac:dyDescent="0.25">
      <c r="B538" s="216" t="s">
        <v>938</v>
      </c>
      <c r="C538" s="213">
        <v>5</v>
      </c>
      <c r="D538" s="214" t="s">
        <v>944</v>
      </c>
      <c r="E538" s="215">
        <v>1523</v>
      </c>
      <c r="F538" s="216" t="s">
        <v>940</v>
      </c>
    </row>
    <row r="539" spans="2:6" ht="12.75" x14ac:dyDescent="0.25">
      <c r="B539" s="216" t="s">
        <v>938</v>
      </c>
      <c r="C539" s="213">
        <v>11</v>
      </c>
      <c r="D539" s="214" t="s">
        <v>950</v>
      </c>
      <c r="E539" s="215">
        <v>1523</v>
      </c>
      <c r="F539" s="216" t="s">
        <v>940</v>
      </c>
    </row>
    <row r="540" spans="2:6" ht="12.75" x14ac:dyDescent="0.25">
      <c r="B540" s="216" t="s">
        <v>938</v>
      </c>
      <c r="C540" s="213">
        <v>6</v>
      </c>
      <c r="D540" s="214" t="s">
        <v>945</v>
      </c>
      <c r="E540" s="215">
        <v>1523</v>
      </c>
      <c r="F540" s="216" t="s">
        <v>940</v>
      </c>
    </row>
    <row r="541" spans="2:6" ht="12.75" x14ac:dyDescent="0.25">
      <c r="B541" s="216" t="s">
        <v>938</v>
      </c>
      <c r="C541" s="213">
        <v>15</v>
      </c>
      <c r="D541" s="214" t="s">
        <v>954</v>
      </c>
      <c r="E541" s="215">
        <v>1523</v>
      </c>
      <c r="F541" s="216" t="s">
        <v>940</v>
      </c>
    </row>
    <row r="542" spans="2:6" ht="12.75" x14ac:dyDescent="0.25">
      <c r="B542" s="216" t="s">
        <v>938</v>
      </c>
      <c r="C542" s="213">
        <v>1</v>
      </c>
      <c r="D542" s="214" t="s">
        <v>939</v>
      </c>
      <c r="E542" s="215">
        <v>1523</v>
      </c>
      <c r="F542" s="216" t="s">
        <v>940</v>
      </c>
    </row>
    <row r="543" spans="2:6" ht="12.75" x14ac:dyDescent="0.25">
      <c r="B543" s="216" t="s">
        <v>207</v>
      </c>
      <c r="C543" s="213">
        <v>9</v>
      </c>
      <c r="D543" s="214" t="s">
        <v>904</v>
      </c>
      <c r="E543" s="215">
        <v>1520</v>
      </c>
      <c r="F543" s="216" t="s">
        <v>896</v>
      </c>
    </row>
    <row r="544" spans="2:6" ht="12.75" x14ac:dyDescent="0.25">
      <c r="B544" s="216" t="s">
        <v>207</v>
      </c>
      <c r="C544" s="213">
        <v>14</v>
      </c>
      <c r="D544" s="214" t="s">
        <v>831</v>
      </c>
      <c r="E544" s="215">
        <v>1520</v>
      </c>
      <c r="F544" s="216" t="s">
        <v>896</v>
      </c>
    </row>
    <row r="545" spans="2:6" ht="12.75" x14ac:dyDescent="0.25">
      <c r="B545" s="216" t="s">
        <v>207</v>
      </c>
      <c r="C545" s="213">
        <v>2</v>
      </c>
      <c r="D545" s="214" t="s">
        <v>897</v>
      </c>
      <c r="E545" s="215">
        <v>1520</v>
      </c>
      <c r="F545" s="216" t="s">
        <v>896</v>
      </c>
    </row>
    <row r="546" spans="2:6" ht="12.75" x14ac:dyDescent="0.25">
      <c r="B546" s="216" t="s">
        <v>207</v>
      </c>
      <c r="C546" s="213">
        <v>8</v>
      </c>
      <c r="D546" s="214" t="s">
        <v>903</v>
      </c>
      <c r="E546" s="215">
        <v>1520</v>
      </c>
      <c r="F546" s="216" t="s">
        <v>896</v>
      </c>
    </row>
    <row r="547" spans="2:6" ht="12.75" x14ac:dyDescent="0.25">
      <c r="B547" s="216" t="s">
        <v>207</v>
      </c>
      <c r="C547" s="213">
        <v>11</v>
      </c>
      <c r="D547" s="214" t="s">
        <v>213</v>
      </c>
      <c r="E547" s="215">
        <v>1520</v>
      </c>
      <c r="F547" s="216" t="s">
        <v>896</v>
      </c>
    </row>
    <row r="548" spans="2:6" ht="12.75" x14ac:dyDescent="0.25">
      <c r="B548" s="216" t="s">
        <v>207</v>
      </c>
      <c r="C548" s="213">
        <v>1</v>
      </c>
      <c r="D548" s="214" t="s">
        <v>895</v>
      </c>
      <c r="E548" s="215">
        <v>1520</v>
      </c>
      <c r="F548" s="216" t="s">
        <v>896</v>
      </c>
    </row>
    <row r="549" spans="2:6" ht="12.75" x14ac:dyDescent="0.25">
      <c r="B549" s="216" t="s">
        <v>207</v>
      </c>
      <c r="C549" s="213">
        <v>6</v>
      </c>
      <c r="D549" s="214" t="s">
        <v>901</v>
      </c>
      <c r="E549" s="215">
        <v>1520</v>
      </c>
      <c r="F549" s="216" t="s">
        <v>896</v>
      </c>
    </row>
    <row r="550" spans="2:6" ht="12.75" x14ac:dyDescent="0.25">
      <c r="B550" s="216" t="s">
        <v>207</v>
      </c>
      <c r="C550" s="213">
        <v>4</v>
      </c>
      <c r="D550" s="214" t="s">
        <v>899</v>
      </c>
      <c r="E550" s="215">
        <v>1520</v>
      </c>
      <c r="F550" s="216" t="s">
        <v>896</v>
      </c>
    </row>
    <row r="551" spans="2:6" ht="12.75" x14ac:dyDescent="0.25">
      <c r="B551" s="216" t="s">
        <v>207</v>
      </c>
      <c r="C551" s="213">
        <v>7</v>
      </c>
      <c r="D551" s="214" t="s">
        <v>902</v>
      </c>
      <c r="E551" s="215">
        <v>1520</v>
      </c>
      <c r="F551" s="216" t="s">
        <v>896</v>
      </c>
    </row>
    <row r="552" spans="2:6" ht="12.75" x14ac:dyDescent="0.25">
      <c r="B552" s="216" t="s">
        <v>207</v>
      </c>
      <c r="C552" s="213">
        <v>15</v>
      </c>
      <c r="D552" s="214" t="s">
        <v>908</v>
      </c>
      <c r="E552" s="215">
        <v>1520</v>
      </c>
      <c r="F552" s="216" t="s">
        <v>896</v>
      </c>
    </row>
    <row r="553" spans="2:6" ht="12.75" x14ac:dyDescent="0.25">
      <c r="B553" s="216" t="s">
        <v>207</v>
      </c>
      <c r="C553" s="213">
        <v>3</v>
      </c>
      <c r="D553" s="214" t="s">
        <v>898</v>
      </c>
      <c r="E553" s="215">
        <v>1520</v>
      </c>
      <c r="F553" s="216" t="s">
        <v>896</v>
      </c>
    </row>
    <row r="554" spans="2:6" ht="12.75" x14ac:dyDescent="0.25">
      <c r="B554" s="216" t="s">
        <v>207</v>
      </c>
      <c r="C554" s="213">
        <v>5</v>
      </c>
      <c r="D554" s="214" t="s">
        <v>900</v>
      </c>
      <c r="E554" s="215">
        <v>1520</v>
      </c>
      <c r="F554" s="216" t="s">
        <v>896</v>
      </c>
    </row>
    <row r="555" spans="2:6" ht="12.75" x14ac:dyDescent="0.25">
      <c r="B555" s="216" t="s">
        <v>207</v>
      </c>
      <c r="C555" s="213">
        <v>10</v>
      </c>
      <c r="D555" s="214" t="s">
        <v>905</v>
      </c>
      <c r="E555" s="215">
        <v>1520</v>
      </c>
      <c r="F555" s="216" t="s">
        <v>896</v>
      </c>
    </row>
    <row r="556" spans="2:6" ht="12.75" x14ac:dyDescent="0.25">
      <c r="B556" s="216" t="s">
        <v>207</v>
      </c>
      <c r="C556" s="213">
        <v>12</v>
      </c>
      <c r="D556" s="214" t="s">
        <v>906</v>
      </c>
      <c r="E556" s="215">
        <v>1520</v>
      </c>
      <c r="F556" s="216" t="s">
        <v>896</v>
      </c>
    </row>
    <row r="557" spans="2:6" ht="12.75" x14ac:dyDescent="0.25">
      <c r="B557" s="216" t="s">
        <v>207</v>
      </c>
      <c r="C557" s="213">
        <v>13</v>
      </c>
      <c r="D557" s="214" t="s">
        <v>907</v>
      </c>
      <c r="E557" s="215">
        <v>1520</v>
      </c>
      <c r="F557" s="216" t="s">
        <v>896</v>
      </c>
    </row>
    <row r="558" spans="2:6" ht="12.75" x14ac:dyDescent="0.25">
      <c r="B558" s="216" t="s">
        <v>12</v>
      </c>
      <c r="C558" s="213">
        <v>7</v>
      </c>
      <c r="D558" s="214" t="s">
        <v>974</v>
      </c>
      <c r="E558" s="215">
        <v>1525</v>
      </c>
      <c r="F558" s="216" t="s">
        <v>968</v>
      </c>
    </row>
    <row r="559" spans="2:6" ht="12.75" x14ac:dyDescent="0.25">
      <c r="B559" s="216" t="s">
        <v>12</v>
      </c>
      <c r="C559" s="213">
        <v>2</v>
      </c>
      <c r="D559" s="214" t="s">
        <v>969</v>
      </c>
      <c r="E559" s="215">
        <v>1525</v>
      </c>
      <c r="F559" s="216" t="s">
        <v>968</v>
      </c>
    </row>
    <row r="560" spans="2:6" ht="12.75" x14ac:dyDescent="0.25">
      <c r="B560" s="216" t="s">
        <v>12</v>
      </c>
      <c r="C560" s="213">
        <v>5</v>
      </c>
      <c r="D560" s="214" t="s">
        <v>972</v>
      </c>
      <c r="E560" s="215">
        <v>1525</v>
      </c>
      <c r="F560" s="216" t="s">
        <v>968</v>
      </c>
    </row>
    <row r="561" spans="2:6" ht="12.75" x14ac:dyDescent="0.25">
      <c r="B561" s="216" t="s">
        <v>12</v>
      </c>
      <c r="C561" s="213">
        <v>4</v>
      </c>
      <c r="D561" s="214" t="s">
        <v>971</v>
      </c>
      <c r="E561" s="215">
        <v>1525</v>
      </c>
      <c r="F561" s="216" t="s">
        <v>968</v>
      </c>
    </row>
    <row r="562" spans="2:6" ht="12.75" x14ac:dyDescent="0.25">
      <c r="B562" s="216" t="s">
        <v>12</v>
      </c>
      <c r="C562" s="213">
        <v>3</v>
      </c>
      <c r="D562" s="214" t="s">
        <v>970</v>
      </c>
      <c r="E562" s="215">
        <v>1525</v>
      </c>
      <c r="F562" s="216" t="s">
        <v>968</v>
      </c>
    </row>
    <row r="563" spans="2:6" ht="12.75" x14ac:dyDescent="0.25">
      <c r="B563" s="216" t="s">
        <v>12</v>
      </c>
      <c r="C563" s="213">
        <v>15</v>
      </c>
      <c r="D563" s="214" t="s">
        <v>982</v>
      </c>
      <c r="E563" s="215">
        <v>1525</v>
      </c>
      <c r="F563" s="216" t="s">
        <v>968</v>
      </c>
    </row>
    <row r="564" spans="2:6" ht="12.75" x14ac:dyDescent="0.25">
      <c r="B564" s="216" t="s">
        <v>12</v>
      </c>
      <c r="C564" s="213">
        <v>8</v>
      </c>
      <c r="D564" s="214" t="s">
        <v>975</v>
      </c>
      <c r="E564" s="215">
        <v>1525</v>
      </c>
      <c r="F564" s="216" t="s">
        <v>968</v>
      </c>
    </row>
    <row r="565" spans="2:6" ht="12.75" x14ac:dyDescent="0.25">
      <c r="B565" s="216" t="s">
        <v>12</v>
      </c>
      <c r="C565" s="213">
        <v>14</v>
      </c>
      <c r="D565" s="214" t="s">
        <v>981</v>
      </c>
      <c r="E565" s="215">
        <v>1525</v>
      </c>
      <c r="F565" s="216" t="s">
        <v>968</v>
      </c>
    </row>
    <row r="566" spans="2:6" ht="12.75" x14ac:dyDescent="0.25">
      <c r="B566" s="216" t="s">
        <v>12</v>
      </c>
      <c r="C566" s="213">
        <v>13</v>
      </c>
      <c r="D566" s="214" t="s">
        <v>980</v>
      </c>
      <c r="E566" s="215">
        <v>1525</v>
      </c>
      <c r="F566" s="216" t="s">
        <v>968</v>
      </c>
    </row>
    <row r="567" spans="2:6" ht="12.75" x14ac:dyDescent="0.25">
      <c r="B567" s="216" t="s">
        <v>12</v>
      </c>
      <c r="C567" s="213">
        <v>9</v>
      </c>
      <c r="D567" s="214" t="s">
        <v>976</v>
      </c>
      <c r="E567" s="215">
        <v>1525</v>
      </c>
      <c r="F567" s="216" t="s">
        <v>968</v>
      </c>
    </row>
    <row r="568" spans="2:6" ht="12.75" x14ac:dyDescent="0.25">
      <c r="B568" s="216" t="s">
        <v>12</v>
      </c>
      <c r="C568" s="213">
        <v>12</v>
      </c>
      <c r="D568" s="214" t="s">
        <v>979</v>
      </c>
      <c r="E568" s="215">
        <v>1525</v>
      </c>
      <c r="F568" s="216" t="s">
        <v>968</v>
      </c>
    </row>
    <row r="569" spans="2:6" ht="12.75" x14ac:dyDescent="0.25">
      <c r="B569" s="216" t="s">
        <v>12</v>
      </c>
      <c r="C569" s="213">
        <v>6</v>
      </c>
      <c r="D569" s="214" t="s">
        <v>973</v>
      </c>
      <c r="E569" s="215">
        <v>1525</v>
      </c>
      <c r="F569" s="216" t="s">
        <v>968</v>
      </c>
    </row>
    <row r="570" spans="2:6" ht="12.75" x14ac:dyDescent="0.25">
      <c r="B570" s="216" t="s">
        <v>12</v>
      </c>
      <c r="C570" s="213">
        <v>1</v>
      </c>
      <c r="D570" s="214" t="s">
        <v>967</v>
      </c>
      <c r="E570" s="215">
        <v>1525</v>
      </c>
      <c r="F570" s="216" t="s">
        <v>968</v>
      </c>
    </row>
    <row r="571" spans="2:6" ht="12.75" x14ac:dyDescent="0.25">
      <c r="B571" s="216" t="s">
        <v>12</v>
      </c>
      <c r="C571" s="213">
        <v>11</v>
      </c>
      <c r="D571" s="214" t="s">
        <v>978</v>
      </c>
      <c r="E571" s="215">
        <v>1525</v>
      </c>
      <c r="F571" s="216" t="s">
        <v>968</v>
      </c>
    </row>
    <row r="572" spans="2:6" ht="12.75" x14ac:dyDescent="0.25">
      <c r="B572" s="216" t="s">
        <v>12</v>
      </c>
      <c r="C572" s="213">
        <v>10</v>
      </c>
      <c r="D572" s="214" t="s">
        <v>977</v>
      </c>
      <c r="E572" s="215">
        <v>1525</v>
      </c>
      <c r="F572" s="216" t="s">
        <v>968</v>
      </c>
    </row>
    <row r="573" spans="2:6" ht="12.75" x14ac:dyDescent="0.25">
      <c r="B573" s="216" t="s">
        <v>800</v>
      </c>
      <c r="C573" s="213">
        <v>1</v>
      </c>
      <c r="D573" s="214" t="s">
        <v>801</v>
      </c>
      <c r="E573" s="215">
        <v>1514</v>
      </c>
      <c r="F573" s="216" t="s">
        <v>802</v>
      </c>
    </row>
    <row r="574" spans="2:6" ht="12.75" x14ac:dyDescent="0.25">
      <c r="B574" s="216" t="s">
        <v>800</v>
      </c>
      <c r="C574" s="213">
        <v>8</v>
      </c>
      <c r="D574" s="214" t="s">
        <v>809</v>
      </c>
      <c r="E574" s="215">
        <v>1514</v>
      </c>
      <c r="F574" s="216" t="s">
        <v>802</v>
      </c>
    </row>
    <row r="575" spans="2:6" ht="12.75" x14ac:dyDescent="0.25">
      <c r="B575" s="216" t="s">
        <v>800</v>
      </c>
      <c r="C575" s="213">
        <v>7</v>
      </c>
      <c r="D575" s="214" t="s">
        <v>808</v>
      </c>
      <c r="E575" s="215">
        <v>1514</v>
      </c>
      <c r="F575" s="216" t="s">
        <v>802</v>
      </c>
    </row>
    <row r="576" spans="2:6" ht="12.75" x14ac:dyDescent="0.25">
      <c r="B576" s="216" t="s">
        <v>800</v>
      </c>
      <c r="C576" s="213">
        <v>11</v>
      </c>
      <c r="D576" s="214" t="s">
        <v>812</v>
      </c>
      <c r="E576" s="215">
        <v>1514</v>
      </c>
      <c r="F576" s="216" t="s">
        <v>802</v>
      </c>
    </row>
    <row r="577" spans="2:6" ht="12.75" x14ac:dyDescent="0.25">
      <c r="B577" s="216" t="s">
        <v>800</v>
      </c>
      <c r="C577" s="213">
        <v>12</v>
      </c>
      <c r="D577" s="214" t="s">
        <v>813</v>
      </c>
      <c r="E577" s="215">
        <v>1514</v>
      </c>
      <c r="F577" s="216" t="s">
        <v>802</v>
      </c>
    </row>
    <row r="578" spans="2:6" ht="12.75" x14ac:dyDescent="0.25">
      <c r="B578" s="216" t="s">
        <v>800</v>
      </c>
      <c r="C578" s="213">
        <v>14</v>
      </c>
      <c r="D578" s="214" t="s">
        <v>815</v>
      </c>
      <c r="E578" s="215">
        <v>1514</v>
      </c>
      <c r="F578" s="216" t="s">
        <v>802</v>
      </c>
    </row>
    <row r="579" spans="2:6" ht="12.75" x14ac:dyDescent="0.25">
      <c r="B579" s="216" t="s">
        <v>800</v>
      </c>
      <c r="C579" s="213">
        <v>6</v>
      </c>
      <c r="D579" s="214" t="s">
        <v>807</v>
      </c>
      <c r="E579" s="215">
        <v>1514</v>
      </c>
      <c r="F579" s="216" t="s">
        <v>802</v>
      </c>
    </row>
    <row r="580" spans="2:6" ht="12.75" x14ac:dyDescent="0.25">
      <c r="B580" s="216" t="s">
        <v>800</v>
      </c>
      <c r="C580" s="213">
        <v>15</v>
      </c>
      <c r="D580" s="214" t="s">
        <v>816</v>
      </c>
      <c r="E580" s="215">
        <v>1514</v>
      </c>
      <c r="F580" s="216" t="s">
        <v>802</v>
      </c>
    </row>
    <row r="581" spans="2:6" ht="12.75" x14ac:dyDescent="0.25">
      <c r="B581" s="216" t="s">
        <v>800</v>
      </c>
      <c r="C581" s="213">
        <v>4</v>
      </c>
      <c r="D581" s="214" t="s">
        <v>805</v>
      </c>
      <c r="E581" s="215">
        <v>1514</v>
      </c>
      <c r="F581" s="216" t="s">
        <v>802</v>
      </c>
    </row>
    <row r="582" spans="2:6" ht="12.75" x14ac:dyDescent="0.25">
      <c r="B582" s="216" t="s">
        <v>800</v>
      </c>
      <c r="C582" s="213">
        <v>10</v>
      </c>
      <c r="D582" s="214" t="s">
        <v>811</v>
      </c>
      <c r="E582" s="215">
        <v>1514</v>
      </c>
      <c r="F582" s="216" t="s">
        <v>802</v>
      </c>
    </row>
    <row r="583" spans="2:6" ht="12.75" x14ac:dyDescent="0.25">
      <c r="B583" s="216" t="s">
        <v>800</v>
      </c>
      <c r="C583" s="213">
        <v>2</v>
      </c>
      <c r="D583" s="214" t="s">
        <v>803</v>
      </c>
      <c r="E583" s="215">
        <v>1514</v>
      </c>
      <c r="F583" s="216" t="s">
        <v>802</v>
      </c>
    </row>
    <row r="584" spans="2:6" ht="12.75" x14ac:dyDescent="0.25">
      <c r="B584" s="216" t="s">
        <v>800</v>
      </c>
      <c r="C584" s="213">
        <v>13</v>
      </c>
      <c r="D584" s="214" t="s">
        <v>814</v>
      </c>
      <c r="E584" s="215">
        <v>1514</v>
      </c>
      <c r="F584" s="216" t="s">
        <v>802</v>
      </c>
    </row>
    <row r="585" spans="2:6" ht="12.75" x14ac:dyDescent="0.25">
      <c r="B585" s="216" t="s">
        <v>800</v>
      </c>
      <c r="C585" s="213">
        <v>5</v>
      </c>
      <c r="D585" s="214" t="s">
        <v>806</v>
      </c>
      <c r="E585" s="215">
        <v>1514</v>
      </c>
      <c r="F585" s="216" t="s">
        <v>802</v>
      </c>
    </row>
    <row r="586" spans="2:6" ht="12.75" x14ac:dyDescent="0.25">
      <c r="B586" s="216" t="s">
        <v>800</v>
      </c>
      <c r="C586" s="213">
        <v>9</v>
      </c>
      <c r="D586" s="214" t="s">
        <v>810</v>
      </c>
      <c r="E586" s="215">
        <v>1514</v>
      </c>
      <c r="F586" s="216" t="s">
        <v>802</v>
      </c>
    </row>
    <row r="587" spans="2:6" ht="12.75" x14ac:dyDescent="0.25">
      <c r="B587" s="216" t="s">
        <v>800</v>
      </c>
      <c r="C587" s="213">
        <v>3</v>
      </c>
      <c r="D587" s="214" t="s">
        <v>804</v>
      </c>
      <c r="E587" s="215">
        <v>1514</v>
      </c>
      <c r="F587" s="216" t="s">
        <v>802</v>
      </c>
    </row>
    <row r="588" spans="2:6" ht="12.75" x14ac:dyDescent="0.25">
      <c r="B588" s="216" t="s">
        <v>107</v>
      </c>
      <c r="C588" s="213">
        <v>2</v>
      </c>
      <c r="D588" s="214" t="s">
        <v>1001</v>
      </c>
      <c r="E588" s="215">
        <v>1527</v>
      </c>
      <c r="F588" s="216" t="s">
        <v>1000</v>
      </c>
    </row>
    <row r="589" spans="2:6" ht="12.75" x14ac:dyDescent="0.25">
      <c r="B589" s="216" t="s">
        <v>107</v>
      </c>
      <c r="C589" s="213">
        <v>13</v>
      </c>
      <c r="D589" s="214" t="s">
        <v>1012</v>
      </c>
      <c r="E589" s="215">
        <v>1527</v>
      </c>
      <c r="F589" s="216" t="s">
        <v>1000</v>
      </c>
    </row>
    <row r="590" spans="2:6" ht="12.75" x14ac:dyDescent="0.25">
      <c r="B590" s="216" t="s">
        <v>107</v>
      </c>
      <c r="C590" s="213">
        <v>8</v>
      </c>
      <c r="D590" s="214" t="s">
        <v>1007</v>
      </c>
      <c r="E590" s="215">
        <v>1527</v>
      </c>
      <c r="F590" s="216" t="s">
        <v>1000</v>
      </c>
    </row>
    <row r="591" spans="2:6" ht="12.75" x14ac:dyDescent="0.25">
      <c r="B591" s="216" t="s">
        <v>107</v>
      </c>
      <c r="C591" s="213">
        <v>10</v>
      </c>
      <c r="D591" s="214" t="s">
        <v>1009</v>
      </c>
      <c r="E591" s="215">
        <v>1527</v>
      </c>
      <c r="F591" s="216" t="s">
        <v>1000</v>
      </c>
    </row>
    <row r="592" spans="2:6" ht="12.75" x14ac:dyDescent="0.25">
      <c r="B592" s="216" t="s">
        <v>107</v>
      </c>
      <c r="C592" s="213">
        <v>7</v>
      </c>
      <c r="D592" s="214" t="s">
        <v>1006</v>
      </c>
      <c r="E592" s="215">
        <v>1527</v>
      </c>
      <c r="F592" s="216" t="s">
        <v>1000</v>
      </c>
    </row>
    <row r="593" spans="2:6" ht="12.75" x14ac:dyDescent="0.25">
      <c r="B593" s="216" t="s">
        <v>107</v>
      </c>
      <c r="C593" s="213">
        <v>3</v>
      </c>
      <c r="D593" s="214" t="s">
        <v>1002</v>
      </c>
      <c r="E593" s="215">
        <v>1527</v>
      </c>
      <c r="F593" s="216" t="s">
        <v>1000</v>
      </c>
    </row>
    <row r="594" spans="2:6" ht="12.75" x14ac:dyDescent="0.25">
      <c r="B594" s="216" t="s">
        <v>107</v>
      </c>
      <c r="C594" s="213">
        <v>6</v>
      </c>
      <c r="D594" s="214" t="s">
        <v>1005</v>
      </c>
      <c r="E594" s="215">
        <v>1527</v>
      </c>
      <c r="F594" s="216" t="s">
        <v>1000</v>
      </c>
    </row>
    <row r="595" spans="2:6" ht="12.75" x14ac:dyDescent="0.25">
      <c r="B595" s="216" t="s">
        <v>107</v>
      </c>
      <c r="C595" s="213">
        <v>12</v>
      </c>
      <c r="D595" s="214" t="s">
        <v>1011</v>
      </c>
      <c r="E595" s="215">
        <v>1527</v>
      </c>
      <c r="F595" s="216" t="s">
        <v>1000</v>
      </c>
    </row>
    <row r="596" spans="2:6" ht="12.75" x14ac:dyDescent="0.25">
      <c r="B596" s="216" t="s">
        <v>107</v>
      </c>
      <c r="C596" s="213">
        <v>15</v>
      </c>
      <c r="D596" s="214" t="s">
        <v>219</v>
      </c>
      <c r="E596" s="215">
        <v>1527</v>
      </c>
      <c r="F596" s="216" t="s">
        <v>1000</v>
      </c>
    </row>
    <row r="597" spans="2:6" ht="12.75" x14ac:dyDescent="0.25">
      <c r="B597" s="216" t="s">
        <v>107</v>
      </c>
      <c r="C597" s="213">
        <v>14</v>
      </c>
      <c r="D597" s="214" t="s">
        <v>1013</v>
      </c>
      <c r="E597" s="215">
        <v>1527</v>
      </c>
      <c r="F597" s="216" t="s">
        <v>1000</v>
      </c>
    </row>
    <row r="598" spans="2:6" ht="12.75" x14ac:dyDescent="0.25">
      <c r="B598" s="216" t="s">
        <v>107</v>
      </c>
      <c r="C598" s="213">
        <v>1</v>
      </c>
      <c r="D598" s="214" t="s">
        <v>999</v>
      </c>
      <c r="E598" s="215">
        <v>1527</v>
      </c>
      <c r="F598" s="216" t="s">
        <v>1000</v>
      </c>
    </row>
    <row r="599" spans="2:6" ht="12.75" x14ac:dyDescent="0.25">
      <c r="B599" s="216" t="s">
        <v>107</v>
      </c>
      <c r="C599" s="213">
        <v>5</v>
      </c>
      <c r="D599" s="214" t="s">
        <v>1004</v>
      </c>
      <c r="E599" s="215">
        <v>1527</v>
      </c>
      <c r="F599" s="216" t="s">
        <v>1000</v>
      </c>
    </row>
    <row r="600" spans="2:6" ht="12.75" x14ac:dyDescent="0.25">
      <c r="B600" s="216" t="s">
        <v>107</v>
      </c>
      <c r="C600" s="213">
        <v>11</v>
      </c>
      <c r="D600" s="214" t="s">
        <v>1010</v>
      </c>
      <c r="E600" s="215">
        <v>1527</v>
      </c>
      <c r="F600" s="216" t="s">
        <v>1000</v>
      </c>
    </row>
    <row r="601" spans="2:6" ht="12.75" x14ac:dyDescent="0.25">
      <c r="B601" s="216" t="s">
        <v>107</v>
      </c>
      <c r="C601" s="213">
        <v>9</v>
      </c>
      <c r="D601" s="214" t="s">
        <v>1008</v>
      </c>
      <c r="E601" s="215">
        <v>1527</v>
      </c>
      <c r="F601" s="216" t="s">
        <v>1000</v>
      </c>
    </row>
    <row r="602" spans="2:6" ht="12.75" x14ac:dyDescent="0.25">
      <c r="B602" s="216" t="s">
        <v>107</v>
      </c>
      <c r="C602" s="213">
        <v>4</v>
      </c>
      <c r="D602" s="214" t="s">
        <v>1003</v>
      </c>
      <c r="E602" s="215">
        <v>1527</v>
      </c>
      <c r="F602" s="216" t="s">
        <v>1000</v>
      </c>
    </row>
    <row r="603" spans="2:6" ht="12.75" x14ac:dyDescent="0.25">
      <c r="B603" s="216" t="s">
        <v>79</v>
      </c>
      <c r="C603" s="213">
        <v>5</v>
      </c>
      <c r="D603" s="214" t="s">
        <v>868</v>
      </c>
      <c r="E603" s="215">
        <v>1518</v>
      </c>
      <c r="F603" s="216" t="s">
        <v>864</v>
      </c>
    </row>
    <row r="604" spans="2:6" ht="12.75" x14ac:dyDescent="0.25">
      <c r="B604" s="216" t="s">
        <v>79</v>
      </c>
      <c r="C604" s="213">
        <v>4</v>
      </c>
      <c r="D604" s="214" t="s">
        <v>867</v>
      </c>
      <c r="E604" s="215">
        <v>1518</v>
      </c>
      <c r="F604" s="216" t="s">
        <v>864</v>
      </c>
    </row>
    <row r="605" spans="2:6" ht="12.75" x14ac:dyDescent="0.25">
      <c r="B605" s="216" t="s">
        <v>79</v>
      </c>
      <c r="C605" s="213">
        <v>9</v>
      </c>
      <c r="D605" s="214" t="s">
        <v>872</v>
      </c>
      <c r="E605" s="215">
        <v>1518</v>
      </c>
      <c r="F605" s="216" t="s">
        <v>864</v>
      </c>
    </row>
    <row r="606" spans="2:6" ht="12.75" x14ac:dyDescent="0.25">
      <c r="B606" s="216" t="s">
        <v>79</v>
      </c>
      <c r="C606" s="213">
        <v>11</v>
      </c>
      <c r="D606" s="214" t="s">
        <v>874</v>
      </c>
      <c r="E606" s="215">
        <v>1518</v>
      </c>
      <c r="F606" s="216" t="s">
        <v>864</v>
      </c>
    </row>
    <row r="607" spans="2:6" ht="12.75" x14ac:dyDescent="0.25">
      <c r="B607" s="216" t="s">
        <v>79</v>
      </c>
      <c r="C607" s="213">
        <v>1</v>
      </c>
      <c r="D607" s="214" t="s">
        <v>863</v>
      </c>
      <c r="E607" s="215">
        <v>1518</v>
      </c>
      <c r="F607" s="216" t="s">
        <v>864</v>
      </c>
    </row>
    <row r="608" spans="2:6" ht="12.75" x14ac:dyDescent="0.25">
      <c r="B608" s="216" t="s">
        <v>79</v>
      </c>
      <c r="C608" s="213">
        <v>10</v>
      </c>
      <c r="D608" s="214" t="s">
        <v>873</v>
      </c>
      <c r="E608" s="215">
        <v>1518</v>
      </c>
      <c r="F608" s="216" t="s">
        <v>864</v>
      </c>
    </row>
    <row r="609" spans="2:6" ht="12.75" x14ac:dyDescent="0.25">
      <c r="B609" s="216" t="s">
        <v>79</v>
      </c>
      <c r="C609" s="213">
        <v>7</v>
      </c>
      <c r="D609" s="214" t="s">
        <v>870</v>
      </c>
      <c r="E609" s="215">
        <v>1518</v>
      </c>
      <c r="F609" s="216" t="s">
        <v>864</v>
      </c>
    </row>
    <row r="610" spans="2:6" ht="12.75" x14ac:dyDescent="0.25">
      <c r="B610" s="216" t="s">
        <v>79</v>
      </c>
      <c r="C610" s="213">
        <v>12</v>
      </c>
      <c r="D610" s="214" t="s">
        <v>875</v>
      </c>
      <c r="E610" s="215">
        <v>1518</v>
      </c>
      <c r="F610" s="216" t="s">
        <v>864</v>
      </c>
    </row>
    <row r="611" spans="2:6" ht="12.75" x14ac:dyDescent="0.25">
      <c r="B611" s="216" t="s">
        <v>79</v>
      </c>
      <c r="C611" s="213">
        <v>3</v>
      </c>
      <c r="D611" s="214" t="s">
        <v>866</v>
      </c>
      <c r="E611" s="215">
        <v>1518</v>
      </c>
      <c r="F611" s="216" t="s">
        <v>864</v>
      </c>
    </row>
    <row r="612" spans="2:6" ht="12.75" x14ac:dyDescent="0.25">
      <c r="B612" s="216" t="s">
        <v>79</v>
      </c>
      <c r="C612" s="213">
        <v>6</v>
      </c>
      <c r="D612" s="214" t="s">
        <v>869</v>
      </c>
      <c r="E612" s="215">
        <v>1518</v>
      </c>
      <c r="F612" s="216" t="s">
        <v>864</v>
      </c>
    </row>
    <row r="613" spans="2:6" ht="12.75" x14ac:dyDescent="0.25">
      <c r="B613" s="216" t="s">
        <v>79</v>
      </c>
      <c r="C613" s="213">
        <v>14</v>
      </c>
      <c r="D613" s="214" t="s">
        <v>877</v>
      </c>
      <c r="E613" s="215">
        <v>1518</v>
      </c>
      <c r="F613" s="216" t="s">
        <v>864</v>
      </c>
    </row>
    <row r="614" spans="2:6" ht="12.75" x14ac:dyDescent="0.25">
      <c r="B614" s="216" t="s">
        <v>79</v>
      </c>
      <c r="C614" s="213">
        <v>15</v>
      </c>
      <c r="D614" s="214" t="s">
        <v>878</v>
      </c>
      <c r="E614" s="215">
        <v>1518</v>
      </c>
      <c r="F614" s="216" t="s">
        <v>864</v>
      </c>
    </row>
    <row r="615" spans="2:6" ht="12.75" x14ac:dyDescent="0.25">
      <c r="B615" s="216" t="s">
        <v>79</v>
      </c>
      <c r="C615" s="213">
        <v>13</v>
      </c>
      <c r="D615" s="214" t="s">
        <v>876</v>
      </c>
      <c r="E615" s="215">
        <v>1518</v>
      </c>
      <c r="F615" s="216" t="s">
        <v>864</v>
      </c>
    </row>
    <row r="616" spans="2:6" ht="12.75" x14ac:dyDescent="0.25">
      <c r="B616" s="216" t="s">
        <v>79</v>
      </c>
      <c r="C616" s="213">
        <v>8</v>
      </c>
      <c r="D616" s="214" t="s">
        <v>871</v>
      </c>
      <c r="E616" s="215">
        <v>1518</v>
      </c>
      <c r="F616" s="216" t="s">
        <v>864</v>
      </c>
    </row>
    <row r="617" spans="2:6" ht="12.75" x14ac:dyDescent="0.25">
      <c r="B617" s="216" t="s">
        <v>79</v>
      </c>
      <c r="C617" s="213">
        <v>2</v>
      </c>
      <c r="D617" s="214" t="s">
        <v>865</v>
      </c>
      <c r="E617" s="215">
        <v>1518</v>
      </c>
      <c r="F617" s="216" t="s">
        <v>864</v>
      </c>
    </row>
    <row r="618" spans="2:6" ht="12.75" x14ac:dyDescent="0.25">
      <c r="B618" s="216" t="s">
        <v>1051</v>
      </c>
      <c r="C618" s="213">
        <v>11</v>
      </c>
      <c r="D618" s="214" t="s">
        <v>1062</v>
      </c>
      <c r="E618" s="215">
        <v>1530</v>
      </c>
      <c r="F618" s="216" t="s">
        <v>1053</v>
      </c>
    </row>
    <row r="619" spans="2:6" ht="12.75" x14ac:dyDescent="0.25">
      <c r="B619" s="216" t="s">
        <v>1051</v>
      </c>
      <c r="C619" s="213">
        <v>15</v>
      </c>
      <c r="D619" s="214" t="s">
        <v>1065</v>
      </c>
      <c r="E619" s="215">
        <v>1530</v>
      </c>
      <c r="F619" s="216" t="s">
        <v>1053</v>
      </c>
    </row>
    <row r="620" spans="2:6" ht="12.75" x14ac:dyDescent="0.25">
      <c r="B620" s="216" t="s">
        <v>1051</v>
      </c>
      <c r="C620" s="213">
        <v>13</v>
      </c>
      <c r="D620" s="214" t="s">
        <v>1064</v>
      </c>
      <c r="E620" s="215">
        <v>1530</v>
      </c>
      <c r="F620" s="216" t="s">
        <v>1053</v>
      </c>
    </row>
    <row r="621" spans="2:6" ht="12.75" x14ac:dyDescent="0.25">
      <c r="B621" s="216" t="s">
        <v>1051</v>
      </c>
      <c r="C621" s="213">
        <v>10</v>
      </c>
      <c r="D621" s="214" t="s">
        <v>1061</v>
      </c>
      <c r="E621" s="215">
        <v>1530</v>
      </c>
      <c r="F621" s="216" t="s">
        <v>1053</v>
      </c>
    </row>
    <row r="622" spans="2:6" ht="12.75" x14ac:dyDescent="0.25">
      <c r="B622" s="216" t="s">
        <v>1051</v>
      </c>
      <c r="C622" s="213">
        <v>12</v>
      </c>
      <c r="D622" s="214" t="s">
        <v>1063</v>
      </c>
      <c r="E622" s="215">
        <v>1530</v>
      </c>
      <c r="F622" s="216" t="s">
        <v>1053</v>
      </c>
    </row>
    <row r="623" spans="2:6" ht="12.75" x14ac:dyDescent="0.25">
      <c r="B623" s="216" t="s">
        <v>1051</v>
      </c>
      <c r="C623" s="213">
        <v>14</v>
      </c>
      <c r="D623" s="214" t="s">
        <v>443</v>
      </c>
      <c r="E623" s="215">
        <v>1530</v>
      </c>
      <c r="F623" s="216" t="s">
        <v>1053</v>
      </c>
    </row>
    <row r="624" spans="2:6" ht="12.75" x14ac:dyDescent="0.25">
      <c r="B624" s="216" t="s">
        <v>1051</v>
      </c>
      <c r="C624" s="213">
        <v>7</v>
      </c>
      <c r="D624" s="214" t="s">
        <v>1058</v>
      </c>
      <c r="E624" s="215">
        <v>1530</v>
      </c>
      <c r="F624" s="216" t="s">
        <v>1053</v>
      </c>
    </row>
    <row r="625" spans="2:6" ht="12.75" x14ac:dyDescent="0.25">
      <c r="B625" s="216" t="s">
        <v>1051</v>
      </c>
      <c r="C625" s="213">
        <v>3</v>
      </c>
      <c r="D625" s="214" t="s">
        <v>489</v>
      </c>
      <c r="E625" s="215">
        <v>1530</v>
      </c>
      <c r="F625" s="216" t="s">
        <v>1053</v>
      </c>
    </row>
    <row r="626" spans="2:6" ht="12.75" x14ac:dyDescent="0.25">
      <c r="B626" s="216" t="s">
        <v>1051</v>
      </c>
      <c r="C626" s="213">
        <v>2</v>
      </c>
      <c r="D626" s="214" t="s">
        <v>1054</v>
      </c>
      <c r="E626" s="215">
        <v>1530</v>
      </c>
      <c r="F626" s="216" t="s">
        <v>1053</v>
      </c>
    </row>
    <row r="627" spans="2:6" ht="12.75" x14ac:dyDescent="0.25">
      <c r="B627" s="216" t="s">
        <v>1051</v>
      </c>
      <c r="C627" s="213">
        <v>8</v>
      </c>
      <c r="D627" s="214" t="s">
        <v>1059</v>
      </c>
      <c r="E627" s="215">
        <v>1530</v>
      </c>
      <c r="F627" s="216" t="s">
        <v>1053</v>
      </c>
    </row>
    <row r="628" spans="2:6" ht="12.75" x14ac:dyDescent="0.25">
      <c r="B628" s="216" t="s">
        <v>1051</v>
      </c>
      <c r="C628" s="213">
        <v>4</v>
      </c>
      <c r="D628" s="214" t="s">
        <v>1055</v>
      </c>
      <c r="E628" s="215">
        <v>1530</v>
      </c>
      <c r="F628" s="216" t="s">
        <v>1053</v>
      </c>
    </row>
    <row r="629" spans="2:6" ht="12.75" x14ac:dyDescent="0.25">
      <c r="B629" s="216" t="s">
        <v>1051</v>
      </c>
      <c r="C629" s="213">
        <v>5</v>
      </c>
      <c r="D629" s="214" t="s">
        <v>1056</v>
      </c>
      <c r="E629" s="215">
        <v>1530</v>
      </c>
      <c r="F629" s="216" t="s">
        <v>1053</v>
      </c>
    </row>
    <row r="630" spans="2:6" ht="12.75" x14ac:dyDescent="0.25">
      <c r="B630" s="216" t="s">
        <v>1051</v>
      </c>
      <c r="C630" s="213">
        <v>6</v>
      </c>
      <c r="D630" s="214" t="s">
        <v>1057</v>
      </c>
      <c r="E630" s="215">
        <v>1530</v>
      </c>
      <c r="F630" s="216" t="s">
        <v>1053</v>
      </c>
    </row>
    <row r="631" spans="2:6" ht="12.75" x14ac:dyDescent="0.25">
      <c r="B631" s="216" t="s">
        <v>1051</v>
      </c>
      <c r="C631" s="213">
        <v>9</v>
      </c>
      <c r="D631" s="214" t="s">
        <v>1060</v>
      </c>
      <c r="E631" s="215">
        <v>1530</v>
      </c>
      <c r="F631" s="216" t="s">
        <v>1053</v>
      </c>
    </row>
    <row r="632" spans="2:6" ht="12.75" x14ac:dyDescent="0.25">
      <c r="B632" s="216" t="s">
        <v>1051</v>
      </c>
      <c r="C632" s="213">
        <v>1</v>
      </c>
      <c r="D632" s="214" t="s">
        <v>1052</v>
      </c>
      <c r="E632" s="215">
        <v>1530</v>
      </c>
      <c r="F632" s="216" t="s">
        <v>1053</v>
      </c>
    </row>
    <row r="633" spans="2:6" ht="12.75" x14ac:dyDescent="0.25">
      <c r="B633" s="216" t="s">
        <v>217</v>
      </c>
      <c r="C633" s="213">
        <v>1</v>
      </c>
      <c r="D633" s="214" t="s">
        <v>710</v>
      </c>
      <c r="E633" s="215">
        <v>1509</v>
      </c>
      <c r="F633" s="216" t="s">
        <v>711</v>
      </c>
    </row>
    <row r="634" spans="2:6" ht="12.75" x14ac:dyDescent="0.25">
      <c r="B634" s="216" t="s">
        <v>1132</v>
      </c>
      <c r="C634" s="213">
        <v>15</v>
      </c>
      <c r="D634" s="214" t="s">
        <v>1133</v>
      </c>
      <c r="E634" s="215">
        <v>1534</v>
      </c>
      <c r="F634" s="216" t="s">
        <v>1116</v>
      </c>
    </row>
    <row r="635" spans="2:6" ht="12.75" x14ac:dyDescent="0.25">
      <c r="B635" s="216" t="s">
        <v>647</v>
      </c>
      <c r="C635" s="213">
        <v>10</v>
      </c>
      <c r="D635" s="214" t="s">
        <v>1126</v>
      </c>
      <c r="E635" s="215">
        <v>1534</v>
      </c>
      <c r="F635" s="216" t="s">
        <v>1116</v>
      </c>
    </row>
    <row r="636" spans="2:6" ht="12.75" x14ac:dyDescent="0.25">
      <c r="B636" s="216" t="s">
        <v>99</v>
      </c>
      <c r="C636" s="213">
        <v>13</v>
      </c>
      <c r="D636" s="214" t="s">
        <v>1129</v>
      </c>
      <c r="E636" s="215">
        <v>1534</v>
      </c>
      <c r="F636" s="216" t="s">
        <v>1116</v>
      </c>
    </row>
    <row r="637" spans="2:6" ht="12.75" x14ac:dyDescent="0.25">
      <c r="B637" s="216" t="s">
        <v>1130</v>
      </c>
      <c r="C637" s="213">
        <v>14</v>
      </c>
      <c r="D637" s="214" t="s">
        <v>1131</v>
      </c>
      <c r="E637" s="215">
        <v>1534</v>
      </c>
      <c r="F637" s="216" t="s">
        <v>1116</v>
      </c>
    </row>
    <row r="638" spans="2:6" ht="12.75" x14ac:dyDescent="0.25">
      <c r="B638" s="216" t="s">
        <v>207</v>
      </c>
      <c r="C638" s="213">
        <v>11</v>
      </c>
      <c r="D638" s="214" t="s">
        <v>1127</v>
      </c>
      <c r="E638" s="215">
        <v>1534</v>
      </c>
      <c r="F638" s="216" t="s">
        <v>1116</v>
      </c>
    </row>
    <row r="639" spans="2:6" ht="12.75" x14ac:dyDescent="0.25">
      <c r="B639" s="216" t="s">
        <v>14</v>
      </c>
      <c r="C639" s="213">
        <v>5</v>
      </c>
      <c r="D639" s="214" t="s">
        <v>1121</v>
      </c>
      <c r="E639" s="215">
        <v>1534</v>
      </c>
      <c r="F639" s="216" t="s">
        <v>1116</v>
      </c>
    </row>
    <row r="640" spans="2:6" ht="12.75" x14ac:dyDescent="0.25">
      <c r="B640" s="216" t="s">
        <v>1119</v>
      </c>
      <c r="C640" s="213">
        <v>4</v>
      </c>
      <c r="D640" s="214" t="s">
        <v>1120</v>
      </c>
      <c r="E640" s="215">
        <v>1534</v>
      </c>
      <c r="F640" s="216" t="s">
        <v>1116</v>
      </c>
    </row>
    <row r="641" spans="2:6" ht="12.75" x14ac:dyDescent="0.25">
      <c r="B641" s="216" t="s">
        <v>1122</v>
      </c>
      <c r="C641" s="213">
        <v>6</v>
      </c>
      <c r="D641" s="214" t="s">
        <v>1123</v>
      </c>
      <c r="E641" s="215">
        <v>1534</v>
      </c>
      <c r="F641" s="216" t="s">
        <v>1116</v>
      </c>
    </row>
    <row r="642" spans="2:6" ht="12.75" x14ac:dyDescent="0.25">
      <c r="B642" s="216" t="s">
        <v>302</v>
      </c>
      <c r="C642" s="213">
        <v>7</v>
      </c>
      <c r="D642" s="214" t="s">
        <v>303</v>
      </c>
      <c r="E642" s="215">
        <v>1534</v>
      </c>
      <c r="F642" s="216" t="s">
        <v>1116</v>
      </c>
    </row>
    <row r="643" spans="2:6" ht="12.75" x14ac:dyDescent="0.25">
      <c r="B643" s="216" t="s">
        <v>1117</v>
      </c>
      <c r="C643" s="213">
        <v>3</v>
      </c>
      <c r="D643" s="214" t="s">
        <v>1118</v>
      </c>
      <c r="E643" s="215">
        <v>1534</v>
      </c>
      <c r="F643" s="216" t="s">
        <v>1116</v>
      </c>
    </row>
    <row r="644" spans="2:6" ht="12.75" x14ac:dyDescent="0.25">
      <c r="B644" s="216" t="s">
        <v>107</v>
      </c>
      <c r="C644" s="213">
        <v>9</v>
      </c>
      <c r="D644" s="214" t="s">
        <v>742</v>
      </c>
      <c r="E644" s="215">
        <v>1534</v>
      </c>
      <c r="F644" s="216" t="s">
        <v>1116</v>
      </c>
    </row>
    <row r="645" spans="2:6" ht="12.75" x14ac:dyDescent="0.25">
      <c r="B645" s="216" t="s">
        <v>317</v>
      </c>
      <c r="C645" s="213">
        <v>2</v>
      </c>
      <c r="D645" s="214" t="s">
        <v>318</v>
      </c>
      <c r="E645" s="215">
        <v>1534</v>
      </c>
      <c r="F645" s="216" t="s">
        <v>1116</v>
      </c>
    </row>
    <row r="646" spans="2:6" ht="12.75" x14ac:dyDescent="0.25">
      <c r="B646" s="216" t="s">
        <v>1124</v>
      </c>
      <c r="C646" s="213">
        <v>8</v>
      </c>
      <c r="D646" s="214" t="s">
        <v>1125</v>
      </c>
      <c r="E646" s="215">
        <v>1534</v>
      </c>
      <c r="F646" s="216" t="s">
        <v>1116</v>
      </c>
    </row>
    <row r="647" spans="2:6" ht="12.75" x14ac:dyDescent="0.25">
      <c r="B647" s="216" t="s">
        <v>317</v>
      </c>
      <c r="C647" s="213">
        <v>1</v>
      </c>
      <c r="D647" s="214" t="s">
        <v>1115</v>
      </c>
      <c r="E647" s="215">
        <v>1534</v>
      </c>
      <c r="F647" s="216" t="s">
        <v>1116</v>
      </c>
    </row>
    <row r="648" spans="2:6" ht="12.75" x14ac:dyDescent="0.25">
      <c r="B648" s="216" t="s">
        <v>1128</v>
      </c>
      <c r="C648" s="213">
        <v>12</v>
      </c>
      <c r="D648" s="214" t="s">
        <v>132</v>
      </c>
      <c r="E648" s="215">
        <v>1534</v>
      </c>
      <c r="F648" s="216" t="s">
        <v>1116</v>
      </c>
    </row>
    <row r="649" spans="2:6" ht="12.75" x14ac:dyDescent="0.25">
      <c r="B649" s="216" t="s">
        <v>1180</v>
      </c>
      <c r="C649" s="213">
        <v>5</v>
      </c>
      <c r="D649" s="214" t="s">
        <v>1181</v>
      </c>
      <c r="E649" s="215">
        <v>1537</v>
      </c>
      <c r="F649" s="216" t="s">
        <v>1174</v>
      </c>
    </row>
    <row r="650" spans="2:6" ht="12.75" x14ac:dyDescent="0.25">
      <c r="B650" s="216" t="s">
        <v>1191</v>
      </c>
      <c r="C650" s="213">
        <v>12</v>
      </c>
      <c r="D650" s="214" t="s">
        <v>1192</v>
      </c>
      <c r="E650" s="215">
        <v>1537</v>
      </c>
      <c r="F650" s="216" t="s">
        <v>1174</v>
      </c>
    </row>
    <row r="651" spans="2:6" ht="12.75" x14ac:dyDescent="0.25">
      <c r="B651" s="216" t="s">
        <v>133</v>
      </c>
      <c r="C651" s="213">
        <v>11</v>
      </c>
      <c r="D651" s="214" t="s">
        <v>1190</v>
      </c>
      <c r="E651" s="215">
        <v>1537</v>
      </c>
      <c r="F651" s="216" t="s">
        <v>1174</v>
      </c>
    </row>
    <row r="652" spans="2:6" ht="12.75" x14ac:dyDescent="0.25">
      <c r="B652" s="216" t="s">
        <v>1172</v>
      </c>
      <c r="C652" s="213">
        <v>1</v>
      </c>
      <c r="D652" s="214" t="s">
        <v>1173</v>
      </c>
      <c r="E652" s="215">
        <v>1537</v>
      </c>
      <c r="F652" s="216" t="s">
        <v>1174</v>
      </c>
    </row>
    <row r="653" spans="2:6" ht="12.75" x14ac:dyDescent="0.25">
      <c r="B653" s="216" t="s">
        <v>1193</v>
      </c>
      <c r="C653" s="213">
        <v>13</v>
      </c>
      <c r="D653" s="214" t="s">
        <v>1194</v>
      </c>
      <c r="E653" s="215">
        <v>1537</v>
      </c>
      <c r="F653" s="216" t="s">
        <v>1174</v>
      </c>
    </row>
    <row r="654" spans="2:6" ht="12.75" x14ac:dyDescent="0.25">
      <c r="B654" s="216" t="s">
        <v>109</v>
      </c>
      <c r="C654" s="213">
        <v>8</v>
      </c>
      <c r="D654" s="214" t="s">
        <v>1185</v>
      </c>
      <c r="E654" s="215">
        <v>1537</v>
      </c>
      <c r="F654" s="216" t="s">
        <v>1174</v>
      </c>
    </row>
    <row r="655" spans="2:6" ht="12.75" x14ac:dyDescent="0.25">
      <c r="B655" s="216" t="s">
        <v>1186</v>
      </c>
      <c r="C655" s="213">
        <v>9</v>
      </c>
      <c r="D655" s="214" t="s">
        <v>1187</v>
      </c>
      <c r="E655" s="215">
        <v>1537</v>
      </c>
      <c r="F655" s="216" t="s">
        <v>1174</v>
      </c>
    </row>
    <row r="656" spans="2:6" ht="12.75" x14ac:dyDescent="0.25">
      <c r="B656" s="216" t="s">
        <v>1196</v>
      </c>
      <c r="C656" s="213">
        <v>15</v>
      </c>
      <c r="D656" s="214" t="s">
        <v>1197</v>
      </c>
      <c r="E656" s="215">
        <v>1537</v>
      </c>
      <c r="F656" s="216" t="s">
        <v>1174</v>
      </c>
    </row>
    <row r="657" spans="2:6" ht="12.75" x14ac:dyDescent="0.25">
      <c r="B657" s="216" t="s">
        <v>126</v>
      </c>
      <c r="C657" s="213">
        <v>14</v>
      </c>
      <c r="D657" s="214" t="s">
        <v>1195</v>
      </c>
      <c r="E657" s="215">
        <v>1537</v>
      </c>
      <c r="F657" s="216" t="s">
        <v>1174</v>
      </c>
    </row>
    <row r="658" spans="2:6" ht="12.75" x14ac:dyDescent="0.25">
      <c r="B658" s="216" t="s">
        <v>1183</v>
      </c>
      <c r="C658" s="213">
        <v>7</v>
      </c>
      <c r="D658" s="214" t="s">
        <v>1184</v>
      </c>
      <c r="E658" s="215">
        <v>1537</v>
      </c>
      <c r="F658" s="216" t="s">
        <v>1174</v>
      </c>
    </row>
    <row r="659" spans="2:6" ht="12.75" x14ac:dyDescent="0.25">
      <c r="B659" s="216" t="s">
        <v>1175</v>
      </c>
      <c r="C659" s="213">
        <v>2</v>
      </c>
      <c r="D659" s="214" t="s">
        <v>556</v>
      </c>
      <c r="E659" s="215">
        <v>1537</v>
      </c>
      <c r="F659" s="216" t="s">
        <v>1174</v>
      </c>
    </row>
    <row r="660" spans="2:6" ht="12.75" x14ac:dyDescent="0.25">
      <c r="B660" s="216" t="s">
        <v>1178</v>
      </c>
      <c r="C660" s="213">
        <v>4</v>
      </c>
      <c r="D660" s="214" t="s">
        <v>1179</v>
      </c>
      <c r="E660" s="215">
        <v>1537</v>
      </c>
      <c r="F660" s="216" t="s">
        <v>1174</v>
      </c>
    </row>
    <row r="661" spans="2:6" ht="12.75" x14ac:dyDescent="0.25">
      <c r="B661" s="216" t="s">
        <v>1176</v>
      </c>
      <c r="C661" s="213">
        <v>3</v>
      </c>
      <c r="D661" s="214" t="s">
        <v>1177</v>
      </c>
      <c r="E661" s="215">
        <v>1537</v>
      </c>
      <c r="F661" s="216" t="s">
        <v>1174</v>
      </c>
    </row>
    <row r="662" spans="2:6" ht="12.75" x14ac:dyDescent="0.25">
      <c r="B662" s="216" t="s">
        <v>1188</v>
      </c>
      <c r="C662" s="213">
        <v>10</v>
      </c>
      <c r="D662" s="214" t="s">
        <v>1189</v>
      </c>
      <c r="E662" s="215">
        <v>1537</v>
      </c>
      <c r="F662" s="216" t="s">
        <v>1174</v>
      </c>
    </row>
    <row r="663" spans="2:6" ht="12.75" x14ac:dyDescent="0.25">
      <c r="B663" s="216" t="s">
        <v>1083</v>
      </c>
      <c r="C663" s="213">
        <v>6</v>
      </c>
      <c r="D663" s="214" t="s">
        <v>1182</v>
      </c>
      <c r="E663" s="215">
        <v>1537</v>
      </c>
      <c r="F663" s="216" t="s">
        <v>1174</v>
      </c>
    </row>
    <row r="664" spans="2:6" ht="12.75" x14ac:dyDescent="0.25">
      <c r="B664" s="216" t="s">
        <v>647</v>
      </c>
      <c r="C664" s="213">
        <v>5</v>
      </c>
      <c r="D664" s="214" t="s">
        <v>653</v>
      </c>
      <c r="E664" s="215">
        <v>1505</v>
      </c>
      <c r="F664" s="216" t="s">
        <v>649</v>
      </c>
    </row>
    <row r="665" spans="2:6" ht="12.75" x14ac:dyDescent="0.25">
      <c r="B665" s="216" t="s">
        <v>647</v>
      </c>
      <c r="C665" s="213">
        <v>6</v>
      </c>
      <c r="D665" s="214" t="s">
        <v>654</v>
      </c>
      <c r="E665" s="215">
        <v>1505</v>
      </c>
      <c r="F665" s="216" t="s">
        <v>649</v>
      </c>
    </row>
    <row r="666" spans="2:6" ht="12.75" x14ac:dyDescent="0.25">
      <c r="B666" s="216" t="s">
        <v>647</v>
      </c>
      <c r="C666" s="213">
        <v>7</v>
      </c>
      <c r="D666" s="214" t="s">
        <v>655</v>
      </c>
      <c r="E666" s="215">
        <v>1505</v>
      </c>
      <c r="F666" s="216" t="s">
        <v>649</v>
      </c>
    </row>
    <row r="667" spans="2:6" ht="12.75" x14ac:dyDescent="0.25">
      <c r="B667" s="216" t="s">
        <v>647</v>
      </c>
      <c r="C667" s="213">
        <v>13</v>
      </c>
      <c r="D667" s="214" t="s">
        <v>661</v>
      </c>
      <c r="E667" s="215">
        <v>1505</v>
      </c>
      <c r="F667" s="216" t="s">
        <v>649</v>
      </c>
    </row>
    <row r="668" spans="2:6" ht="12.75" x14ac:dyDescent="0.25">
      <c r="B668" s="216" t="s">
        <v>647</v>
      </c>
      <c r="C668" s="213">
        <v>11</v>
      </c>
      <c r="D668" s="214" t="s">
        <v>659</v>
      </c>
      <c r="E668" s="215">
        <v>1505</v>
      </c>
      <c r="F668" s="216" t="s">
        <v>649</v>
      </c>
    </row>
    <row r="669" spans="2:6" ht="12.75" x14ac:dyDescent="0.25">
      <c r="B669" s="216" t="s">
        <v>647</v>
      </c>
      <c r="C669" s="213">
        <v>10</v>
      </c>
      <c r="D669" s="214" t="s">
        <v>658</v>
      </c>
      <c r="E669" s="215">
        <v>1505</v>
      </c>
      <c r="F669" s="216" t="s">
        <v>649</v>
      </c>
    </row>
    <row r="670" spans="2:6" ht="12.75" x14ac:dyDescent="0.25">
      <c r="B670" s="216" t="s">
        <v>647</v>
      </c>
      <c r="C670" s="213">
        <v>1</v>
      </c>
      <c r="D670" s="214" t="s">
        <v>648</v>
      </c>
      <c r="E670" s="215">
        <v>1505</v>
      </c>
      <c r="F670" s="216" t="s">
        <v>649</v>
      </c>
    </row>
    <row r="671" spans="2:6" ht="12.75" x14ac:dyDescent="0.25">
      <c r="B671" s="216" t="s">
        <v>647</v>
      </c>
      <c r="C671" s="213">
        <v>8</v>
      </c>
      <c r="D671" s="214" t="s">
        <v>656</v>
      </c>
      <c r="E671" s="215">
        <v>1505</v>
      </c>
      <c r="F671" s="216" t="s">
        <v>649</v>
      </c>
    </row>
    <row r="672" spans="2:6" ht="12.75" x14ac:dyDescent="0.25">
      <c r="B672" s="216" t="s">
        <v>647</v>
      </c>
      <c r="C672" s="213">
        <v>4</v>
      </c>
      <c r="D672" s="214" t="s">
        <v>652</v>
      </c>
      <c r="E672" s="215">
        <v>1505</v>
      </c>
      <c r="F672" s="216" t="s">
        <v>649</v>
      </c>
    </row>
    <row r="673" spans="2:6" ht="12.75" x14ac:dyDescent="0.25">
      <c r="B673" s="216" t="s">
        <v>647</v>
      </c>
      <c r="C673" s="213">
        <v>14</v>
      </c>
      <c r="D673" s="214" t="s">
        <v>662</v>
      </c>
      <c r="E673" s="215">
        <v>1505</v>
      </c>
      <c r="F673" s="216" t="s">
        <v>649</v>
      </c>
    </row>
    <row r="674" spans="2:6" ht="12.75" x14ac:dyDescent="0.25">
      <c r="B674" s="216" t="s">
        <v>647</v>
      </c>
      <c r="C674" s="213">
        <v>3</v>
      </c>
      <c r="D674" s="214" t="s">
        <v>651</v>
      </c>
      <c r="E674" s="215">
        <v>1505</v>
      </c>
      <c r="F674" s="216" t="s">
        <v>649</v>
      </c>
    </row>
    <row r="675" spans="2:6" ht="12.75" x14ac:dyDescent="0.25">
      <c r="B675" s="216" t="s">
        <v>647</v>
      </c>
      <c r="C675" s="213">
        <v>9</v>
      </c>
      <c r="D675" s="214" t="s">
        <v>657</v>
      </c>
      <c r="E675" s="215">
        <v>1505</v>
      </c>
      <c r="F675" s="216" t="s">
        <v>649</v>
      </c>
    </row>
    <row r="676" spans="2:6" ht="12.75" x14ac:dyDescent="0.25">
      <c r="B676" s="216" t="s">
        <v>647</v>
      </c>
      <c r="C676" s="213">
        <v>12</v>
      </c>
      <c r="D676" s="214" t="s">
        <v>660</v>
      </c>
      <c r="E676" s="215">
        <v>1505</v>
      </c>
      <c r="F676" s="216" t="s">
        <v>649</v>
      </c>
    </row>
    <row r="677" spans="2:6" ht="12.75" x14ac:dyDescent="0.25">
      <c r="B677" s="216" t="s">
        <v>647</v>
      </c>
      <c r="C677" s="213">
        <v>2</v>
      </c>
      <c r="D677" s="214" t="s">
        <v>650</v>
      </c>
      <c r="E677" s="215">
        <v>1505</v>
      </c>
      <c r="F677" s="216" t="s">
        <v>649</v>
      </c>
    </row>
    <row r="678" spans="2:6" ht="12.75" x14ac:dyDescent="0.25">
      <c r="B678" s="216" t="s">
        <v>647</v>
      </c>
      <c r="C678" s="213">
        <v>15</v>
      </c>
      <c r="D678" s="214" t="s">
        <v>663</v>
      </c>
      <c r="E678" s="215">
        <v>1505</v>
      </c>
      <c r="F678" s="216" t="s">
        <v>649</v>
      </c>
    </row>
    <row r="679" spans="2:6" ht="12.75" x14ac:dyDescent="0.25">
      <c r="B679" s="216" t="s">
        <v>14</v>
      </c>
      <c r="C679" s="213">
        <v>8</v>
      </c>
      <c r="D679" s="214" t="s">
        <v>672</v>
      </c>
      <c r="E679" s="215">
        <v>1506</v>
      </c>
      <c r="F679" s="216" t="s">
        <v>665</v>
      </c>
    </row>
    <row r="680" spans="2:6" ht="12.75" x14ac:dyDescent="0.25">
      <c r="B680" s="216" t="s">
        <v>14</v>
      </c>
      <c r="C680" s="213">
        <v>13</v>
      </c>
      <c r="D680" s="214" t="s">
        <v>677</v>
      </c>
      <c r="E680" s="215">
        <v>1506</v>
      </c>
      <c r="F680" s="216" t="s">
        <v>665</v>
      </c>
    </row>
    <row r="681" spans="2:6" ht="12.75" x14ac:dyDescent="0.25">
      <c r="B681" s="216" t="s">
        <v>14</v>
      </c>
      <c r="C681" s="213">
        <v>11</v>
      </c>
      <c r="D681" s="214" t="s">
        <v>675</v>
      </c>
      <c r="E681" s="215">
        <v>1506</v>
      </c>
      <c r="F681" s="216" t="s">
        <v>665</v>
      </c>
    </row>
    <row r="682" spans="2:6" ht="12.75" x14ac:dyDescent="0.25">
      <c r="B682" s="216" t="s">
        <v>14</v>
      </c>
      <c r="C682" s="213">
        <v>12</v>
      </c>
      <c r="D682" s="214" t="s">
        <v>676</v>
      </c>
      <c r="E682" s="215">
        <v>1506</v>
      </c>
      <c r="F682" s="216" t="s">
        <v>665</v>
      </c>
    </row>
    <row r="683" spans="2:6" ht="12.75" x14ac:dyDescent="0.25">
      <c r="B683" s="216" t="s">
        <v>14</v>
      </c>
      <c r="C683" s="213">
        <v>14</v>
      </c>
      <c r="D683" s="214" t="s">
        <v>678</v>
      </c>
      <c r="E683" s="215">
        <v>1506</v>
      </c>
      <c r="F683" s="216" t="s">
        <v>665</v>
      </c>
    </row>
    <row r="684" spans="2:6" ht="12.75" x14ac:dyDescent="0.25">
      <c r="B684" s="216" t="s">
        <v>14</v>
      </c>
      <c r="C684" s="213">
        <v>1</v>
      </c>
      <c r="D684" s="214" t="s">
        <v>664</v>
      </c>
      <c r="E684" s="215">
        <v>1506</v>
      </c>
      <c r="F684" s="216" t="s">
        <v>665</v>
      </c>
    </row>
    <row r="685" spans="2:6" ht="12.75" x14ac:dyDescent="0.25">
      <c r="B685" s="216" t="s">
        <v>14</v>
      </c>
      <c r="C685" s="213">
        <v>5</v>
      </c>
      <c r="D685" s="214" t="s">
        <v>669</v>
      </c>
      <c r="E685" s="215">
        <v>1506</v>
      </c>
      <c r="F685" s="216" t="s">
        <v>665</v>
      </c>
    </row>
    <row r="686" spans="2:6" ht="12.75" x14ac:dyDescent="0.25">
      <c r="B686" s="216" t="s">
        <v>14</v>
      </c>
      <c r="C686" s="213">
        <v>3</v>
      </c>
      <c r="D686" s="214" t="s">
        <v>667</v>
      </c>
      <c r="E686" s="215">
        <v>1506</v>
      </c>
      <c r="F686" s="216" t="s">
        <v>665</v>
      </c>
    </row>
    <row r="687" spans="2:6" ht="12.75" x14ac:dyDescent="0.25">
      <c r="B687" s="216" t="s">
        <v>14</v>
      </c>
      <c r="C687" s="213">
        <v>2</v>
      </c>
      <c r="D687" s="214" t="s">
        <v>666</v>
      </c>
      <c r="E687" s="215">
        <v>1506</v>
      </c>
      <c r="F687" s="216" t="s">
        <v>665</v>
      </c>
    </row>
    <row r="688" spans="2:6" ht="12.75" x14ac:dyDescent="0.25">
      <c r="B688" s="216" t="s">
        <v>14</v>
      </c>
      <c r="C688" s="213">
        <v>10</v>
      </c>
      <c r="D688" s="214" t="s">
        <v>674</v>
      </c>
      <c r="E688" s="215">
        <v>1506</v>
      </c>
      <c r="F688" s="216" t="s">
        <v>665</v>
      </c>
    </row>
    <row r="689" spans="2:6" ht="12.75" x14ac:dyDescent="0.25">
      <c r="B689" s="216" t="s">
        <v>14</v>
      </c>
      <c r="C689" s="213">
        <v>4</v>
      </c>
      <c r="D689" s="214" t="s">
        <v>668</v>
      </c>
      <c r="E689" s="215">
        <v>1506</v>
      </c>
      <c r="F689" s="216" t="s">
        <v>665</v>
      </c>
    </row>
    <row r="690" spans="2:6" ht="12.75" x14ac:dyDescent="0.25">
      <c r="B690" s="216" t="s">
        <v>14</v>
      </c>
      <c r="C690" s="213">
        <v>15</v>
      </c>
      <c r="D690" s="214" t="s">
        <v>679</v>
      </c>
      <c r="E690" s="215">
        <v>1506</v>
      </c>
      <c r="F690" s="216" t="s">
        <v>665</v>
      </c>
    </row>
    <row r="691" spans="2:6" ht="12.75" x14ac:dyDescent="0.25">
      <c r="B691" s="216" t="s">
        <v>14</v>
      </c>
      <c r="C691" s="213">
        <v>6</v>
      </c>
      <c r="D691" s="214" t="s">
        <v>670</v>
      </c>
      <c r="E691" s="215">
        <v>1506</v>
      </c>
      <c r="F691" s="216" t="s">
        <v>665</v>
      </c>
    </row>
    <row r="692" spans="2:6" ht="12.75" x14ac:dyDescent="0.25">
      <c r="B692" s="216" t="s">
        <v>14</v>
      </c>
      <c r="C692" s="213">
        <v>9</v>
      </c>
      <c r="D692" s="214" t="s">
        <v>673</v>
      </c>
      <c r="E692" s="215">
        <v>1506</v>
      </c>
      <c r="F692" s="216" t="s">
        <v>665</v>
      </c>
    </row>
    <row r="693" spans="2:6" ht="12.75" x14ac:dyDescent="0.25">
      <c r="B693" s="216" t="s">
        <v>14</v>
      </c>
      <c r="C693" s="213">
        <v>7</v>
      </c>
      <c r="D693" s="214" t="s">
        <v>671</v>
      </c>
      <c r="E693" s="215">
        <v>1506</v>
      </c>
      <c r="F693" s="216" t="s">
        <v>665</v>
      </c>
    </row>
    <row r="694" spans="2:6" ht="12.75" x14ac:dyDescent="0.25">
      <c r="B694" s="216" t="s">
        <v>2484</v>
      </c>
      <c r="C694" s="213">
        <v>14</v>
      </c>
      <c r="D694" s="214" t="s">
        <v>2499</v>
      </c>
      <c r="E694" s="215">
        <v>1775</v>
      </c>
      <c r="F694" s="216" t="s">
        <v>2486</v>
      </c>
    </row>
    <row r="695" spans="2:6" ht="12.75" x14ac:dyDescent="0.25">
      <c r="B695" s="216" t="s">
        <v>2484</v>
      </c>
      <c r="C695" s="213">
        <v>5</v>
      </c>
      <c r="D695" s="214" t="s">
        <v>2490</v>
      </c>
      <c r="E695" s="215">
        <v>1775</v>
      </c>
      <c r="F695" s="216" t="s">
        <v>2486</v>
      </c>
    </row>
    <row r="696" spans="2:6" ht="12.75" x14ac:dyDescent="0.25">
      <c r="B696" s="216" t="s">
        <v>2484</v>
      </c>
      <c r="C696" s="213">
        <v>6</v>
      </c>
      <c r="D696" s="214" t="s">
        <v>2491</v>
      </c>
      <c r="E696" s="215">
        <v>1775</v>
      </c>
      <c r="F696" s="216" t="s">
        <v>2486</v>
      </c>
    </row>
    <row r="697" spans="2:6" ht="12.75" x14ac:dyDescent="0.25">
      <c r="B697" s="216" t="s">
        <v>2484</v>
      </c>
      <c r="C697" s="213">
        <v>4</v>
      </c>
      <c r="D697" s="214" t="s">
        <v>2489</v>
      </c>
      <c r="E697" s="215">
        <v>1775</v>
      </c>
      <c r="F697" s="216" t="s">
        <v>2486</v>
      </c>
    </row>
    <row r="698" spans="2:6" ht="12.75" x14ac:dyDescent="0.25">
      <c r="B698" s="216" t="s">
        <v>2484</v>
      </c>
      <c r="C698" s="213">
        <v>11</v>
      </c>
      <c r="D698" s="214" t="s">
        <v>2496</v>
      </c>
      <c r="E698" s="215">
        <v>1775</v>
      </c>
      <c r="F698" s="216" t="s">
        <v>2486</v>
      </c>
    </row>
    <row r="699" spans="2:6" ht="12.75" x14ac:dyDescent="0.25">
      <c r="B699" s="216" t="s">
        <v>2484</v>
      </c>
      <c r="C699" s="213">
        <v>13</v>
      </c>
      <c r="D699" s="214" t="s">
        <v>2498</v>
      </c>
      <c r="E699" s="215">
        <v>1775</v>
      </c>
      <c r="F699" s="216" t="s">
        <v>2486</v>
      </c>
    </row>
    <row r="700" spans="2:6" ht="12.75" x14ac:dyDescent="0.25">
      <c r="B700" s="216" t="s">
        <v>2484</v>
      </c>
      <c r="C700" s="213">
        <v>3</v>
      </c>
      <c r="D700" s="214" t="s">
        <v>2488</v>
      </c>
      <c r="E700" s="215">
        <v>1775</v>
      </c>
      <c r="F700" s="216" t="s">
        <v>2486</v>
      </c>
    </row>
    <row r="701" spans="2:6" ht="12.75" x14ac:dyDescent="0.25">
      <c r="B701" s="216" t="s">
        <v>2484</v>
      </c>
      <c r="C701" s="213">
        <v>2</v>
      </c>
      <c r="D701" s="214" t="s">
        <v>2487</v>
      </c>
      <c r="E701" s="215">
        <v>1775</v>
      </c>
      <c r="F701" s="216" t="s">
        <v>2486</v>
      </c>
    </row>
    <row r="702" spans="2:6" ht="12.75" x14ac:dyDescent="0.25">
      <c r="B702" s="216" t="s">
        <v>2484</v>
      </c>
      <c r="C702" s="213">
        <v>8</v>
      </c>
      <c r="D702" s="214" t="s">
        <v>2493</v>
      </c>
      <c r="E702" s="215">
        <v>1775</v>
      </c>
      <c r="F702" s="216" t="s">
        <v>2486</v>
      </c>
    </row>
    <row r="703" spans="2:6" ht="12.75" x14ac:dyDescent="0.25">
      <c r="B703" s="216" t="s">
        <v>2484</v>
      </c>
      <c r="C703" s="213">
        <v>9</v>
      </c>
      <c r="D703" s="214" t="s">
        <v>2494</v>
      </c>
      <c r="E703" s="215">
        <v>1775</v>
      </c>
      <c r="F703" s="216" t="s">
        <v>2486</v>
      </c>
    </row>
    <row r="704" spans="2:6" ht="12.75" x14ac:dyDescent="0.25">
      <c r="B704" s="216" t="s">
        <v>2484</v>
      </c>
      <c r="C704" s="213">
        <v>7</v>
      </c>
      <c r="D704" s="214" t="s">
        <v>2492</v>
      </c>
      <c r="E704" s="215">
        <v>1775</v>
      </c>
      <c r="F704" s="216" t="s">
        <v>2486</v>
      </c>
    </row>
    <row r="705" spans="2:6" ht="12.75" x14ac:dyDescent="0.25">
      <c r="B705" s="216" t="s">
        <v>2484</v>
      </c>
      <c r="C705" s="213">
        <v>10</v>
      </c>
      <c r="D705" s="214" t="s">
        <v>2495</v>
      </c>
      <c r="E705" s="215">
        <v>1775</v>
      </c>
      <c r="F705" s="216" t="s">
        <v>2486</v>
      </c>
    </row>
    <row r="706" spans="2:6" ht="12.75" x14ac:dyDescent="0.25">
      <c r="B706" s="216" t="s">
        <v>2484</v>
      </c>
      <c r="C706" s="213">
        <v>1</v>
      </c>
      <c r="D706" s="214" t="s">
        <v>2485</v>
      </c>
      <c r="E706" s="215">
        <v>1775</v>
      </c>
      <c r="F706" s="216" t="s">
        <v>2486</v>
      </c>
    </row>
    <row r="707" spans="2:6" ht="12.75" x14ac:dyDescent="0.25">
      <c r="B707" s="216" t="s">
        <v>2484</v>
      </c>
      <c r="C707" s="213">
        <v>12</v>
      </c>
      <c r="D707" s="214" t="s">
        <v>2497</v>
      </c>
      <c r="E707" s="215">
        <v>1775</v>
      </c>
      <c r="F707" s="216" t="s">
        <v>2486</v>
      </c>
    </row>
    <row r="708" spans="2:6" ht="12.75" x14ac:dyDescent="0.25">
      <c r="B708" s="216" t="s">
        <v>2484</v>
      </c>
      <c r="C708" s="213">
        <v>15</v>
      </c>
      <c r="D708" s="214" t="s">
        <v>2500</v>
      </c>
      <c r="E708" s="215">
        <v>1775</v>
      </c>
      <c r="F708" s="216" t="s">
        <v>2486</v>
      </c>
    </row>
    <row r="709" spans="2:6" ht="12.75" x14ac:dyDescent="0.25">
      <c r="B709" s="216" t="s">
        <v>217</v>
      </c>
      <c r="C709" s="213">
        <v>2</v>
      </c>
      <c r="D709" s="214" t="s">
        <v>712</v>
      </c>
      <c r="E709" s="215">
        <v>1509</v>
      </c>
      <c r="F709" s="216" t="s">
        <v>713</v>
      </c>
    </row>
    <row r="710" spans="2:6" ht="12.75" x14ac:dyDescent="0.25">
      <c r="B710" s="216" t="s">
        <v>217</v>
      </c>
      <c r="C710" s="213">
        <v>3</v>
      </c>
      <c r="D710" s="214" t="s">
        <v>714</v>
      </c>
      <c r="E710" s="215">
        <v>1509</v>
      </c>
      <c r="F710" s="216" t="s">
        <v>715</v>
      </c>
    </row>
    <row r="711" spans="2:6" ht="12.75" x14ac:dyDescent="0.25">
      <c r="B711" s="216" t="s">
        <v>217</v>
      </c>
      <c r="C711" s="213">
        <v>4</v>
      </c>
      <c r="D711" s="214" t="s">
        <v>716</v>
      </c>
      <c r="E711" s="215">
        <v>1509</v>
      </c>
      <c r="F711" s="216" t="s">
        <v>717</v>
      </c>
    </row>
    <row r="712" spans="2:6" ht="12.75" x14ac:dyDescent="0.25">
      <c r="B712" s="216" t="s">
        <v>217</v>
      </c>
      <c r="C712" s="213">
        <v>5</v>
      </c>
      <c r="D712" s="214" t="s">
        <v>718</v>
      </c>
      <c r="E712" s="215">
        <v>1509</v>
      </c>
      <c r="F712" s="216" t="s">
        <v>719</v>
      </c>
    </row>
    <row r="713" spans="2:6" ht="12.75" x14ac:dyDescent="0.25">
      <c r="B713" s="216" t="s">
        <v>220</v>
      </c>
      <c r="C713" s="213">
        <v>9</v>
      </c>
      <c r="D713" s="214" t="s">
        <v>964</v>
      </c>
      <c r="E713" s="215">
        <v>1754</v>
      </c>
      <c r="F713" s="216" t="s">
        <v>2277</v>
      </c>
    </row>
    <row r="714" spans="2:6" ht="12.75" x14ac:dyDescent="0.25">
      <c r="B714" s="216" t="s">
        <v>220</v>
      </c>
      <c r="C714" s="213">
        <v>5</v>
      </c>
      <c r="D714" s="214" t="s">
        <v>2280</v>
      </c>
      <c r="E714" s="215">
        <v>1754</v>
      </c>
      <c r="F714" s="216" t="s">
        <v>2277</v>
      </c>
    </row>
    <row r="715" spans="2:6" ht="12.75" x14ac:dyDescent="0.25">
      <c r="B715" s="216" t="s">
        <v>220</v>
      </c>
      <c r="C715" s="213">
        <v>7</v>
      </c>
      <c r="D715" s="214" t="s">
        <v>2282</v>
      </c>
      <c r="E715" s="215">
        <v>1754</v>
      </c>
      <c r="F715" s="216" t="s">
        <v>2277</v>
      </c>
    </row>
    <row r="716" spans="2:6" ht="12.75" x14ac:dyDescent="0.25">
      <c r="B716" s="216" t="s">
        <v>220</v>
      </c>
      <c r="C716" s="213">
        <v>1</v>
      </c>
      <c r="D716" s="214" t="s">
        <v>2276</v>
      </c>
      <c r="E716" s="215">
        <v>1754</v>
      </c>
      <c r="F716" s="216" t="s">
        <v>2277</v>
      </c>
    </row>
    <row r="717" spans="2:6" ht="12.75" x14ac:dyDescent="0.25">
      <c r="B717" s="216" t="s">
        <v>220</v>
      </c>
      <c r="C717" s="213">
        <v>6</v>
      </c>
      <c r="D717" s="214" t="s">
        <v>2281</v>
      </c>
      <c r="E717" s="215">
        <v>1754</v>
      </c>
      <c r="F717" s="216" t="s">
        <v>2277</v>
      </c>
    </row>
    <row r="718" spans="2:6" ht="12.75" x14ac:dyDescent="0.25">
      <c r="B718" s="216" t="s">
        <v>220</v>
      </c>
      <c r="C718" s="213">
        <v>10</v>
      </c>
      <c r="D718" s="214" t="s">
        <v>2284</v>
      </c>
      <c r="E718" s="215">
        <v>1754</v>
      </c>
      <c r="F718" s="216" t="s">
        <v>2277</v>
      </c>
    </row>
    <row r="719" spans="2:6" ht="12.75" x14ac:dyDescent="0.25">
      <c r="B719" s="216" t="s">
        <v>220</v>
      </c>
      <c r="C719" s="213">
        <v>8</v>
      </c>
      <c r="D719" s="214" t="s">
        <v>2283</v>
      </c>
      <c r="E719" s="215">
        <v>1754</v>
      </c>
      <c r="F719" s="216" t="s">
        <v>2277</v>
      </c>
    </row>
    <row r="720" spans="2:6" ht="12.75" x14ac:dyDescent="0.25">
      <c r="B720" s="216" t="s">
        <v>220</v>
      </c>
      <c r="C720" s="213">
        <v>2</v>
      </c>
      <c r="D720" s="214" t="s">
        <v>2278</v>
      </c>
      <c r="E720" s="215">
        <v>1754</v>
      </c>
      <c r="F720" s="216" t="s">
        <v>2277</v>
      </c>
    </row>
    <row r="721" spans="2:6" ht="12.75" x14ac:dyDescent="0.25">
      <c r="B721" s="216" t="s">
        <v>220</v>
      </c>
      <c r="C721" s="213">
        <v>4</v>
      </c>
      <c r="D721" s="214" t="s">
        <v>2279</v>
      </c>
      <c r="E721" s="215">
        <v>1754</v>
      </c>
      <c r="F721" s="216" t="s">
        <v>2277</v>
      </c>
    </row>
    <row r="722" spans="2:6" ht="12.75" x14ac:dyDescent="0.25">
      <c r="B722" s="216" t="s">
        <v>220</v>
      </c>
      <c r="C722" s="213">
        <v>3</v>
      </c>
      <c r="D722" s="214" t="s">
        <v>337</v>
      </c>
      <c r="E722" s="215">
        <v>1754</v>
      </c>
      <c r="F722" s="216" t="s">
        <v>2277</v>
      </c>
    </row>
    <row r="723" spans="2:6" ht="12.75" x14ac:dyDescent="0.25">
      <c r="B723" s="216" t="s">
        <v>217</v>
      </c>
      <c r="C723" s="213">
        <v>6</v>
      </c>
      <c r="D723" s="214" t="s">
        <v>720</v>
      </c>
      <c r="E723" s="215">
        <v>1509</v>
      </c>
      <c r="F723" s="216" t="s">
        <v>721</v>
      </c>
    </row>
    <row r="724" spans="2:6" ht="12.75" x14ac:dyDescent="0.25">
      <c r="B724" s="216" t="s">
        <v>217</v>
      </c>
      <c r="C724" s="213">
        <v>7</v>
      </c>
      <c r="D724" s="214" t="s">
        <v>722</v>
      </c>
      <c r="E724" s="215">
        <v>1509</v>
      </c>
      <c r="F724" s="216" t="s">
        <v>723</v>
      </c>
    </row>
    <row r="725" spans="2:6" ht="12.75" x14ac:dyDescent="0.25">
      <c r="B725" s="216" t="s">
        <v>217</v>
      </c>
      <c r="C725" s="213">
        <v>8</v>
      </c>
      <c r="D725" s="214" t="s">
        <v>724</v>
      </c>
      <c r="E725" s="215">
        <v>1509</v>
      </c>
      <c r="F725" s="216" t="s">
        <v>725</v>
      </c>
    </row>
    <row r="726" spans="2:6" ht="12.75" x14ac:dyDescent="0.25">
      <c r="B726" s="216" t="s">
        <v>217</v>
      </c>
      <c r="C726" s="213">
        <v>9</v>
      </c>
      <c r="D726" s="214" t="s">
        <v>726</v>
      </c>
      <c r="E726" s="215">
        <v>1509</v>
      </c>
      <c r="F726" s="216" t="s">
        <v>727</v>
      </c>
    </row>
    <row r="727" spans="2:6" ht="12.75" x14ac:dyDescent="0.25">
      <c r="B727" s="216" t="s">
        <v>217</v>
      </c>
      <c r="C727" s="213">
        <v>10</v>
      </c>
      <c r="D727" s="214" t="s">
        <v>728</v>
      </c>
      <c r="E727" s="215">
        <v>1509</v>
      </c>
      <c r="F727" s="216" t="s">
        <v>729</v>
      </c>
    </row>
    <row r="728" spans="2:6" ht="12.75" x14ac:dyDescent="0.25">
      <c r="B728" s="216" t="s">
        <v>217</v>
      </c>
      <c r="C728" s="213">
        <v>11</v>
      </c>
      <c r="D728" s="214" t="s">
        <v>188</v>
      </c>
      <c r="E728" s="215">
        <v>1509</v>
      </c>
      <c r="F728" s="216" t="s">
        <v>730</v>
      </c>
    </row>
    <row r="729" spans="2:6" ht="12.75" x14ac:dyDescent="0.25">
      <c r="B729" s="216" t="s">
        <v>217</v>
      </c>
      <c r="C729" s="213">
        <v>12</v>
      </c>
      <c r="D729" s="214" t="s">
        <v>218</v>
      </c>
      <c r="E729" s="215">
        <v>1509</v>
      </c>
      <c r="F729" s="216" t="s">
        <v>731</v>
      </c>
    </row>
    <row r="730" spans="2:6" ht="12.75" x14ac:dyDescent="0.25">
      <c r="B730" s="216" t="s">
        <v>217</v>
      </c>
      <c r="C730" s="213">
        <v>13</v>
      </c>
      <c r="D730" s="214" t="s">
        <v>732</v>
      </c>
      <c r="E730" s="215">
        <v>1509</v>
      </c>
      <c r="F730" s="216" t="s">
        <v>733</v>
      </c>
    </row>
    <row r="731" spans="2:6" ht="12.75" x14ac:dyDescent="0.25">
      <c r="B731" s="216" t="s">
        <v>217</v>
      </c>
      <c r="C731" s="213">
        <v>14</v>
      </c>
      <c r="D731" s="214" t="s">
        <v>734</v>
      </c>
      <c r="E731" s="215">
        <v>1509</v>
      </c>
      <c r="F731" s="216" t="s">
        <v>735</v>
      </c>
    </row>
    <row r="732" spans="2:6" ht="12.75" x14ac:dyDescent="0.25">
      <c r="B732" s="216" t="s">
        <v>217</v>
      </c>
      <c r="C732" s="213">
        <v>15</v>
      </c>
      <c r="D732" s="214" t="s">
        <v>736</v>
      </c>
      <c r="E732" s="215">
        <v>1509</v>
      </c>
      <c r="F732" s="216" t="s">
        <v>737</v>
      </c>
    </row>
    <row r="733" spans="2:6" ht="12.75" x14ac:dyDescent="0.25">
      <c r="B733" s="216" t="s">
        <v>3832</v>
      </c>
      <c r="C733" s="213">
        <v>9</v>
      </c>
      <c r="D733" s="214" t="s">
        <v>3833</v>
      </c>
      <c r="E733" s="215">
        <v>4070</v>
      </c>
      <c r="F733" s="216" t="s">
        <v>3821</v>
      </c>
    </row>
    <row r="734" spans="2:6" ht="12.75" x14ac:dyDescent="0.25">
      <c r="B734" s="216" t="s">
        <v>3826</v>
      </c>
      <c r="C734" s="213">
        <v>6</v>
      </c>
      <c r="D734" s="214" t="s">
        <v>3827</v>
      </c>
      <c r="E734" s="215">
        <v>4070</v>
      </c>
      <c r="F734" s="216" t="s">
        <v>3821</v>
      </c>
    </row>
    <row r="735" spans="2:6" ht="12.75" x14ac:dyDescent="0.25">
      <c r="B735" s="216" t="s">
        <v>288</v>
      </c>
      <c r="C735" s="213">
        <v>3</v>
      </c>
      <c r="D735" s="214" t="s">
        <v>289</v>
      </c>
      <c r="E735" s="215">
        <v>4070</v>
      </c>
      <c r="F735" s="216" t="s">
        <v>3821</v>
      </c>
    </row>
    <row r="736" spans="2:6" ht="12.75" x14ac:dyDescent="0.25">
      <c r="B736" s="216" t="s">
        <v>3822</v>
      </c>
      <c r="C736" s="213">
        <v>2</v>
      </c>
      <c r="D736" s="214" t="s">
        <v>3823</v>
      </c>
      <c r="E736" s="215">
        <v>4070</v>
      </c>
      <c r="F736" s="216" t="s">
        <v>3821</v>
      </c>
    </row>
    <row r="737" spans="2:6" ht="12.75" x14ac:dyDescent="0.25">
      <c r="B737" s="216" t="s">
        <v>3828</v>
      </c>
      <c r="C737" s="213">
        <v>7</v>
      </c>
      <c r="D737" s="214" t="s">
        <v>3829</v>
      </c>
      <c r="E737" s="215">
        <v>4070</v>
      </c>
      <c r="F737" s="216" t="s">
        <v>3821</v>
      </c>
    </row>
    <row r="738" spans="2:6" ht="12.75" x14ac:dyDescent="0.25">
      <c r="B738" s="216" t="s">
        <v>3819</v>
      </c>
      <c r="C738" s="213">
        <v>1</v>
      </c>
      <c r="D738" s="214" t="s">
        <v>3820</v>
      </c>
      <c r="E738" s="215">
        <v>4070</v>
      </c>
      <c r="F738" s="216" t="s">
        <v>3821</v>
      </c>
    </row>
    <row r="739" spans="2:6" ht="12.75" x14ac:dyDescent="0.25">
      <c r="B739" s="216" t="s">
        <v>3836</v>
      </c>
      <c r="C739" s="213">
        <v>11</v>
      </c>
      <c r="D739" s="214" t="s">
        <v>3837</v>
      </c>
      <c r="E739" s="215">
        <v>4070</v>
      </c>
      <c r="F739" s="216" t="s">
        <v>3821</v>
      </c>
    </row>
    <row r="740" spans="2:6" ht="12.75" x14ac:dyDescent="0.25">
      <c r="B740" s="216" t="s">
        <v>288</v>
      </c>
      <c r="C740" s="213">
        <v>4</v>
      </c>
      <c r="D740" s="214" t="s">
        <v>3824</v>
      </c>
      <c r="E740" s="215">
        <v>4070</v>
      </c>
      <c r="F740" s="216" t="s">
        <v>3821</v>
      </c>
    </row>
    <row r="741" spans="2:6" ht="12.75" x14ac:dyDescent="0.25">
      <c r="B741" s="216" t="s">
        <v>3830</v>
      </c>
      <c r="C741" s="213">
        <v>8</v>
      </c>
      <c r="D741" s="214" t="s">
        <v>3831</v>
      </c>
      <c r="E741" s="215">
        <v>4070</v>
      </c>
      <c r="F741" s="216" t="s">
        <v>3821</v>
      </c>
    </row>
    <row r="742" spans="2:6" ht="12.75" x14ac:dyDescent="0.25">
      <c r="B742" s="216" t="s">
        <v>288</v>
      </c>
      <c r="C742" s="213">
        <v>5</v>
      </c>
      <c r="D742" s="214" t="s">
        <v>3825</v>
      </c>
      <c r="E742" s="215">
        <v>4070</v>
      </c>
      <c r="F742" s="216" t="s">
        <v>3821</v>
      </c>
    </row>
    <row r="743" spans="2:6" ht="12.75" x14ac:dyDescent="0.25">
      <c r="B743" s="216" t="s">
        <v>3834</v>
      </c>
      <c r="C743" s="213">
        <v>10</v>
      </c>
      <c r="D743" s="214" t="s">
        <v>3835</v>
      </c>
      <c r="E743" s="215">
        <v>4070</v>
      </c>
      <c r="F743" s="216" t="s">
        <v>3821</v>
      </c>
    </row>
    <row r="744" spans="2:6" ht="12.75" x14ac:dyDescent="0.25">
      <c r="B744" s="216" t="s">
        <v>6373</v>
      </c>
      <c r="C744" s="213">
        <v>8</v>
      </c>
      <c r="D744" s="214" t="s">
        <v>6374</v>
      </c>
      <c r="E744" s="215">
        <v>4301</v>
      </c>
      <c r="F744" s="216" t="s">
        <v>6366</v>
      </c>
    </row>
    <row r="745" spans="2:6" ht="12.75" x14ac:dyDescent="0.25">
      <c r="B745" s="216" t="s">
        <v>6376</v>
      </c>
      <c r="C745" s="213">
        <v>10</v>
      </c>
      <c r="D745" s="214" t="s">
        <v>6377</v>
      </c>
      <c r="E745" s="215">
        <v>4301</v>
      </c>
      <c r="F745" s="216" t="s">
        <v>6366</v>
      </c>
    </row>
    <row r="746" spans="2:6" ht="12.75" x14ac:dyDescent="0.25">
      <c r="B746" s="216" t="s">
        <v>6367</v>
      </c>
      <c r="C746" s="213">
        <v>2</v>
      </c>
      <c r="D746" s="214" t="s">
        <v>6368</v>
      </c>
      <c r="E746" s="215">
        <v>4301</v>
      </c>
      <c r="F746" s="216" t="s">
        <v>6366</v>
      </c>
    </row>
    <row r="747" spans="2:6" ht="12.75" x14ac:dyDescent="0.25">
      <c r="B747" s="216" t="s">
        <v>1119</v>
      </c>
      <c r="C747" s="213">
        <v>11</v>
      </c>
      <c r="D747" s="214" t="s">
        <v>6378</v>
      </c>
      <c r="E747" s="215">
        <v>4301</v>
      </c>
      <c r="F747" s="216" t="s">
        <v>6366</v>
      </c>
    </row>
    <row r="748" spans="2:6" ht="12.75" x14ac:dyDescent="0.25">
      <c r="B748" s="216" t="s">
        <v>3588</v>
      </c>
      <c r="C748" s="213">
        <v>4</v>
      </c>
      <c r="D748" s="214" t="s">
        <v>1280</v>
      </c>
      <c r="E748" s="215">
        <v>4301</v>
      </c>
      <c r="F748" s="216" t="s">
        <v>6366</v>
      </c>
    </row>
    <row r="749" spans="2:6" ht="12.75" x14ac:dyDescent="0.25">
      <c r="B749" s="216" t="s">
        <v>1119</v>
      </c>
      <c r="C749" s="213">
        <v>3</v>
      </c>
      <c r="D749" s="214" t="s">
        <v>6369</v>
      </c>
      <c r="E749" s="215">
        <v>4301</v>
      </c>
      <c r="F749" s="216" t="s">
        <v>6366</v>
      </c>
    </row>
    <row r="750" spans="2:6" ht="12.75" x14ac:dyDescent="0.25">
      <c r="B750" s="216" t="s">
        <v>6379</v>
      </c>
      <c r="C750" s="213">
        <v>12</v>
      </c>
      <c r="D750" s="214" t="s">
        <v>6380</v>
      </c>
      <c r="E750" s="215">
        <v>4301</v>
      </c>
      <c r="F750" s="216" t="s">
        <v>6366</v>
      </c>
    </row>
    <row r="751" spans="2:6" ht="12.75" x14ac:dyDescent="0.25">
      <c r="B751" s="216" t="s">
        <v>1119</v>
      </c>
      <c r="C751" s="213">
        <v>5</v>
      </c>
      <c r="D751" s="214" t="s">
        <v>6370</v>
      </c>
      <c r="E751" s="215">
        <v>4301</v>
      </c>
      <c r="F751" s="216" t="s">
        <v>6366</v>
      </c>
    </row>
    <row r="752" spans="2:6" ht="12.75" x14ac:dyDescent="0.25">
      <c r="B752" s="216" t="s">
        <v>1119</v>
      </c>
      <c r="C752" s="213">
        <v>1</v>
      </c>
      <c r="D752" s="214" t="s">
        <v>1120</v>
      </c>
      <c r="E752" s="215">
        <v>4301</v>
      </c>
      <c r="F752" s="216" t="s">
        <v>6366</v>
      </c>
    </row>
    <row r="753" spans="2:6" ht="12.75" x14ac:dyDescent="0.25">
      <c r="B753" s="216" t="s">
        <v>1119</v>
      </c>
      <c r="C753" s="213">
        <v>7</v>
      </c>
      <c r="D753" s="214" t="s">
        <v>2761</v>
      </c>
      <c r="E753" s="215">
        <v>4301</v>
      </c>
      <c r="F753" s="216" t="s">
        <v>6366</v>
      </c>
    </row>
    <row r="754" spans="2:6" ht="12.75" x14ac:dyDescent="0.25">
      <c r="B754" s="216" t="s">
        <v>6371</v>
      </c>
      <c r="C754" s="213">
        <v>6</v>
      </c>
      <c r="D754" s="214" t="s">
        <v>6372</v>
      </c>
      <c r="E754" s="215">
        <v>4301</v>
      </c>
      <c r="F754" s="216" t="s">
        <v>6366</v>
      </c>
    </row>
    <row r="755" spans="2:6" ht="12.75" x14ac:dyDescent="0.25">
      <c r="B755" s="216" t="s">
        <v>1119</v>
      </c>
      <c r="C755" s="213">
        <v>9</v>
      </c>
      <c r="D755" s="214" t="s">
        <v>6375</v>
      </c>
      <c r="E755" s="215">
        <v>4301</v>
      </c>
      <c r="F755" s="216" t="s">
        <v>6366</v>
      </c>
    </row>
    <row r="756" spans="2:6" ht="12.75" x14ac:dyDescent="0.25">
      <c r="B756" s="216" t="s">
        <v>6379</v>
      </c>
      <c r="C756" s="213">
        <v>11</v>
      </c>
      <c r="D756" s="214" t="s">
        <v>6393</v>
      </c>
      <c r="E756" s="215">
        <v>4302</v>
      </c>
      <c r="F756" s="216" t="s">
        <v>6382</v>
      </c>
    </row>
    <row r="757" spans="2:6" ht="12.75" x14ac:dyDescent="0.25">
      <c r="B757" s="216" t="s">
        <v>1119</v>
      </c>
      <c r="C757" s="213">
        <v>6</v>
      </c>
      <c r="D757" s="214" t="s">
        <v>6387</v>
      </c>
      <c r="E757" s="215">
        <v>4302</v>
      </c>
      <c r="F757" s="216" t="s">
        <v>6382</v>
      </c>
    </row>
    <row r="758" spans="2:6" ht="12.75" x14ac:dyDescent="0.25">
      <c r="B758" s="216" t="s">
        <v>1119</v>
      </c>
      <c r="C758" s="213">
        <v>4</v>
      </c>
      <c r="D758" s="214" t="s">
        <v>6385</v>
      </c>
      <c r="E758" s="215">
        <v>4302</v>
      </c>
      <c r="F758" s="216" t="s">
        <v>6382</v>
      </c>
    </row>
    <row r="759" spans="2:6" ht="12.75" x14ac:dyDescent="0.25">
      <c r="B759" s="216" t="s">
        <v>1119</v>
      </c>
      <c r="C759" s="213">
        <v>8</v>
      </c>
      <c r="D759" s="214" t="s">
        <v>6390</v>
      </c>
      <c r="E759" s="215">
        <v>4302</v>
      </c>
      <c r="F759" s="216" t="s">
        <v>6382</v>
      </c>
    </row>
    <row r="760" spans="2:6" ht="12.75" x14ac:dyDescent="0.25">
      <c r="B760" s="216" t="s">
        <v>3877</v>
      </c>
      <c r="C760" s="213">
        <v>5</v>
      </c>
      <c r="D760" s="214" t="s">
        <v>6386</v>
      </c>
      <c r="E760" s="215">
        <v>4302</v>
      </c>
      <c r="F760" s="216" t="s">
        <v>6382</v>
      </c>
    </row>
    <row r="761" spans="2:6" ht="12.75" x14ac:dyDescent="0.25">
      <c r="B761" s="216" t="s">
        <v>1119</v>
      </c>
      <c r="C761" s="213">
        <v>10</v>
      </c>
      <c r="D761" s="214" t="s">
        <v>6392</v>
      </c>
      <c r="E761" s="215">
        <v>4302</v>
      </c>
      <c r="F761" s="216" t="s">
        <v>6382</v>
      </c>
    </row>
    <row r="762" spans="2:6" ht="12.75" x14ac:dyDescent="0.25">
      <c r="B762" s="216" t="s">
        <v>6388</v>
      </c>
      <c r="C762" s="213">
        <v>7</v>
      </c>
      <c r="D762" s="214" t="s">
        <v>6389</v>
      </c>
      <c r="E762" s="215">
        <v>4302</v>
      </c>
      <c r="F762" s="216" t="s">
        <v>6382</v>
      </c>
    </row>
    <row r="763" spans="2:6" ht="12.75" x14ac:dyDescent="0.25">
      <c r="B763" s="216" t="s">
        <v>6371</v>
      </c>
      <c r="C763" s="213">
        <v>3</v>
      </c>
      <c r="D763" s="214" t="s">
        <v>6384</v>
      </c>
      <c r="E763" s="215">
        <v>4302</v>
      </c>
      <c r="F763" s="216" t="s">
        <v>6382</v>
      </c>
    </row>
    <row r="764" spans="2:6" ht="12.75" x14ac:dyDescent="0.25">
      <c r="B764" s="216" t="s">
        <v>1119</v>
      </c>
      <c r="C764" s="213">
        <v>12</v>
      </c>
      <c r="D764" s="214" t="s">
        <v>6394</v>
      </c>
      <c r="E764" s="215">
        <v>4302</v>
      </c>
      <c r="F764" s="216" t="s">
        <v>6382</v>
      </c>
    </row>
    <row r="765" spans="2:6" ht="12.75" x14ac:dyDescent="0.25">
      <c r="B765" s="216" t="s">
        <v>6367</v>
      </c>
      <c r="C765" s="213">
        <v>9</v>
      </c>
      <c r="D765" s="214" t="s">
        <v>6391</v>
      </c>
      <c r="E765" s="215">
        <v>4302</v>
      </c>
      <c r="F765" s="216" t="s">
        <v>6382</v>
      </c>
    </row>
    <row r="766" spans="2:6" ht="12.75" x14ac:dyDescent="0.25">
      <c r="B766" s="216" t="s">
        <v>1119</v>
      </c>
      <c r="C766" s="213">
        <v>2</v>
      </c>
      <c r="D766" s="214" t="s">
        <v>6383</v>
      </c>
      <c r="E766" s="215">
        <v>4302</v>
      </c>
      <c r="F766" s="216" t="s">
        <v>6382</v>
      </c>
    </row>
    <row r="767" spans="2:6" ht="12.75" x14ac:dyDescent="0.25">
      <c r="B767" s="216" t="s">
        <v>6381</v>
      </c>
      <c r="C767" s="213">
        <v>1</v>
      </c>
      <c r="D767" s="214" t="s">
        <v>4268</v>
      </c>
      <c r="E767" s="215">
        <v>4302</v>
      </c>
      <c r="F767" s="216" t="s">
        <v>6382</v>
      </c>
    </row>
    <row r="768" spans="2:6" ht="12.75" x14ac:dyDescent="0.25">
      <c r="B768" s="216" t="s">
        <v>3669</v>
      </c>
      <c r="C768" s="213">
        <v>11</v>
      </c>
      <c r="D768" s="214" t="s">
        <v>6957</v>
      </c>
      <c r="E768" s="215">
        <v>4359</v>
      </c>
      <c r="F768" s="216" t="s">
        <v>6947</v>
      </c>
    </row>
    <row r="769" spans="2:6" ht="12.75" x14ac:dyDescent="0.25">
      <c r="B769" s="216" t="s">
        <v>3669</v>
      </c>
      <c r="C769" s="213">
        <v>3</v>
      </c>
      <c r="D769" s="214" t="s">
        <v>6949</v>
      </c>
      <c r="E769" s="215">
        <v>4359</v>
      </c>
      <c r="F769" s="216" t="s">
        <v>6947</v>
      </c>
    </row>
    <row r="770" spans="2:6" ht="12.75" x14ac:dyDescent="0.25">
      <c r="B770" s="216" t="s">
        <v>3669</v>
      </c>
      <c r="C770" s="213">
        <v>7</v>
      </c>
      <c r="D770" s="214" t="s">
        <v>6953</v>
      </c>
      <c r="E770" s="215">
        <v>4359</v>
      </c>
      <c r="F770" s="216" t="s">
        <v>6947</v>
      </c>
    </row>
    <row r="771" spans="2:6" ht="12.75" x14ac:dyDescent="0.25">
      <c r="B771" s="216" t="s">
        <v>3651</v>
      </c>
      <c r="C771" s="213">
        <v>12</v>
      </c>
      <c r="D771" s="214" t="s">
        <v>6922</v>
      </c>
      <c r="E771" s="215">
        <v>4359</v>
      </c>
      <c r="F771" s="216" t="s">
        <v>6947</v>
      </c>
    </row>
    <row r="772" spans="2:6" ht="12.75" x14ac:dyDescent="0.25">
      <c r="B772" s="216" t="s">
        <v>3651</v>
      </c>
      <c r="C772" s="213">
        <v>6</v>
      </c>
      <c r="D772" s="214" t="s">
        <v>6952</v>
      </c>
      <c r="E772" s="215">
        <v>4359</v>
      </c>
      <c r="F772" s="216" t="s">
        <v>6947</v>
      </c>
    </row>
    <row r="773" spans="2:6" ht="12.75" x14ac:dyDescent="0.25">
      <c r="B773" s="216" t="s">
        <v>3651</v>
      </c>
      <c r="C773" s="213">
        <v>10</v>
      </c>
      <c r="D773" s="214" t="s">
        <v>6956</v>
      </c>
      <c r="E773" s="215">
        <v>4359</v>
      </c>
      <c r="F773" s="216" t="s">
        <v>6947</v>
      </c>
    </row>
    <row r="774" spans="2:6" ht="12.75" x14ac:dyDescent="0.25">
      <c r="B774" s="216" t="s">
        <v>3651</v>
      </c>
      <c r="C774" s="213">
        <v>8</v>
      </c>
      <c r="D774" s="214" t="s">
        <v>6954</v>
      </c>
      <c r="E774" s="215">
        <v>4359</v>
      </c>
      <c r="F774" s="216" t="s">
        <v>6947</v>
      </c>
    </row>
    <row r="775" spans="2:6" ht="12.75" x14ac:dyDescent="0.25">
      <c r="B775" s="216" t="s">
        <v>3651</v>
      </c>
      <c r="C775" s="213">
        <v>4</v>
      </c>
      <c r="D775" s="214" t="s">
        <v>6950</v>
      </c>
      <c r="E775" s="215">
        <v>4359</v>
      </c>
      <c r="F775" s="216" t="s">
        <v>6947</v>
      </c>
    </row>
    <row r="776" spans="2:6" ht="12.75" x14ac:dyDescent="0.25">
      <c r="B776" s="216" t="s">
        <v>3669</v>
      </c>
      <c r="C776" s="213">
        <v>1</v>
      </c>
      <c r="D776" s="214" t="s">
        <v>6946</v>
      </c>
      <c r="E776" s="215">
        <v>4359</v>
      </c>
      <c r="F776" s="216" t="s">
        <v>6947</v>
      </c>
    </row>
    <row r="777" spans="2:6" ht="12.75" x14ac:dyDescent="0.25">
      <c r="B777" s="216" t="s">
        <v>3669</v>
      </c>
      <c r="C777" s="213">
        <v>9</v>
      </c>
      <c r="D777" s="214" t="s">
        <v>6955</v>
      </c>
      <c r="E777" s="215">
        <v>4359</v>
      </c>
      <c r="F777" s="216" t="s">
        <v>6947</v>
      </c>
    </row>
    <row r="778" spans="2:6" ht="12.75" x14ac:dyDescent="0.25">
      <c r="B778" s="216" t="s">
        <v>3651</v>
      </c>
      <c r="C778" s="213">
        <v>2</v>
      </c>
      <c r="D778" s="214" t="s">
        <v>6948</v>
      </c>
      <c r="E778" s="215">
        <v>4359</v>
      </c>
      <c r="F778" s="216" t="s">
        <v>6947</v>
      </c>
    </row>
    <row r="779" spans="2:6" ht="12.75" x14ac:dyDescent="0.25">
      <c r="B779" s="216" t="s">
        <v>3669</v>
      </c>
      <c r="C779" s="213">
        <v>5</v>
      </c>
      <c r="D779" s="214" t="s">
        <v>6951</v>
      </c>
      <c r="E779" s="215">
        <v>4359</v>
      </c>
      <c r="F779" s="216" t="s">
        <v>6947</v>
      </c>
    </row>
    <row r="780" spans="2:6" ht="12.75" x14ac:dyDescent="0.25">
      <c r="B780" s="216" t="s">
        <v>1363</v>
      </c>
      <c r="C780" s="213">
        <v>11</v>
      </c>
      <c r="D780" s="214" t="s">
        <v>7446</v>
      </c>
      <c r="E780" s="215">
        <v>4410</v>
      </c>
      <c r="F780" s="216" t="s">
        <v>7442</v>
      </c>
    </row>
    <row r="781" spans="2:6" ht="12.75" x14ac:dyDescent="0.25">
      <c r="B781" s="216" t="s">
        <v>1363</v>
      </c>
      <c r="C781" s="213">
        <v>5</v>
      </c>
      <c r="D781" s="214" t="s">
        <v>7444</v>
      </c>
      <c r="E781" s="215">
        <v>4410</v>
      </c>
      <c r="F781" s="216" t="s">
        <v>7442</v>
      </c>
    </row>
    <row r="782" spans="2:6" ht="12.75" x14ac:dyDescent="0.25">
      <c r="B782" s="216" t="s">
        <v>1363</v>
      </c>
      <c r="C782" s="213">
        <v>7</v>
      </c>
      <c r="D782" s="214" t="s">
        <v>1388</v>
      </c>
      <c r="E782" s="215">
        <v>4410</v>
      </c>
      <c r="F782" s="216" t="s">
        <v>7442</v>
      </c>
    </row>
    <row r="783" spans="2:6" ht="12.75" x14ac:dyDescent="0.25">
      <c r="B783" s="216" t="s">
        <v>1363</v>
      </c>
      <c r="C783" s="213">
        <v>1</v>
      </c>
      <c r="D783" s="214" t="s">
        <v>1486</v>
      </c>
      <c r="E783" s="215">
        <v>4410</v>
      </c>
      <c r="F783" s="216" t="s">
        <v>7442</v>
      </c>
    </row>
    <row r="784" spans="2:6" ht="12.75" x14ac:dyDescent="0.25">
      <c r="B784" s="216" t="s">
        <v>1363</v>
      </c>
      <c r="C784" s="213">
        <v>2</v>
      </c>
      <c r="D784" s="214" t="s">
        <v>7007</v>
      </c>
      <c r="E784" s="215">
        <v>4410</v>
      </c>
      <c r="F784" s="216" t="s">
        <v>7442</v>
      </c>
    </row>
    <row r="785" spans="2:6" ht="12.75" x14ac:dyDescent="0.25">
      <c r="B785" s="216" t="s">
        <v>1363</v>
      </c>
      <c r="C785" s="213">
        <v>6</v>
      </c>
      <c r="D785" s="214" t="s">
        <v>2482</v>
      </c>
      <c r="E785" s="215">
        <v>4410</v>
      </c>
      <c r="F785" s="216" t="s">
        <v>7442</v>
      </c>
    </row>
    <row r="786" spans="2:6" ht="12.75" x14ac:dyDescent="0.25">
      <c r="B786" s="216" t="s">
        <v>1363</v>
      </c>
      <c r="C786" s="213">
        <v>4</v>
      </c>
      <c r="D786" s="214" t="s">
        <v>7443</v>
      </c>
      <c r="E786" s="215">
        <v>4410</v>
      </c>
      <c r="F786" s="216" t="s">
        <v>7442</v>
      </c>
    </row>
    <row r="787" spans="2:6" ht="12.75" x14ac:dyDescent="0.25">
      <c r="B787" s="216" t="s">
        <v>1363</v>
      </c>
      <c r="C787" s="213">
        <v>9</v>
      </c>
      <c r="D787" s="214" t="s">
        <v>7445</v>
      </c>
      <c r="E787" s="215">
        <v>4410</v>
      </c>
      <c r="F787" s="216" t="s">
        <v>7442</v>
      </c>
    </row>
    <row r="788" spans="2:6" ht="12.75" x14ac:dyDescent="0.25">
      <c r="B788" s="216" t="s">
        <v>1363</v>
      </c>
      <c r="C788" s="213">
        <v>3</v>
      </c>
      <c r="D788" s="214" t="s">
        <v>7020</v>
      </c>
      <c r="E788" s="215">
        <v>4410</v>
      </c>
      <c r="F788" s="216" t="s">
        <v>7442</v>
      </c>
    </row>
    <row r="789" spans="2:6" ht="12.75" x14ac:dyDescent="0.25">
      <c r="B789" s="216" t="s">
        <v>1363</v>
      </c>
      <c r="C789" s="213">
        <v>10</v>
      </c>
      <c r="D789" s="214" t="s">
        <v>2472</v>
      </c>
      <c r="E789" s="215">
        <v>4410</v>
      </c>
      <c r="F789" s="216" t="s">
        <v>7442</v>
      </c>
    </row>
    <row r="790" spans="2:6" ht="12.75" x14ac:dyDescent="0.25">
      <c r="B790" s="216" t="s">
        <v>1363</v>
      </c>
      <c r="C790" s="213">
        <v>12</v>
      </c>
      <c r="D790" s="214" t="s">
        <v>7447</v>
      </c>
      <c r="E790" s="215">
        <v>4410</v>
      </c>
      <c r="F790" s="216" t="s">
        <v>7442</v>
      </c>
    </row>
    <row r="791" spans="2:6" ht="12.75" x14ac:dyDescent="0.25">
      <c r="B791" s="216" t="s">
        <v>1363</v>
      </c>
      <c r="C791" s="213">
        <v>8</v>
      </c>
      <c r="D791" s="214" t="s">
        <v>1364</v>
      </c>
      <c r="E791" s="215">
        <v>4410</v>
      </c>
      <c r="F791" s="216" t="s">
        <v>7442</v>
      </c>
    </row>
    <row r="792" spans="2:6" ht="12.75" x14ac:dyDescent="0.25">
      <c r="B792" s="216" t="s">
        <v>5584</v>
      </c>
      <c r="C792" s="213">
        <v>1</v>
      </c>
      <c r="D792" s="214" t="s">
        <v>5585</v>
      </c>
      <c r="E792" s="215">
        <v>4230</v>
      </c>
      <c r="F792" s="216" t="s">
        <v>5586</v>
      </c>
    </row>
    <row r="793" spans="2:6" ht="12.75" x14ac:dyDescent="0.25">
      <c r="B793" s="216" t="s">
        <v>5584</v>
      </c>
      <c r="C793" s="213">
        <v>6</v>
      </c>
      <c r="D793" s="214" t="s">
        <v>2771</v>
      </c>
      <c r="E793" s="215">
        <v>4230</v>
      </c>
      <c r="F793" s="216" t="s">
        <v>5586</v>
      </c>
    </row>
    <row r="794" spans="2:6" ht="12.75" x14ac:dyDescent="0.25">
      <c r="B794" s="216" t="s">
        <v>5584</v>
      </c>
      <c r="C794" s="213">
        <v>7</v>
      </c>
      <c r="D794" s="214" t="s">
        <v>5589</v>
      </c>
      <c r="E794" s="215">
        <v>4230</v>
      </c>
      <c r="F794" s="216" t="s">
        <v>5586</v>
      </c>
    </row>
    <row r="795" spans="2:6" ht="12.75" x14ac:dyDescent="0.25">
      <c r="B795" s="216" t="s">
        <v>5584</v>
      </c>
      <c r="C795" s="213">
        <v>8</v>
      </c>
      <c r="D795" s="214" t="s">
        <v>5590</v>
      </c>
      <c r="E795" s="215">
        <v>4230</v>
      </c>
      <c r="F795" s="216" t="s">
        <v>5586</v>
      </c>
    </row>
    <row r="796" spans="2:6" ht="12.75" x14ac:dyDescent="0.25">
      <c r="B796" s="216" t="s">
        <v>5584</v>
      </c>
      <c r="C796" s="213">
        <v>10</v>
      </c>
      <c r="D796" s="214" t="s">
        <v>5592</v>
      </c>
      <c r="E796" s="215">
        <v>4230</v>
      </c>
      <c r="F796" s="216" t="s">
        <v>5586</v>
      </c>
    </row>
    <row r="797" spans="2:6" ht="12.75" x14ac:dyDescent="0.25">
      <c r="B797" s="216" t="s">
        <v>5584</v>
      </c>
      <c r="C797" s="213">
        <v>3</v>
      </c>
      <c r="D797" s="214" t="s">
        <v>5587</v>
      </c>
      <c r="E797" s="215">
        <v>4230</v>
      </c>
      <c r="F797" s="216" t="s">
        <v>5586</v>
      </c>
    </row>
    <row r="798" spans="2:6" ht="12.75" x14ac:dyDescent="0.25">
      <c r="B798" s="216" t="s">
        <v>5584</v>
      </c>
      <c r="C798" s="213">
        <v>9</v>
      </c>
      <c r="D798" s="214" t="s">
        <v>5591</v>
      </c>
      <c r="E798" s="215">
        <v>4230</v>
      </c>
      <c r="F798" s="216" t="s">
        <v>5586</v>
      </c>
    </row>
    <row r="799" spans="2:6" ht="12.75" x14ac:dyDescent="0.25">
      <c r="B799" s="216" t="s">
        <v>5584</v>
      </c>
      <c r="C799" s="213">
        <v>12</v>
      </c>
      <c r="D799" s="214" t="s">
        <v>1878</v>
      </c>
      <c r="E799" s="215">
        <v>4230</v>
      </c>
      <c r="F799" s="216" t="s">
        <v>5586</v>
      </c>
    </row>
    <row r="800" spans="2:6" ht="12.75" x14ac:dyDescent="0.25">
      <c r="B800" s="216" t="s">
        <v>5584</v>
      </c>
      <c r="C800" s="213">
        <v>4</v>
      </c>
      <c r="D800" s="214" t="s">
        <v>5588</v>
      </c>
      <c r="E800" s="215">
        <v>4230</v>
      </c>
      <c r="F800" s="216" t="s">
        <v>5586</v>
      </c>
    </row>
    <row r="801" spans="2:6" ht="12.75" x14ac:dyDescent="0.25">
      <c r="B801" s="216" t="s">
        <v>5584</v>
      </c>
      <c r="C801" s="213">
        <v>5</v>
      </c>
      <c r="D801" s="214" t="s">
        <v>1591</v>
      </c>
      <c r="E801" s="215">
        <v>4230</v>
      </c>
      <c r="F801" s="216" t="s">
        <v>5586</v>
      </c>
    </row>
    <row r="802" spans="2:6" ht="12.75" x14ac:dyDescent="0.25">
      <c r="B802" s="216" t="s">
        <v>5584</v>
      </c>
      <c r="C802" s="213">
        <v>2</v>
      </c>
      <c r="D802" s="214" t="s">
        <v>2885</v>
      </c>
      <c r="E802" s="215">
        <v>4230</v>
      </c>
      <c r="F802" s="216" t="s">
        <v>5586</v>
      </c>
    </row>
    <row r="803" spans="2:6" ht="12.75" x14ac:dyDescent="0.25">
      <c r="B803" s="216" t="s">
        <v>5584</v>
      </c>
      <c r="C803" s="213">
        <v>11</v>
      </c>
      <c r="D803" s="214" t="s">
        <v>5593</v>
      </c>
      <c r="E803" s="215">
        <v>4230</v>
      </c>
      <c r="F803" s="216" t="s">
        <v>5586</v>
      </c>
    </row>
    <row r="804" spans="2:6" ht="12.75" x14ac:dyDescent="0.25">
      <c r="B804" s="216" t="s">
        <v>5584</v>
      </c>
      <c r="C804" s="213">
        <v>6</v>
      </c>
      <c r="D804" s="214" t="s">
        <v>4361</v>
      </c>
      <c r="E804" s="215">
        <v>4322</v>
      </c>
      <c r="F804" s="216" t="s">
        <v>6581</v>
      </c>
    </row>
    <row r="805" spans="2:6" ht="12.75" x14ac:dyDescent="0.25">
      <c r="B805" s="216" t="s">
        <v>5584</v>
      </c>
      <c r="C805" s="213">
        <v>7</v>
      </c>
      <c r="D805" s="214" t="s">
        <v>1628</v>
      </c>
      <c r="E805" s="215">
        <v>4322</v>
      </c>
      <c r="F805" s="216" t="s">
        <v>6581</v>
      </c>
    </row>
    <row r="806" spans="2:6" ht="12.75" x14ac:dyDescent="0.25">
      <c r="B806" s="216" t="s">
        <v>5584</v>
      </c>
      <c r="C806" s="213">
        <v>9</v>
      </c>
      <c r="D806" s="214" t="s">
        <v>6584</v>
      </c>
      <c r="E806" s="215">
        <v>4322</v>
      </c>
      <c r="F806" s="216" t="s">
        <v>6581</v>
      </c>
    </row>
    <row r="807" spans="2:6" ht="12.75" x14ac:dyDescent="0.25">
      <c r="B807" s="216" t="s">
        <v>5584</v>
      </c>
      <c r="C807" s="213">
        <v>1</v>
      </c>
      <c r="D807" s="214" t="s">
        <v>1560</v>
      </c>
      <c r="E807" s="215">
        <v>4322</v>
      </c>
      <c r="F807" s="216" t="s">
        <v>6581</v>
      </c>
    </row>
    <row r="808" spans="2:6" ht="12.75" x14ac:dyDescent="0.25">
      <c r="B808" s="216" t="s">
        <v>5584</v>
      </c>
      <c r="C808" s="213">
        <v>8</v>
      </c>
      <c r="D808" s="214" t="s">
        <v>6583</v>
      </c>
      <c r="E808" s="215">
        <v>4322</v>
      </c>
      <c r="F808" s="216" t="s">
        <v>6581</v>
      </c>
    </row>
    <row r="809" spans="2:6" ht="12.75" x14ac:dyDescent="0.25">
      <c r="B809" s="216" t="s">
        <v>5584</v>
      </c>
      <c r="C809" s="213">
        <v>10</v>
      </c>
      <c r="D809" s="214" t="s">
        <v>6585</v>
      </c>
      <c r="E809" s="215">
        <v>4322</v>
      </c>
      <c r="F809" s="216" t="s">
        <v>6581</v>
      </c>
    </row>
    <row r="810" spans="2:6" ht="12.75" x14ac:dyDescent="0.25">
      <c r="B810" s="216" t="s">
        <v>5584</v>
      </c>
      <c r="C810" s="213">
        <v>5</v>
      </c>
      <c r="D810" s="214" t="s">
        <v>3800</v>
      </c>
      <c r="E810" s="215">
        <v>4322</v>
      </c>
      <c r="F810" s="216" t="s">
        <v>6581</v>
      </c>
    </row>
    <row r="811" spans="2:6" ht="12.75" x14ac:dyDescent="0.25">
      <c r="B811" s="216" t="s">
        <v>5584</v>
      </c>
      <c r="C811" s="213">
        <v>2</v>
      </c>
      <c r="D811" s="214" t="s">
        <v>3182</v>
      </c>
      <c r="E811" s="215">
        <v>4322</v>
      </c>
      <c r="F811" s="216" t="s">
        <v>6581</v>
      </c>
    </row>
    <row r="812" spans="2:6" ht="12.75" x14ac:dyDescent="0.25">
      <c r="B812" s="216" t="s">
        <v>5584</v>
      </c>
      <c r="C812" s="213">
        <v>3</v>
      </c>
      <c r="D812" s="214" t="s">
        <v>6582</v>
      </c>
      <c r="E812" s="215">
        <v>4322</v>
      </c>
      <c r="F812" s="216" t="s">
        <v>6581</v>
      </c>
    </row>
    <row r="813" spans="2:6" ht="12.75" x14ac:dyDescent="0.25">
      <c r="B813" s="216" t="s">
        <v>5584</v>
      </c>
      <c r="C813" s="213">
        <v>11</v>
      </c>
      <c r="D813" s="214" t="s">
        <v>6586</v>
      </c>
      <c r="E813" s="215">
        <v>4322</v>
      </c>
      <c r="F813" s="216" t="s">
        <v>6581</v>
      </c>
    </row>
    <row r="814" spans="2:6" ht="12.75" x14ac:dyDescent="0.25">
      <c r="B814" s="216" t="s">
        <v>5584</v>
      </c>
      <c r="C814" s="213">
        <v>4</v>
      </c>
      <c r="D814" s="214" t="s">
        <v>2139</v>
      </c>
      <c r="E814" s="215">
        <v>4322</v>
      </c>
      <c r="F814" s="216" t="s">
        <v>6581</v>
      </c>
    </row>
    <row r="815" spans="2:6" ht="12.75" x14ac:dyDescent="0.25">
      <c r="B815" s="216" t="s">
        <v>5584</v>
      </c>
      <c r="C815" s="213">
        <v>12</v>
      </c>
      <c r="D815" s="214" t="s">
        <v>6587</v>
      </c>
      <c r="E815" s="215">
        <v>4322</v>
      </c>
      <c r="F815" s="216" t="s">
        <v>6581</v>
      </c>
    </row>
    <row r="816" spans="2:6" ht="12.75" x14ac:dyDescent="0.25">
      <c r="B816" s="216" t="s">
        <v>6321</v>
      </c>
      <c r="C816" s="213">
        <v>4</v>
      </c>
      <c r="D816" s="214" t="s">
        <v>6326</v>
      </c>
      <c r="E816" s="215">
        <v>4297</v>
      </c>
      <c r="F816" s="216" t="s">
        <v>6323</v>
      </c>
    </row>
    <row r="817" spans="2:6" ht="12.75" x14ac:dyDescent="0.25">
      <c r="B817" s="216" t="s">
        <v>6321</v>
      </c>
      <c r="C817" s="213">
        <v>12</v>
      </c>
      <c r="D817" s="214" t="s">
        <v>6331</v>
      </c>
      <c r="E817" s="215">
        <v>4297</v>
      </c>
      <c r="F817" s="216" t="s">
        <v>6323</v>
      </c>
    </row>
    <row r="818" spans="2:6" ht="12.75" x14ac:dyDescent="0.25">
      <c r="B818" s="216" t="s">
        <v>6321</v>
      </c>
      <c r="C818" s="213">
        <v>11</v>
      </c>
      <c r="D818" s="214" t="s">
        <v>6330</v>
      </c>
      <c r="E818" s="215">
        <v>4297</v>
      </c>
      <c r="F818" s="216" t="s">
        <v>6323</v>
      </c>
    </row>
    <row r="819" spans="2:6" ht="12.75" x14ac:dyDescent="0.25">
      <c r="B819" s="216" t="s">
        <v>6321</v>
      </c>
      <c r="C819" s="213">
        <v>1</v>
      </c>
      <c r="D819" s="214" t="s">
        <v>6322</v>
      </c>
      <c r="E819" s="215">
        <v>4297</v>
      </c>
      <c r="F819" s="216" t="s">
        <v>6323</v>
      </c>
    </row>
    <row r="820" spans="2:6" ht="12.75" x14ac:dyDescent="0.25">
      <c r="B820" s="216" t="s">
        <v>6321</v>
      </c>
      <c r="C820" s="213">
        <v>5</v>
      </c>
      <c r="D820" s="214" t="s">
        <v>3985</v>
      </c>
      <c r="E820" s="215">
        <v>4297</v>
      </c>
      <c r="F820" s="216" t="s">
        <v>6323</v>
      </c>
    </row>
    <row r="821" spans="2:6" ht="12.75" x14ac:dyDescent="0.25">
      <c r="B821" s="216" t="s">
        <v>6321</v>
      </c>
      <c r="C821" s="213">
        <v>10</v>
      </c>
      <c r="D821" s="214" t="s">
        <v>6329</v>
      </c>
      <c r="E821" s="215">
        <v>4297</v>
      </c>
      <c r="F821" s="216" t="s">
        <v>6323</v>
      </c>
    </row>
    <row r="822" spans="2:6" ht="12.75" x14ac:dyDescent="0.25">
      <c r="B822" s="216" t="s">
        <v>6321</v>
      </c>
      <c r="C822" s="213">
        <v>6</v>
      </c>
      <c r="D822" s="214" t="s">
        <v>6059</v>
      </c>
      <c r="E822" s="215">
        <v>4297</v>
      </c>
      <c r="F822" s="216" t="s">
        <v>6323</v>
      </c>
    </row>
    <row r="823" spans="2:6" ht="12.75" x14ac:dyDescent="0.25">
      <c r="B823" s="216" t="s">
        <v>6321</v>
      </c>
      <c r="C823" s="213">
        <v>7</v>
      </c>
      <c r="D823" s="214" t="s">
        <v>6327</v>
      </c>
      <c r="E823" s="215">
        <v>4297</v>
      </c>
      <c r="F823" s="216" t="s">
        <v>6323</v>
      </c>
    </row>
    <row r="824" spans="2:6" ht="12.75" x14ac:dyDescent="0.25">
      <c r="B824" s="216" t="s">
        <v>6321</v>
      </c>
      <c r="C824" s="213">
        <v>13</v>
      </c>
      <c r="D824" s="214" t="s">
        <v>6332</v>
      </c>
      <c r="E824" s="215">
        <v>4297</v>
      </c>
      <c r="F824" s="216" t="s">
        <v>6323</v>
      </c>
    </row>
    <row r="825" spans="2:6" ht="12.75" x14ac:dyDescent="0.25">
      <c r="B825" s="216" t="s">
        <v>6321</v>
      </c>
      <c r="C825" s="213">
        <v>2</v>
      </c>
      <c r="D825" s="214" t="s">
        <v>6324</v>
      </c>
      <c r="E825" s="215">
        <v>4297</v>
      </c>
      <c r="F825" s="216" t="s">
        <v>6323</v>
      </c>
    </row>
    <row r="826" spans="2:6" ht="12.75" x14ac:dyDescent="0.25">
      <c r="B826" s="216" t="s">
        <v>6321</v>
      </c>
      <c r="C826" s="213">
        <v>8</v>
      </c>
      <c r="D826" s="214" t="s">
        <v>2169</v>
      </c>
      <c r="E826" s="215">
        <v>4297</v>
      </c>
      <c r="F826" s="216" t="s">
        <v>6323</v>
      </c>
    </row>
    <row r="827" spans="2:6" ht="12.75" x14ac:dyDescent="0.25">
      <c r="B827" s="216" t="s">
        <v>6321</v>
      </c>
      <c r="C827" s="213">
        <v>3</v>
      </c>
      <c r="D827" s="214" t="s">
        <v>6325</v>
      </c>
      <c r="E827" s="215">
        <v>4297</v>
      </c>
      <c r="F827" s="216" t="s">
        <v>6323</v>
      </c>
    </row>
    <row r="828" spans="2:6" ht="12.75" x14ac:dyDescent="0.25">
      <c r="B828" s="216" t="s">
        <v>6321</v>
      </c>
      <c r="C828" s="213">
        <v>9</v>
      </c>
      <c r="D828" s="214" t="s">
        <v>6328</v>
      </c>
      <c r="E828" s="215">
        <v>4297</v>
      </c>
      <c r="F828" s="216" t="s">
        <v>6323</v>
      </c>
    </row>
    <row r="829" spans="2:6" ht="12.75" x14ac:dyDescent="0.25">
      <c r="B829" s="216" t="s">
        <v>201</v>
      </c>
      <c r="C829" s="213">
        <v>2</v>
      </c>
      <c r="D829" s="214" t="s">
        <v>4450</v>
      </c>
      <c r="E829" s="215">
        <v>4125</v>
      </c>
      <c r="F829" s="216" t="s">
        <v>4449</v>
      </c>
    </row>
    <row r="830" spans="2:6" ht="12.75" x14ac:dyDescent="0.25">
      <c r="B830" s="216" t="s">
        <v>201</v>
      </c>
      <c r="C830" s="213">
        <v>13</v>
      </c>
      <c r="D830" s="214" t="s">
        <v>4458</v>
      </c>
      <c r="E830" s="215">
        <v>4125</v>
      </c>
      <c r="F830" s="216" t="s">
        <v>4449</v>
      </c>
    </row>
    <row r="831" spans="2:6" ht="12.75" x14ac:dyDescent="0.25">
      <c r="B831" s="216" t="s">
        <v>201</v>
      </c>
      <c r="C831" s="213">
        <v>1</v>
      </c>
      <c r="D831" s="214" t="s">
        <v>4448</v>
      </c>
      <c r="E831" s="215">
        <v>4125</v>
      </c>
      <c r="F831" s="216" t="s">
        <v>4449</v>
      </c>
    </row>
    <row r="832" spans="2:6" ht="12.75" x14ac:dyDescent="0.25">
      <c r="B832" s="216" t="s">
        <v>201</v>
      </c>
      <c r="C832" s="213">
        <v>3</v>
      </c>
      <c r="D832" s="214" t="s">
        <v>4451</v>
      </c>
      <c r="E832" s="215">
        <v>4125</v>
      </c>
      <c r="F832" s="216" t="s">
        <v>4449</v>
      </c>
    </row>
    <row r="833" spans="2:6" ht="12.75" x14ac:dyDescent="0.25">
      <c r="B833" s="216" t="s">
        <v>201</v>
      </c>
      <c r="C833" s="213">
        <v>10</v>
      </c>
      <c r="D833" s="214" t="s">
        <v>4457</v>
      </c>
      <c r="E833" s="215">
        <v>4125</v>
      </c>
      <c r="F833" s="216" t="s">
        <v>4449</v>
      </c>
    </row>
    <row r="834" spans="2:6" ht="12.75" x14ac:dyDescent="0.25">
      <c r="B834" s="216" t="s">
        <v>201</v>
      </c>
      <c r="C834" s="213">
        <v>8</v>
      </c>
      <c r="D834" s="214" t="s">
        <v>4455</v>
      </c>
      <c r="E834" s="215">
        <v>4125</v>
      </c>
      <c r="F834" s="216" t="s">
        <v>4449</v>
      </c>
    </row>
    <row r="835" spans="2:6" ht="12.75" x14ac:dyDescent="0.25">
      <c r="B835" s="216" t="s">
        <v>201</v>
      </c>
      <c r="C835" s="213">
        <v>4</v>
      </c>
      <c r="D835" s="214" t="s">
        <v>202</v>
      </c>
      <c r="E835" s="215">
        <v>4125</v>
      </c>
      <c r="F835" s="216" t="s">
        <v>4449</v>
      </c>
    </row>
    <row r="836" spans="2:6" ht="12.75" x14ac:dyDescent="0.25">
      <c r="B836" s="216" t="s">
        <v>201</v>
      </c>
      <c r="C836" s="213">
        <v>14</v>
      </c>
      <c r="D836" s="214" t="s">
        <v>4459</v>
      </c>
      <c r="E836" s="215">
        <v>4125</v>
      </c>
      <c r="F836" s="216" t="s">
        <v>4449</v>
      </c>
    </row>
    <row r="837" spans="2:6" ht="12.75" x14ac:dyDescent="0.25">
      <c r="B837" s="216" t="s">
        <v>201</v>
      </c>
      <c r="C837" s="213">
        <v>11</v>
      </c>
      <c r="D837" s="214" t="s">
        <v>1751</v>
      </c>
      <c r="E837" s="215">
        <v>4125</v>
      </c>
      <c r="F837" s="216" t="s">
        <v>4449</v>
      </c>
    </row>
    <row r="838" spans="2:6" ht="12.75" x14ac:dyDescent="0.25">
      <c r="B838" s="216" t="s">
        <v>201</v>
      </c>
      <c r="C838" s="213">
        <v>17</v>
      </c>
      <c r="D838" s="214" t="s">
        <v>4462</v>
      </c>
      <c r="E838" s="215">
        <v>4125</v>
      </c>
      <c r="F838" s="216" t="s">
        <v>4449</v>
      </c>
    </row>
    <row r="839" spans="2:6" ht="12.75" x14ac:dyDescent="0.25">
      <c r="B839" s="216" t="s">
        <v>201</v>
      </c>
      <c r="C839" s="213">
        <v>7</v>
      </c>
      <c r="D839" s="214" t="s">
        <v>4454</v>
      </c>
      <c r="E839" s="215">
        <v>4125</v>
      </c>
      <c r="F839" s="216" t="s">
        <v>4449</v>
      </c>
    </row>
    <row r="840" spans="2:6" ht="12.75" x14ac:dyDescent="0.25">
      <c r="B840" s="216" t="s">
        <v>201</v>
      </c>
      <c r="C840" s="213">
        <v>16</v>
      </c>
      <c r="D840" s="214" t="s">
        <v>4461</v>
      </c>
      <c r="E840" s="215">
        <v>4125</v>
      </c>
      <c r="F840" s="216" t="s">
        <v>4449</v>
      </c>
    </row>
    <row r="841" spans="2:6" ht="12.75" x14ac:dyDescent="0.25">
      <c r="B841" s="216" t="s">
        <v>201</v>
      </c>
      <c r="C841" s="213">
        <v>5</v>
      </c>
      <c r="D841" s="214" t="s">
        <v>4452</v>
      </c>
      <c r="E841" s="215">
        <v>4125</v>
      </c>
      <c r="F841" s="216" t="s">
        <v>4449</v>
      </c>
    </row>
    <row r="842" spans="2:6" ht="12.75" x14ac:dyDescent="0.25">
      <c r="B842" s="216" t="s">
        <v>201</v>
      </c>
      <c r="C842" s="213">
        <v>9</v>
      </c>
      <c r="D842" s="214" t="s">
        <v>4456</v>
      </c>
      <c r="E842" s="215">
        <v>4125</v>
      </c>
      <c r="F842" s="216" t="s">
        <v>4449</v>
      </c>
    </row>
    <row r="843" spans="2:6" ht="12.75" x14ac:dyDescent="0.25">
      <c r="B843" s="216" t="s">
        <v>201</v>
      </c>
      <c r="C843" s="213">
        <v>6</v>
      </c>
      <c r="D843" s="214" t="s">
        <v>4453</v>
      </c>
      <c r="E843" s="215">
        <v>4125</v>
      </c>
      <c r="F843" s="216" t="s">
        <v>4449</v>
      </c>
    </row>
    <row r="844" spans="2:6" ht="12.75" x14ac:dyDescent="0.25">
      <c r="B844" s="216" t="s">
        <v>201</v>
      </c>
      <c r="C844" s="213">
        <v>15</v>
      </c>
      <c r="D844" s="214" t="s">
        <v>4460</v>
      </c>
      <c r="E844" s="215">
        <v>4125</v>
      </c>
      <c r="F844" s="216" t="s">
        <v>4449</v>
      </c>
    </row>
    <row r="845" spans="2:6" ht="12.75" x14ac:dyDescent="0.25">
      <c r="B845" s="216" t="s">
        <v>201</v>
      </c>
      <c r="C845" s="213">
        <v>12</v>
      </c>
      <c r="D845" s="214" t="s">
        <v>709</v>
      </c>
      <c r="E845" s="215">
        <v>4125</v>
      </c>
      <c r="F845" s="216" t="s">
        <v>4449</v>
      </c>
    </row>
    <row r="846" spans="2:6" ht="12.75" x14ac:dyDescent="0.25">
      <c r="B846" s="216" t="s">
        <v>201</v>
      </c>
      <c r="C846" s="213">
        <v>18</v>
      </c>
      <c r="D846" s="214" t="s">
        <v>4463</v>
      </c>
      <c r="E846" s="215">
        <v>4125</v>
      </c>
      <c r="F846" s="216" t="s">
        <v>4449</v>
      </c>
    </row>
    <row r="847" spans="2:6" ht="12.75" x14ac:dyDescent="0.25">
      <c r="B847" s="216" t="s">
        <v>35</v>
      </c>
      <c r="C847" s="213">
        <v>8</v>
      </c>
      <c r="D847" s="214" t="s">
        <v>691</v>
      </c>
      <c r="E847" s="215">
        <v>4069</v>
      </c>
      <c r="F847" s="216" t="s">
        <v>3814</v>
      </c>
    </row>
    <row r="848" spans="2:6" ht="12.75" x14ac:dyDescent="0.25">
      <c r="B848" s="216" t="s">
        <v>35</v>
      </c>
      <c r="C848" s="213">
        <v>4</v>
      </c>
      <c r="D848" s="214" t="s">
        <v>1495</v>
      </c>
      <c r="E848" s="215">
        <v>4069</v>
      </c>
      <c r="F848" s="216" t="s">
        <v>3814</v>
      </c>
    </row>
    <row r="849" spans="2:6" ht="12.75" x14ac:dyDescent="0.25">
      <c r="B849" s="216" t="s">
        <v>35</v>
      </c>
      <c r="C849" s="213">
        <v>10</v>
      </c>
      <c r="D849" s="214" t="s">
        <v>36</v>
      </c>
      <c r="E849" s="215">
        <v>4069</v>
      </c>
      <c r="F849" s="216" t="s">
        <v>3814</v>
      </c>
    </row>
    <row r="850" spans="2:6" ht="12.75" x14ac:dyDescent="0.25">
      <c r="B850" s="216" t="s">
        <v>35</v>
      </c>
      <c r="C850" s="213">
        <v>12</v>
      </c>
      <c r="D850" s="214" t="s">
        <v>688</v>
      </c>
      <c r="E850" s="215">
        <v>4069</v>
      </c>
      <c r="F850" s="216" t="s">
        <v>3814</v>
      </c>
    </row>
    <row r="851" spans="2:6" ht="12.75" x14ac:dyDescent="0.25">
      <c r="B851" s="216" t="s">
        <v>35</v>
      </c>
      <c r="C851" s="213">
        <v>7</v>
      </c>
      <c r="D851" s="214" t="s">
        <v>219</v>
      </c>
      <c r="E851" s="215">
        <v>4069</v>
      </c>
      <c r="F851" s="216" t="s">
        <v>3814</v>
      </c>
    </row>
    <row r="852" spans="2:6" ht="12.75" x14ac:dyDescent="0.25">
      <c r="B852" s="216" t="s">
        <v>35</v>
      </c>
      <c r="C852" s="213">
        <v>2</v>
      </c>
      <c r="D852" s="214" t="s">
        <v>3815</v>
      </c>
      <c r="E852" s="215">
        <v>4069</v>
      </c>
      <c r="F852" s="216" t="s">
        <v>3814</v>
      </c>
    </row>
    <row r="853" spans="2:6" ht="12.75" x14ac:dyDescent="0.25">
      <c r="B853" s="216" t="s">
        <v>35</v>
      </c>
      <c r="C853" s="213">
        <v>6</v>
      </c>
      <c r="D853" s="214" t="s">
        <v>689</v>
      </c>
      <c r="E853" s="215">
        <v>4069</v>
      </c>
      <c r="F853" s="216" t="s">
        <v>3814</v>
      </c>
    </row>
    <row r="854" spans="2:6" ht="12.75" x14ac:dyDescent="0.25">
      <c r="B854" s="216" t="s">
        <v>35</v>
      </c>
      <c r="C854" s="213">
        <v>3</v>
      </c>
      <c r="D854" s="214" t="s">
        <v>3816</v>
      </c>
      <c r="E854" s="215">
        <v>4069</v>
      </c>
      <c r="F854" s="216" t="s">
        <v>3814</v>
      </c>
    </row>
    <row r="855" spans="2:6" ht="12.75" x14ac:dyDescent="0.25">
      <c r="B855" s="216" t="s">
        <v>35</v>
      </c>
      <c r="C855" s="213">
        <v>9</v>
      </c>
      <c r="D855" s="214" t="s">
        <v>686</v>
      </c>
      <c r="E855" s="215">
        <v>4069</v>
      </c>
      <c r="F855" s="216" t="s">
        <v>3814</v>
      </c>
    </row>
    <row r="856" spans="2:6" ht="12.75" x14ac:dyDescent="0.25">
      <c r="B856" s="216" t="s">
        <v>35</v>
      </c>
      <c r="C856" s="213">
        <v>11</v>
      </c>
      <c r="D856" s="214" t="s">
        <v>3818</v>
      </c>
      <c r="E856" s="215">
        <v>4069</v>
      </c>
      <c r="F856" s="216" t="s">
        <v>3814</v>
      </c>
    </row>
    <row r="857" spans="2:6" ht="12.75" x14ac:dyDescent="0.25">
      <c r="B857" s="216" t="s">
        <v>35</v>
      </c>
      <c r="C857" s="213">
        <v>5</v>
      </c>
      <c r="D857" s="214" t="s">
        <v>3817</v>
      </c>
      <c r="E857" s="215">
        <v>4069</v>
      </c>
      <c r="F857" s="216" t="s">
        <v>3814</v>
      </c>
    </row>
    <row r="858" spans="2:6" ht="12.75" x14ac:dyDescent="0.25">
      <c r="B858" s="216" t="s">
        <v>35</v>
      </c>
      <c r="C858" s="213">
        <v>1</v>
      </c>
      <c r="D858" s="214" t="s">
        <v>290</v>
      </c>
      <c r="E858" s="215">
        <v>4069</v>
      </c>
      <c r="F858" s="216" t="s">
        <v>3814</v>
      </c>
    </row>
    <row r="859" spans="2:6" ht="12.75" x14ac:dyDescent="0.25">
      <c r="B859" s="216" t="s">
        <v>35</v>
      </c>
      <c r="C859" s="213">
        <v>16</v>
      </c>
      <c r="D859" s="214" t="s">
        <v>1835</v>
      </c>
      <c r="E859" s="215">
        <v>8040</v>
      </c>
      <c r="F859" s="216" t="s">
        <v>9588</v>
      </c>
    </row>
    <row r="860" spans="2:6" ht="12.75" x14ac:dyDescent="0.25">
      <c r="B860" s="216" t="s">
        <v>35</v>
      </c>
      <c r="C860" s="213">
        <v>4</v>
      </c>
      <c r="D860" s="214" t="s">
        <v>2551</v>
      </c>
      <c r="E860" s="215">
        <v>8040</v>
      </c>
      <c r="F860" s="216" t="s">
        <v>9588</v>
      </c>
    </row>
    <row r="861" spans="2:6" ht="12.75" x14ac:dyDescent="0.25">
      <c r="B861" s="216" t="s">
        <v>35</v>
      </c>
      <c r="C861" s="213">
        <v>3</v>
      </c>
      <c r="D861" s="214" t="s">
        <v>9590</v>
      </c>
      <c r="E861" s="215">
        <v>8040</v>
      </c>
      <c r="F861" s="216" t="s">
        <v>9588</v>
      </c>
    </row>
    <row r="862" spans="2:6" ht="12.75" x14ac:dyDescent="0.25">
      <c r="B862" s="216" t="s">
        <v>35</v>
      </c>
      <c r="C862" s="213">
        <v>9</v>
      </c>
      <c r="D862" s="214" t="s">
        <v>1495</v>
      </c>
      <c r="E862" s="215">
        <v>8040</v>
      </c>
      <c r="F862" s="216" t="s">
        <v>9588</v>
      </c>
    </row>
    <row r="863" spans="2:6" ht="12.75" x14ac:dyDescent="0.25">
      <c r="B863" s="216" t="s">
        <v>35</v>
      </c>
      <c r="C863" s="213">
        <v>20</v>
      </c>
      <c r="D863" s="214" t="s">
        <v>2067</v>
      </c>
      <c r="E863" s="215">
        <v>8040</v>
      </c>
      <c r="F863" s="216" t="s">
        <v>9588</v>
      </c>
    </row>
    <row r="864" spans="2:6" ht="12.75" x14ac:dyDescent="0.25">
      <c r="B864" s="216" t="s">
        <v>35</v>
      </c>
      <c r="C864" s="213">
        <v>1</v>
      </c>
      <c r="D864" s="214" t="s">
        <v>9587</v>
      </c>
      <c r="E864" s="215">
        <v>8040</v>
      </c>
      <c r="F864" s="216" t="s">
        <v>9588</v>
      </c>
    </row>
    <row r="865" spans="2:6" ht="12.75" x14ac:dyDescent="0.25">
      <c r="B865" s="216" t="s">
        <v>35</v>
      </c>
      <c r="C865" s="213">
        <v>2</v>
      </c>
      <c r="D865" s="214" t="s">
        <v>9589</v>
      </c>
      <c r="E865" s="215">
        <v>8040</v>
      </c>
      <c r="F865" s="216" t="s">
        <v>9588</v>
      </c>
    </row>
    <row r="866" spans="2:6" ht="12.75" x14ac:dyDescent="0.25">
      <c r="B866" s="216" t="s">
        <v>35</v>
      </c>
      <c r="C866" s="213">
        <v>18</v>
      </c>
      <c r="D866" s="214" t="s">
        <v>219</v>
      </c>
      <c r="E866" s="215">
        <v>8040</v>
      </c>
      <c r="F866" s="216" t="s">
        <v>9588</v>
      </c>
    </row>
    <row r="867" spans="2:6" ht="12.75" x14ac:dyDescent="0.25">
      <c r="B867" s="216" t="s">
        <v>35</v>
      </c>
      <c r="C867" s="213">
        <v>14</v>
      </c>
      <c r="D867" s="214" t="s">
        <v>7456</v>
      </c>
      <c r="E867" s="215">
        <v>8040</v>
      </c>
      <c r="F867" s="216" t="s">
        <v>9588</v>
      </c>
    </row>
    <row r="868" spans="2:6" ht="12.75" x14ac:dyDescent="0.25">
      <c r="B868" s="216" t="s">
        <v>35</v>
      </c>
      <c r="C868" s="213">
        <v>12</v>
      </c>
      <c r="D868" s="214" t="s">
        <v>3815</v>
      </c>
      <c r="E868" s="215">
        <v>8040</v>
      </c>
      <c r="F868" s="216" t="s">
        <v>9588</v>
      </c>
    </row>
    <row r="869" spans="2:6" ht="12.75" x14ac:dyDescent="0.25">
      <c r="B869" s="216" t="s">
        <v>35</v>
      </c>
      <c r="C869" s="213">
        <v>17</v>
      </c>
      <c r="D869" s="214" t="s">
        <v>9591</v>
      </c>
      <c r="E869" s="215">
        <v>8040</v>
      </c>
      <c r="F869" s="216" t="s">
        <v>9588</v>
      </c>
    </row>
    <row r="870" spans="2:6" ht="12.75" x14ac:dyDescent="0.25">
      <c r="B870" s="216" t="s">
        <v>35</v>
      </c>
      <c r="C870" s="213">
        <v>19</v>
      </c>
      <c r="D870" s="214" t="s">
        <v>4993</v>
      </c>
      <c r="E870" s="215">
        <v>8040</v>
      </c>
      <c r="F870" s="216" t="s">
        <v>9588</v>
      </c>
    </row>
    <row r="871" spans="2:6" ht="12.75" x14ac:dyDescent="0.25">
      <c r="B871" s="216" t="s">
        <v>35</v>
      </c>
      <c r="C871" s="213">
        <v>15</v>
      </c>
      <c r="D871" s="214" t="s">
        <v>3816</v>
      </c>
      <c r="E871" s="215">
        <v>8040</v>
      </c>
      <c r="F871" s="216" t="s">
        <v>9588</v>
      </c>
    </row>
    <row r="872" spans="2:6" ht="12.75" x14ac:dyDescent="0.25">
      <c r="B872" s="216" t="s">
        <v>35</v>
      </c>
      <c r="C872" s="213">
        <v>6</v>
      </c>
      <c r="D872" s="214" t="s">
        <v>4995</v>
      </c>
      <c r="E872" s="215">
        <v>8040</v>
      </c>
      <c r="F872" s="216" t="s">
        <v>9588</v>
      </c>
    </row>
    <row r="873" spans="2:6" ht="12.75" x14ac:dyDescent="0.25">
      <c r="B873" s="216" t="s">
        <v>35</v>
      </c>
      <c r="C873" s="213">
        <v>21</v>
      </c>
      <c r="D873" s="214" t="s">
        <v>3818</v>
      </c>
      <c r="E873" s="215">
        <v>8040</v>
      </c>
      <c r="F873" s="216" t="s">
        <v>9588</v>
      </c>
    </row>
    <row r="874" spans="2:6" ht="12.75" x14ac:dyDescent="0.25">
      <c r="B874" s="216" t="s">
        <v>35</v>
      </c>
      <c r="C874" s="213">
        <v>7</v>
      </c>
      <c r="D874" s="214" t="s">
        <v>8278</v>
      </c>
      <c r="E874" s="215">
        <v>8040</v>
      </c>
      <c r="F874" s="216" t="s">
        <v>9588</v>
      </c>
    </row>
    <row r="875" spans="2:6" ht="12.75" x14ac:dyDescent="0.25">
      <c r="B875" s="216" t="s">
        <v>35</v>
      </c>
      <c r="C875" s="213">
        <v>13</v>
      </c>
      <c r="D875" s="214" t="s">
        <v>4996</v>
      </c>
      <c r="E875" s="215">
        <v>8040</v>
      </c>
      <c r="F875" s="216" t="s">
        <v>9588</v>
      </c>
    </row>
    <row r="876" spans="2:6" ht="12.75" x14ac:dyDescent="0.25">
      <c r="B876" s="216" t="s">
        <v>35</v>
      </c>
      <c r="C876" s="213">
        <v>5</v>
      </c>
      <c r="D876" s="214" t="s">
        <v>290</v>
      </c>
      <c r="E876" s="215">
        <v>8040</v>
      </c>
      <c r="F876" s="216" t="s">
        <v>9588</v>
      </c>
    </row>
    <row r="877" spans="2:6" ht="12.75" x14ac:dyDescent="0.25">
      <c r="B877" s="216" t="s">
        <v>35</v>
      </c>
      <c r="C877" s="213">
        <v>10</v>
      </c>
      <c r="D877" s="214" t="s">
        <v>1378</v>
      </c>
      <c r="E877" s="215">
        <v>8040</v>
      </c>
      <c r="F877" s="216" t="s">
        <v>9588</v>
      </c>
    </row>
    <row r="878" spans="2:6" ht="12.75" x14ac:dyDescent="0.25">
      <c r="B878" s="216" t="s">
        <v>35</v>
      </c>
      <c r="C878" s="213">
        <v>11</v>
      </c>
      <c r="D878" s="214" t="s">
        <v>8987</v>
      </c>
      <c r="E878" s="215">
        <v>8040</v>
      </c>
      <c r="F878" s="216" t="s">
        <v>9588</v>
      </c>
    </row>
    <row r="879" spans="2:6" ht="12.75" x14ac:dyDescent="0.25">
      <c r="B879" s="216" t="s">
        <v>35</v>
      </c>
      <c r="C879" s="213">
        <v>8</v>
      </c>
      <c r="D879" s="214" t="s">
        <v>2550</v>
      </c>
      <c r="E879" s="215">
        <v>8040</v>
      </c>
      <c r="F879" s="216" t="s">
        <v>9588</v>
      </c>
    </row>
    <row r="880" spans="2:6" ht="12.75" x14ac:dyDescent="0.25">
      <c r="B880" s="216" t="s">
        <v>35</v>
      </c>
      <c r="C880" s="213">
        <v>5</v>
      </c>
      <c r="D880" s="214" t="s">
        <v>1835</v>
      </c>
      <c r="E880" s="215">
        <v>4176</v>
      </c>
      <c r="F880" s="216" t="s">
        <v>4992</v>
      </c>
    </row>
    <row r="881" spans="2:6" ht="12.75" x14ac:dyDescent="0.25">
      <c r="B881" s="216" t="s">
        <v>35</v>
      </c>
      <c r="C881" s="213">
        <v>11</v>
      </c>
      <c r="D881" s="214" t="s">
        <v>4999</v>
      </c>
      <c r="E881" s="215">
        <v>4176</v>
      </c>
      <c r="F881" s="216" t="s">
        <v>4992</v>
      </c>
    </row>
    <row r="882" spans="2:6" ht="12.75" x14ac:dyDescent="0.25">
      <c r="B882" s="216" t="s">
        <v>35</v>
      </c>
      <c r="C882" s="213">
        <v>9</v>
      </c>
      <c r="D882" s="214" t="s">
        <v>4997</v>
      </c>
      <c r="E882" s="215">
        <v>4176</v>
      </c>
      <c r="F882" s="216" t="s">
        <v>4992</v>
      </c>
    </row>
    <row r="883" spans="2:6" ht="12.75" x14ac:dyDescent="0.25">
      <c r="B883" s="216" t="s">
        <v>35</v>
      </c>
      <c r="C883" s="213">
        <v>8</v>
      </c>
      <c r="D883" s="214" t="s">
        <v>690</v>
      </c>
      <c r="E883" s="215">
        <v>4176</v>
      </c>
      <c r="F883" s="216" t="s">
        <v>4992</v>
      </c>
    </row>
    <row r="884" spans="2:6" ht="12.75" x14ac:dyDescent="0.25">
      <c r="B884" s="216" t="s">
        <v>35</v>
      </c>
      <c r="C884" s="213">
        <v>3</v>
      </c>
      <c r="D884" s="214" t="s">
        <v>4994</v>
      </c>
      <c r="E884" s="215">
        <v>4176</v>
      </c>
      <c r="F884" s="216" t="s">
        <v>4992</v>
      </c>
    </row>
    <row r="885" spans="2:6" ht="12.75" x14ac:dyDescent="0.25">
      <c r="B885" s="216" t="s">
        <v>35</v>
      </c>
      <c r="C885" s="213">
        <v>2</v>
      </c>
      <c r="D885" s="214" t="s">
        <v>4993</v>
      </c>
      <c r="E885" s="215">
        <v>4176</v>
      </c>
      <c r="F885" s="216" t="s">
        <v>4992</v>
      </c>
    </row>
    <row r="886" spans="2:6" ht="12.75" x14ac:dyDescent="0.25">
      <c r="B886" s="216" t="s">
        <v>35</v>
      </c>
      <c r="C886" s="213">
        <v>4</v>
      </c>
      <c r="D886" s="214" t="s">
        <v>4995</v>
      </c>
      <c r="E886" s="215">
        <v>4176</v>
      </c>
      <c r="F886" s="216" t="s">
        <v>4992</v>
      </c>
    </row>
    <row r="887" spans="2:6" ht="12.75" x14ac:dyDescent="0.25">
      <c r="B887" s="216" t="s">
        <v>35</v>
      </c>
      <c r="C887" s="213">
        <v>7</v>
      </c>
      <c r="D887" s="214" t="s">
        <v>4996</v>
      </c>
      <c r="E887" s="215">
        <v>4176</v>
      </c>
      <c r="F887" s="216" t="s">
        <v>4992</v>
      </c>
    </row>
    <row r="888" spans="2:6" ht="12.75" x14ac:dyDescent="0.25">
      <c r="B888" s="216" t="s">
        <v>35</v>
      </c>
      <c r="C888" s="213">
        <v>6</v>
      </c>
      <c r="D888" s="214" t="s">
        <v>687</v>
      </c>
      <c r="E888" s="215">
        <v>4176</v>
      </c>
      <c r="F888" s="216" t="s">
        <v>4992</v>
      </c>
    </row>
    <row r="889" spans="2:6" ht="12.75" x14ac:dyDescent="0.25">
      <c r="B889" s="216" t="s">
        <v>35</v>
      </c>
      <c r="C889" s="213">
        <v>1</v>
      </c>
      <c r="D889" s="214" t="s">
        <v>1378</v>
      </c>
      <c r="E889" s="215">
        <v>4176</v>
      </c>
      <c r="F889" s="216" t="s">
        <v>4992</v>
      </c>
    </row>
    <row r="890" spans="2:6" ht="12.75" x14ac:dyDescent="0.25">
      <c r="B890" s="216" t="s">
        <v>35</v>
      </c>
      <c r="C890" s="213">
        <v>12</v>
      </c>
      <c r="D890" s="214" t="s">
        <v>5000</v>
      </c>
      <c r="E890" s="215">
        <v>4176</v>
      </c>
      <c r="F890" s="216" t="s">
        <v>4992</v>
      </c>
    </row>
    <row r="891" spans="2:6" ht="12.75" x14ac:dyDescent="0.25">
      <c r="B891" s="216" t="s">
        <v>35</v>
      </c>
      <c r="C891" s="213">
        <v>10</v>
      </c>
      <c r="D891" s="214" t="s">
        <v>4998</v>
      </c>
      <c r="E891" s="215">
        <v>4176</v>
      </c>
      <c r="F891" s="216" t="s">
        <v>4992</v>
      </c>
    </row>
    <row r="892" spans="2:6" ht="12.75" x14ac:dyDescent="0.25">
      <c r="B892" s="216" t="s">
        <v>373</v>
      </c>
      <c r="C892" s="213">
        <v>7</v>
      </c>
      <c r="D892" s="214" t="s">
        <v>1889</v>
      </c>
      <c r="E892" s="215">
        <v>4137</v>
      </c>
      <c r="F892" s="216" t="s">
        <v>4602</v>
      </c>
    </row>
    <row r="893" spans="2:6" ht="12.75" x14ac:dyDescent="0.25">
      <c r="B893" s="216" t="s">
        <v>373</v>
      </c>
      <c r="C893" s="213">
        <v>5</v>
      </c>
      <c r="D893" s="214" t="s">
        <v>1884</v>
      </c>
      <c r="E893" s="215">
        <v>4137</v>
      </c>
      <c r="F893" s="216" t="s">
        <v>4602</v>
      </c>
    </row>
    <row r="894" spans="2:6" ht="12.75" x14ac:dyDescent="0.25">
      <c r="B894" s="216" t="s">
        <v>373</v>
      </c>
      <c r="C894" s="213">
        <v>12</v>
      </c>
      <c r="D894" s="214" t="s">
        <v>3230</v>
      </c>
      <c r="E894" s="215">
        <v>4137</v>
      </c>
      <c r="F894" s="216" t="s">
        <v>4602</v>
      </c>
    </row>
    <row r="895" spans="2:6" ht="12.75" x14ac:dyDescent="0.25">
      <c r="B895" s="216" t="s">
        <v>373</v>
      </c>
      <c r="C895" s="213">
        <v>8</v>
      </c>
      <c r="D895" s="214" t="s">
        <v>4607</v>
      </c>
      <c r="E895" s="215">
        <v>4137</v>
      </c>
      <c r="F895" s="216" t="s">
        <v>4602</v>
      </c>
    </row>
    <row r="896" spans="2:6" ht="12.75" x14ac:dyDescent="0.25">
      <c r="B896" s="216" t="s">
        <v>373</v>
      </c>
      <c r="C896" s="213">
        <v>10</v>
      </c>
      <c r="D896" s="214" t="s">
        <v>3255</v>
      </c>
      <c r="E896" s="215">
        <v>4137</v>
      </c>
      <c r="F896" s="216" t="s">
        <v>4602</v>
      </c>
    </row>
    <row r="897" spans="2:6" ht="12.75" x14ac:dyDescent="0.25">
      <c r="B897" s="216" t="s">
        <v>373</v>
      </c>
      <c r="C897" s="213">
        <v>11</v>
      </c>
      <c r="D897" s="214" t="s">
        <v>4608</v>
      </c>
      <c r="E897" s="215">
        <v>4137</v>
      </c>
      <c r="F897" s="216" t="s">
        <v>4602</v>
      </c>
    </row>
    <row r="898" spans="2:6" ht="12.75" x14ac:dyDescent="0.25">
      <c r="B898" s="216" t="s">
        <v>373</v>
      </c>
      <c r="C898" s="213">
        <v>4</v>
      </c>
      <c r="D898" s="214" t="s">
        <v>4605</v>
      </c>
      <c r="E898" s="215">
        <v>4137</v>
      </c>
      <c r="F898" s="216" t="s">
        <v>4602</v>
      </c>
    </row>
    <row r="899" spans="2:6" ht="12.75" x14ac:dyDescent="0.25">
      <c r="B899" s="216" t="s">
        <v>373</v>
      </c>
      <c r="C899" s="213">
        <v>1</v>
      </c>
      <c r="D899" s="214" t="s">
        <v>4601</v>
      </c>
      <c r="E899" s="215">
        <v>4137</v>
      </c>
      <c r="F899" s="216" t="s">
        <v>4602</v>
      </c>
    </row>
    <row r="900" spans="2:6" ht="12.75" x14ac:dyDescent="0.25">
      <c r="B900" s="216" t="s">
        <v>373</v>
      </c>
      <c r="C900" s="213">
        <v>6</v>
      </c>
      <c r="D900" s="214" t="s">
        <v>4606</v>
      </c>
      <c r="E900" s="215">
        <v>4137</v>
      </c>
      <c r="F900" s="216" t="s">
        <v>4602</v>
      </c>
    </row>
    <row r="901" spans="2:6" ht="12.75" x14ac:dyDescent="0.25">
      <c r="B901" s="216" t="s">
        <v>373</v>
      </c>
      <c r="C901" s="213">
        <v>3</v>
      </c>
      <c r="D901" s="214" t="s">
        <v>4604</v>
      </c>
      <c r="E901" s="215">
        <v>4137</v>
      </c>
      <c r="F901" s="216" t="s">
        <v>4602</v>
      </c>
    </row>
    <row r="902" spans="2:6" ht="12.75" x14ac:dyDescent="0.25">
      <c r="B902" s="216" t="s">
        <v>373</v>
      </c>
      <c r="C902" s="213">
        <v>2</v>
      </c>
      <c r="D902" s="214" t="s">
        <v>4603</v>
      </c>
      <c r="E902" s="215">
        <v>4137</v>
      </c>
      <c r="F902" s="216" t="s">
        <v>4602</v>
      </c>
    </row>
    <row r="903" spans="2:6" ht="12.75" x14ac:dyDescent="0.25">
      <c r="B903" s="216" t="s">
        <v>373</v>
      </c>
      <c r="C903" s="213">
        <v>9</v>
      </c>
      <c r="D903" s="214" t="s">
        <v>1885</v>
      </c>
      <c r="E903" s="215">
        <v>4137</v>
      </c>
      <c r="F903" s="216" t="s">
        <v>4602</v>
      </c>
    </row>
    <row r="904" spans="2:6" ht="12.75" x14ac:dyDescent="0.25">
      <c r="B904" s="216" t="s">
        <v>1626</v>
      </c>
      <c r="C904" s="213">
        <v>3</v>
      </c>
      <c r="D904" s="214" t="s">
        <v>57</v>
      </c>
      <c r="E904" s="215">
        <v>4539</v>
      </c>
      <c r="F904" s="216" t="s">
        <v>8732</v>
      </c>
    </row>
    <row r="905" spans="2:6" ht="12.75" x14ac:dyDescent="0.25">
      <c r="B905" s="216" t="s">
        <v>1626</v>
      </c>
      <c r="C905" s="213">
        <v>1</v>
      </c>
      <c r="D905" s="214" t="s">
        <v>1481</v>
      </c>
      <c r="E905" s="215">
        <v>4539</v>
      </c>
      <c r="F905" s="216" t="s">
        <v>8732</v>
      </c>
    </row>
    <row r="906" spans="2:6" ht="12.75" x14ac:dyDescent="0.25">
      <c r="B906" s="216" t="s">
        <v>1626</v>
      </c>
      <c r="C906" s="213">
        <v>4</v>
      </c>
      <c r="D906" s="214" t="s">
        <v>946</v>
      </c>
      <c r="E906" s="215">
        <v>4539</v>
      </c>
      <c r="F906" s="216" t="s">
        <v>8732</v>
      </c>
    </row>
    <row r="907" spans="2:6" ht="12.75" x14ac:dyDescent="0.25">
      <c r="B907" s="216" t="s">
        <v>1626</v>
      </c>
      <c r="C907" s="213">
        <v>8</v>
      </c>
      <c r="D907" s="214" t="s">
        <v>1380</v>
      </c>
      <c r="E907" s="215">
        <v>4539</v>
      </c>
      <c r="F907" s="216" t="s">
        <v>8732</v>
      </c>
    </row>
    <row r="908" spans="2:6" ht="12.75" x14ac:dyDescent="0.25">
      <c r="B908" s="216" t="s">
        <v>1626</v>
      </c>
      <c r="C908" s="213">
        <v>6</v>
      </c>
      <c r="D908" s="214" t="s">
        <v>8734</v>
      </c>
      <c r="E908" s="215">
        <v>4539</v>
      </c>
      <c r="F908" s="216" t="s">
        <v>8732</v>
      </c>
    </row>
    <row r="909" spans="2:6" ht="12.75" x14ac:dyDescent="0.25">
      <c r="B909" s="216" t="s">
        <v>1626</v>
      </c>
      <c r="C909" s="213">
        <v>2</v>
      </c>
      <c r="D909" s="214" t="s">
        <v>8733</v>
      </c>
      <c r="E909" s="215">
        <v>4539</v>
      </c>
      <c r="F909" s="216" t="s">
        <v>8732</v>
      </c>
    </row>
    <row r="910" spans="2:6" ht="12.75" x14ac:dyDescent="0.25">
      <c r="B910" s="216" t="s">
        <v>1626</v>
      </c>
      <c r="C910" s="213">
        <v>9</v>
      </c>
      <c r="D910" s="214" t="s">
        <v>1741</v>
      </c>
      <c r="E910" s="215">
        <v>4539</v>
      </c>
      <c r="F910" s="216" t="s">
        <v>8732</v>
      </c>
    </row>
    <row r="911" spans="2:6" ht="12.75" x14ac:dyDescent="0.25">
      <c r="B911" s="216" t="s">
        <v>1626</v>
      </c>
      <c r="C911" s="213">
        <v>5</v>
      </c>
      <c r="D911" s="214" t="s">
        <v>2785</v>
      </c>
      <c r="E911" s="215">
        <v>4539</v>
      </c>
      <c r="F911" s="216" t="s">
        <v>8732</v>
      </c>
    </row>
    <row r="912" spans="2:6" ht="12.75" x14ac:dyDescent="0.25">
      <c r="B912" s="216" t="s">
        <v>1626</v>
      </c>
      <c r="C912" s="213">
        <v>7</v>
      </c>
      <c r="D912" s="214" t="s">
        <v>6090</v>
      </c>
      <c r="E912" s="215">
        <v>4539</v>
      </c>
      <c r="F912" s="216" t="s">
        <v>8732</v>
      </c>
    </row>
    <row r="913" spans="2:6" ht="12.75" x14ac:dyDescent="0.25">
      <c r="B913" s="216" t="s">
        <v>1626</v>
      </c>
      <c r="C913" s="213">
        <v>10</v>
      </c>
      <c r="D913" s="214" t="s">
        <v>2743</v>
      </c>
      <c r="E913" s="215">
        <v>4539</v>
      </c>
      <c r="F913" s="216" t="s">
        <v>8732</v>
      </c>
    </row>
    <row r="914" spans="2:6" ht="12.75" x14ac:dyDescent="0.25">
      <c r="B914" s="216" t="s">
        <v>1626</v>
      </c>
      <c r="C914" s="213">
        <v>12</v>
      </c>
      <c r="D914" s="214" t="s">
        <v>6083</v>
      </c>
      <c r="E914" s="215">
        <v>4539</v>
      </c>
      <c r="F914" s="216" t="s">
        <v>8732</v>
      </c>
    </row>
    <row r="915" spans="2:6" ht="12.75" x14ac:dyDescent="0.25">
      <c r="B915" s="216" t="s">
        <v>1626</v>
      </c>
      <c r="C915" s="213">
        <v>11</v>
      </c>
      <c r="D915" s="214" t="s">
        <v>8735</v>
      </c>
      <c r="E915" s="215">
        <v>4539</v>
      </c>
      <c r="F915" s="216" t="s">
        <v>8732</v>
      </c>
    </row>
    <row r="916" spans="2:6" ht="12.75" x14ac:dyDescent="0.25">
      <c r="B916" s="216" t="s">
        <v>4422</v>
      </c>
      <c r="C916" s="213">
        <v>3</v>
      </c>
      <c r="D916" s="214" t="s">
        <v>5962</v>
      </c>
      <c r="E916" s="215">
        <v>4261</v>
      </c>
      <c r="F916" s="216" t="s">
        <v>5961</v>
      </c>
    </row>
    <row r="917" spans="2:6" ht="12.75" x14ac:dyDescent="0.25">
      <c r="B917" s="216" t="s">
        <v>4422</v>
      </c>
      <c r="C917" s="213">
        <v>12</v>
      </c>
      <c r="D917" s="214" t="s">
        <v>894</v>
      </c>
      <c r="E917" s="215">
        <v>4261</v>
      </c>
      <c r="F917" s="216" t="s">
        <v>5961</v>
      </c>
    </row>
    <row r="918" spans="2:6" ht="12.75" x14ac:dyDescent="0.25">
      <c r="B918" s="216" t="s">
        <v>4422</v>
      </c>
      <c r="C918" s="213">
        <v>10</v>
      </c>
      <c r="D918" s="214" t="s">
        <v>890</v>
      </c>
      <c r="E918" s="215">
        <v>4261</v>
      </c>
      <c r="F918" s="216" t="s">
        <v>5961</v>
      </c>
    </row>
    <row r="919" spans="2:6" ht="12.75" x14ac:dyDescent="0.25">
      <c r="B919" s="216" t="s">
        <v>4422</v>
      </c>
      <c r="C919" s="213">
        <v>11</v>
      </c>
      <c r="D919" s="214" t="s">
        <v>5966</v>
      </c>
      <c r="E919" s="215">
        <v>4261</v>
      </c>
      <c r="F919" s="216" t="s">
        <v>5961</v>
      </c>
    </row>
    <row r="920" spans="2:6" ht="12.75" x14ac:dyDescent="0.25">
      <c r="B920" s="216" t="s">
        <v>4422</v>
      </c>
      <c r="C920" s="213">
        <v>5</v>
      </c>
      <c r="D920" s="214" t="s">
        <v>5964</v>
      </c>
      <c r="E920" s="215">
        <v>4261</v>
      </c>
      <c r="F920" s="216" t="s">
        <v>5961</v>
      </c>
    </row>
    <row r="921" spans="2:6" ht="12.75" x14ac:dyDescent="0.25">
      <c r="B921" s="216" t="s">
        <v>4422</v>
      </c>
      <c r="C921" s="213">
        <v>1</v>
      </c>
      <c r="D921" s="214" t="s">
        <v>5960</v>
      </c>
      <c r="E921" s="215">
        <v>4261</v>
      </c>
      <c r="F921" s="216" t="s">
        <v>5961</v>
      </c>
    </row>
    <row r="922" spans="2:6" ht="12.75" x14ac:dyDescent="0.25">
      <c r="B922" s="216" t="s">
        <v>4422</v>
      </c>
      <c r="C922" s="213">
        <v>4</v>
      </c>
      <c r="D922" s="214" t="s">
        <v>5963</v>
      </c>
      <c r="E922" s="215">
        <v>4261</v>
      </c>
      <c r="F922" s="216" t="s">
        <v>5961</v>
      </c>
    </row>
    <row r="923" spans="2:6" ht="12.75" x14ac:dyDescent="0.25">
      <c r="B923" s="216" t="s">
        <v>4422</v>
      </c>
      <c r="C923" s="213">
        <v>6</v>
      </c>
      <c r="D923" s="214" t="s">
        <v>891</v>
      </c>
      <c r="E923" s="215">
        <v>4261</v>
      </c>
      <c r="F923" s="216" t="s">
        <v>5961</v>
      </c>
    </row>
    <row r="924" spans="2:6" ht="12.75" x14ac:dyDescent="0.25">
      <c r="B924" s="216" t="s">
        <v>4422</v>
      </c>
      <c r="C924" s="213">
        <v>8</v>
      </c>
      <c r="D924" s="214" t="s">
        <v>886</v>
      </c>
      <c r="E924" s="215">
        <v>4261</v>
      </c>
      <c r="F924" s="216" t="s">
        <v>5961</v>
      </c>
    </row>
    <row r="925" spans="2:6" ht="12.75" x14ac:dyDescent="0.25">
      <c r="B925" s="216" t="s">
        <v>4422</v>
      </c>
      <c r="C925" s="213">
        <v>2</v>
      </c>
      <c r="D925" s="214" t="s">
        <v>887</v>
      </c>
      <c r="E925" s="215">
        <v>4261</v>
      </c>
      <c r="F925" s="216" t="s">
        <v>5961</v>
      </c>
    </row>
    <row r="926" spans="2:6" ht="12.75" x14ac:dyDescent="0.25">
      <c r="B926" s="216" t="s">
        <v>4422</v>
      </c>
      <c r="C926" s="213">
        <v>9</v>
      </c>
      <c r="D926" s="214" t="s">
        <v>5965</v>
      </c>
      <c r="E926" s="215">
        <v>4261</v>
      </c>
      <c r="F926" s="216" t="s">
        <v>5961</v>
      </c>
    </row>
    <row r="927" spans="2:6" ht="12.75" x14ac:dyDescent="0.25">
      <c r="B927" s="216" t="s">
        <v>4422</v>
      </c>
      <c r="C927" s="213">
        <v>7</v>
      </c>
      <c r="D927" s="214" t="s">
        <v>1323</v>
      </c>
      <c r="E927" s="215">
        <v>4261</v>
      </c>
      <c r="F927" s="216" t="s">
        <v>5961</v>
      </c>
    </row>
    <row r="928" spans="2:6" ht="12.75" x14ac:dyDescent="0.25">
      <c r="B928" s="216" t="s">
        <v>4422</v>
      </c>
      <c r="C928" s="213">
        <v>13</v>
      </c>
      <c r="D928" s="214" t="s">
        <v>5967</v>
      </c>
      <c r="E928" s="215">
        <v>4261</v>
      </c>
      <c r="F928" s="216" t="s">
        <v>5968</v>
      </c>
    </row>
    <row r="929" spans="2:6" ht="12.75" x14ac:dyDescent="0.25">
      <c r="B929" s="216" t="s">
        <v>4422</v>
      </c>
      <c r="C929" s="213">
        <v>1</v>
      </c>
      <c r="D929" s="214" t="s">
        <v>5981</v>
      </c>
      <c r="E929" s="215">
        <v>4262</v>
      </c>
      <c r="F929" s="216" t="s">
        <v>5968</v>
      </c>
    </row>
    <row r="930" spans="2:6" ht="12.75" x14ac:dyDescent="0.25">
      <c r="B930" s="216" t="s">
        <v>4422</v>
      </c>
      <c r="C930" s="213">
        <v>13</v>
      </c>
      <c r="D930" s="214" t="s">
        <v>5988</v>
      </c>
      <c r="E930" s="215">
        <v>4262</v>
      </c>
      <c r="F930" s="216" t="s">
        <v>5968</v>
      </c>
    </row>
    <row r="931" spans="2:6" ht="12.75" x14ac:dyDescent="0.25">
      <c r="B931" s="216" t="s">
        <v>4422</v>
      </c>
      <c r="C931" s="213">
        <v>3</v>
      </c>
      <c r="D931" s="214" t="s">
        <v>5982</v>
      </c>
      <c r="E931" s="215">
        <v>4262</v>
      </c>
      <c r="F931" s="216" t="s">
        <v>5968</v>
      </c>
    </row>
    <row r="932" spans="2:6" ht="12.75" x14ac:dyDescent="0.25">
      <c r="B932" s="216" t="s">
        <v>4422</v>
      </c>
      <c r="C932" s="213">
        <v>15</v>
      </c>
      <c r="D932" s="214" t="s">
        <v>5990</v>
      </c>
      <c r="E932" s="215">
        <v>4262</v>
      </c>
      <c r="F932" s="216" t="s">
        <v>5968</v>
      </c>
    </row>
    <row r="933" spans="2:6" ht="12.75" x14ac:dyDescent="0.25">
      <c r="B933" s="216" t="s">
        <v>4422</v>
      </c>
      <c r="C933" s="213">
        <v>6</v>
      </c>
      <c r="D933" s="214" t="s">
        <v>5984</v>
      </c>
      <c r="E933" s="215">
        <v>4262</v>
      </c>
      <c r="F933" s="216" t="s">
        <v>5968</v>
      </c>
    </row>
    <row r="934" spans="2:6" ht="12.75" x14ac:dyDescent="0.25">
      <c r="B934" s="216" t="s">
        <v>4422</v>
      </c>
      <c r="C934" s="213">
        <v>18</v>
      </c>
      <c r="D934" s="214" t="s">
        <v>5993</v>
      </c>
      <c r="E934" s="215">
        <v>4262</v>
      </c>
      <c r="F934" s="216" t="s">
        <v>5968</v>
      </c>
    </row>
    <row r="935" spans="2:6" ht="12.75" x14ac:dyDescent="0.25">
      <c r="B935" s="216" t="s">
        <v>4422</v>
      </c>
      <c r="C935" s="213">
        <v>7</v>
      </c>
      <c r="D935" s="214" t="s">
        <v>1315</v>
      </c>
      <c r="E935" s="215">
        <v>4262</v>
      </c>
      <c r="F935" s="216" t="s">
        <v>5968</v>
      </c>
    </row>
    <row r="936" spans="2:6" ht="12.75" x14ac:dyDescent="0.25">
      <c r="B936" s="216" t="s">
        <v>4422</v>
      </c>
      <c r="C936" s="213">
        <v>8</v>
      </c>
      <c r="D936" s="214" t="s">
        <v>888</v>
      </c>
      <c r="E936" s="215">
        <v>4262</v>
      </c>
      <c r="F936" s="216" t="s">
        <v>5968</v>
      </c>
    </row>
    <row r="937" spans="2:6" ht="12.75" x14ac:dyDescent="0.25">
      <c r="B937" s="216" t="s">
        <v>4422</v>
      </c>
      <c r="C937" s="213">
        <v>5</v>
      </c>
      <c r="D937" s="214" t="s">
        <v>893</v>
      </c>
      <c r="E937" s="215">
        <v>4262</v>
      </c>
      <c r="F937" s="216" t="s">
        <v>5968</v>
      </c>
    </row>
    <row r="938" spans="2:6" ht="12.75" x14ac:dyDescent="0.25">
      <c r="B938" s="216" t="s">
        <v>4422</v>
      </c>
      <c r="C938" s="213">
        <v>17</v>
      </c>
      <c r="D938" s="214" t="s">
        <v>5992</v>
      </c>
      <c r="E938" s="215">
        <v>4262</v>
      </c>
      <c r="F938" s="216" t="s">
        <v>5968</v>
      </c>
    </row>
    <row r="939" spans="2:6" ht="12.75" x14ac:dyDescent="0.25">
      <c r="B939" s="216" t="s">
        <v>4422</v>
      </c>
      <c r="C939" s="213">
        <v>11</v>
      </c>
      <c r="D939" s="214" t="s">
        <v>5986</v>
      </c>
      <c r="E939" s="215">
        <v>4262</v>
      </c>
      <c r="F939" s="216" t="s">
        <v>5968</v>
      </c>
    </row>
    <row r="940" spans="2:6" ht="12.75" x14ac:dyDescent="0.25">
      <c r="B940" s="216" t="s">
        <v>4422</v>
      </c>
      <c r="C940" s="213">
        <v>2</v>
      </c>
      <c r="D940" s="214" t="s">
        <v>889</v>
      </c>
      <c r="E940" s="215">
        <v>4262</v>
      </c>
      <c r="F940" s="216" t="s">
        <v>5968</v>
      </c>
    </row>
    <row r="941" spans="2:6" ht="12.75" x14ac:dyDescent="0.25">
      <c r="B941" s="216" t="s">
        <v>4422</v>
      </c>
      <c r="C941" s="213">
        <v>14</v>
      </c>
      <c r="D941" s="214" t="s">
        <v>5989</v>
      </c>
      <c r="E941" s="215">
        <v>4262</v>
      </c>
      <c r="F941" s="216" t="s">
        <v>5968</v>
      </c>
    </row>
    <row r="942" spans="2:6" ht="12.75" x14ac:dyDescent="0.25">
      <c r="B942" s="216" t="s">
        <v>4422</v>
      </c>
      <c r="C942" s="213">
        <v>4</v>
      </c>
      <c r="D942" s="214" t="s">
        <v>5983</v>
      </c>
      <c r="E942" s="215">
        <v>4262</v>
      </c>
      <c r="F942" s="216" t="s">
        <v>5968</v>
      </c>
    </row>
    <row r="943" spans="2:6" ht="12.75" x14ac:dyDescent="0.25">
      <c r="B943" s="216" t="s">
        <v>4422</v>
      </c>
      <c r="C943" s="213">
        <v>16</v>
      </c>
      <c r="D943" s="214" t="s">
        <v>5991</v>
      </c>
      <c r="E943" s="215">
        <v>4262</v>
      </c>
      <c r="F943" s="216" t="s">
        <v>5968</v>
      </c>
    </row>
    <row r="944" spans="2:6" ht="12.75" x14ac:dyDescent="0.25">
      <c r="B944" s="216" t="s">
        <v>4422</v>
      </c>
      <c r="C944" s="213">
        <v>9</v>
      </c>
      <c r="D944" s="214" t="s">
        <v>5985</v>
      </c>
      <c r="E944" s="215">
        <v>4262</v>
      </c>
      <c r="F944" s="216" t="s">
        <v>5968</v>
      </c>
    </row>
    <row r="945" spans="2:6" ht="12.75" x14ac:dyDescent="0.25">
      <c r="B945" s="216" t="s">
        <v>4422</v>
      </c>
      <c r="C945" s="213">
        <v>12</v>
      </c>
      <c r="D945" s="214" t="s">
        <v>5987</v>
      </c>
      <c r="E945" s="215">
        <v>4262</v>
      </c>
      <c r="F945" s="216" t="s">
        <v>5968</v>
      </c>
    </row>
    <row r="946" spans="2:6" ht="12.75" x14ac:dyDescent="0.25">
      <c r="B946" s="216" t="s">
        <v>4422</v>
      </c>
      <c r="C946" s="213">
        <v>10</v>
      </c>
      <c r="D946" s="214" t="s">
        <v>892</v>
      </c>
      <c r="E946" s="215">
        <v>4262</v>
      </c>
      <c r="F946" s="216" t="s">
        <v>5968</v>
      </c>
    </row>
    <row r="947" spans="2:6" ht="12.75" x14ac:dyDescent="0.25">
      <c r="B947" s="216" t="s">
        <v>4422</v>
      </c>
      <c r="C947" s="213">
        <v>14</v>
      </c>
      <c r="D947" s="214" t="s">
        <v>5969</v>
      </c>
      <c r="E947" s="215">
        <v>4261</v>
      </c>
      <c r="F947" s="216" t="s">
        <v>5970</v>
      </c>
    </row>
    <row r="948" spans="2:6" ht="12.75" x14ac:dyDescent="0.25">
      <c r="B948" s="216" t="s">
        <v>4422</v>
      </c>
      <c r="C948" s="213">
        <v>15</v>
      </c>
      <c r="D948" s="214" t="s">
        <v>5971</v>
      </c>
      <c r="E948" s="215">
        <v>4261</v>
      </c>
      <c r="F948" s="216" t="s">
        <v>5972</v>
      </c>
    </row>
    <row r="949" spans="2:6" ht="12.75" x14ac:dyDescent="0.25">
      <c r="B949" s="216" t="s">
        <v>4422</v>
      </c>
      <c r="C949" s="213">
        <v>16</v>
      </c>
      <c r="D949" s="214" t="s">
        <v>5973</v>
      </c>
      <c r="E949" s="215">
        <v>4261</v>
      </c>
      <c r="F949" s="216" t="s">
        <v>5974</v>
      </c>
    </row>
    <row r="950" spans="2:6" ht="12.75" x14ac:dyDescent="0.25">
      <c r="B950" s="216" t="s">
        <v>4422</v>
      </c>
      <c r="C950" s="213">
        <v>17</v>
      </c>
      <c r="D950" s="214" t="s">
        <v>5975</v>
      </c>
      <c r="E950" s="215">
        <v>4261</v>
      </c>
      <c r="F950" s="216" t="s">
        <v>5976</v>
      </c>
    </row>
    <row r="951" spans="2:6" ht="12.75" x14ac:dyDescent="0.25">
      <c r="B951" s="216" t="s">
        <v>4422</v>
      </c>
      <c r="C951" s="213">
        <v>18</v>
      </c>
      <c r="D951" s="214" t="s">
        <v>5977</v>
      </c>
      <c r="E951" s="215">
        <v>4261</v>
      </c>
      <c r="F951" s="216" t="s">
        <v>5978</v>
      </c>
    </row>
    <row r="952" spans="2:6" ht="12.75" x14ac:dyDescent="0.25">
      <c r="B952" s="216" t="s">
        <v>4422</v>
      </c>
      <c r="C952" s="213">
        <v>19</v>
      </c>
      <c r="D952" s="214" t="s">
        <v>5979</v>
      </c>
      <c r="E952" s="215">
        <v>4261</v>
      </c>
      <c r="F952" s="216" t="s">
        <v>5980</v>
      </c>
    </row>
    <row r="953" spans="2:6" ht="12.75" x14ac:dyDescent="0.25">
      <c r="B953" s="216" t="s">
        <v>1401</v>
      </c>
      <c r="C953" s="213">
        <v>5</v>
      </c>
      <c r="D953" s="214" t="s">
        <v>4253</v>
      </c>
      <c r="E953" s="215">
        <v>4549</v>
      </c>
      <c r="F953" s="216" t="s">
        <v>8823</v>
      </c>
    </row>
    <row r="954" spans="2:6" ht="12.75" x14ac:dyDescent="0.25">
      <c r="B954" s="216" t="s">
        <v>1401</v>
      </c>
      <c r="C954" s="213">
        <v>1</v>
      </c>
      <c r="D954" s="214" t="s">
        <v>632</v>
      </c>
      <c r="E954" s="215">
        <v>4549</v>
      </c>
      <c r="F954" s="216" t="s">
        <v>8823</v>
      </c>
    </row>
    <row r="955" spans="2:6" ht="12.75" x14ac:dyDescent="0.25">
      <c r="B955" s="216" t="s">
        <v>1401</v>
      </c>
      <c r="C955" s="213">
        <v>7</v>
      </c>
      <c r="D955" s="214" t="s">
        <v>554</v>
      </c>
      <c r="E955" s="215">
        <v>4549</v>
      </c>
      <c r="F955" s="216" t="s">
        <v>8823</v>
      </c>
    </row>
    <row r="956" spans="2:6" ht="12.75" x14ac:dyDescent="0.25">
      <c r="B956" s="216" t="s">
        <v>1401</v>
      </c>
      <c r="C956" s="213">
        <v>4</v>
      </c>
      <c r="D956" s="214" t="s">
        <v>8826</v>
      </c>
      <c r="E956" s="215">
        <v>4549</v>
      </c>
      <c r="F956" s="216" t="s">
        <v>8823</v>
      </c>
    </row>
    <row r="957" spans="2:6" ht="12.75" x14ac:dyDescent="0.25">
      <c r="B957" s="216" t="s">
        <v>1401</v>
      </c>
      <c r="C957" s="213">
        <v>10</v>
      </c>
      <c r="D957" s="214" t="s">
        <v>4255</v>
      </c>
      <c r="E957" s="215">
        <v>4549</v>
      </c>
      <c r="F957" s="216" t="s">
        <v>8823</v>
      </c>
    </row>
    <row r="958" spans="2:6" ht="12.75" x14ac:dyDescent="0.25">
      <c r="B958" s="216" t="s">
        <v>1401</v>
      </c>
      <c r="C958" s="213">
        <v>6</v>
      </c>
      <c r="D958" s="214" t="s">
        <v>4863</v>
      </c>
      <c r="E958" s="215">
        <v>4549</v>
      </c>
      <c r="F958" s="216" t="s">
        <v>8823</v>
      </c>
    </row>
    <row r="959" spans="2:6" ht="12.75" x14ac:dyDescent="0.25">
      <c r="B959" s="216" t="s">
        <v>1401</v>
      </c>
      <c r="C959" s="213">
        <v>8</v>
      </c>
      <c r="D959" s="214" t="s">
        <v>8827</v>
      </c>
      <c r="E959" s="215">
        <v>4549</v>
      </c>
      <c r="F959" s="216" t="s">
        <v>8823</v>
      </c>
    </row>
    <row r="960" spans="2:6" ht="12.75" x14ac:dyDescent="0.25">
      <c r="B960" s="216" t="s">
        <v>1401</v>
      </c>
      <c r="C960" s="213">
        <v>11</v>
      </c>
      <c r="D960" s="214" t="s">
        <v>3036</v>
      </c>
      <c r="E960" s="215">
        <v>4549</v>
      </c>
      <c r="F960" s="216" t="s">
        <v>8823</v>
      </c>
    </row>
    <row r="961" spans="2:6" ht="12.75" x14ac:dyDescent="0.25">
      <c r="B961" s="216" t="s">
        <v>1401</v>
      </c>
      <c r="C961" s="213">
        <v>2</v>
      </c>
      <c r="D961" s="214" t="s">
        <v>8824</v>
      </c>
      <c r="E961" s="215">
        <v>4549</v>
      </c>
      <c r="F961" s="216" t="s">
        <v>8823</v>
      </c>
    </row>
    <row r="962" spans="2:6" ht="12.75" x14ac:dyDescent="0.25">
      <c r="B962" s="216" t="s">
        <v>1401</v>
      </c>
      <c r="C962" s="213">
        <v>12</v>
      </c>
      <c r="D962" s="214" t="s">
        <v>4811</v>
      </c>
      <c r="E962" s="215">
        <v>4549</v>
      </c>
      <c r="F962" s="216" t="s">
        <v>8823</v>
      </c>
    </row>
    <row r="963" spans="2:6" ht="12.75" x14ac:dyDescent="0.25">
      <c r="B963" s="216" t="s">
        <v>1401</v>
      </c>
      <c r="C963" s="213">
        <v>9</v>
      </c>
      <c r="D963" s="214" t="s">
        <v>1402</v>
      </c>
      <c r="E963" s="215">
        <v>4549</v>
      </c>
      <c r="F963" s="216" t="s">
        <v>8823</v>
      </c>
    </row>
    <row r="964" spans="2:6" ht="12.75" x14ac:dyDescent="0.25">
      <c r="B964" s="216" t="s">
        <v>1401</v>
      </c>
      <c r="C964" s="213">
        <v>3</v>
      </c>
      <c r="D964" s="214" t="s">
        <v>8825</v>
      </c>
      <c r="E964" s="215">
        <v>4549</v>
      </c>
      <c r="F964" s="216" t="s">
        <v>8823</v>
      </c>
    </row>
    <row r="965" spans="2:6" ht="12.75" x14ac:dyDescent="0.25">
      <c r="B965" s="216" t="s">
        <v>183</v>
      </c>
      <c r="C965" s="213">
        <v>6</v>
      </c>
      <c r="D965" s="214" t="s">
        <v>6308</v>
      </c>
      <c r="E965" s="215">
        <v>4295</v>
      </c>
      <c r="F965" s="216" t="s">
        <v>6303</v>
      </c>
    </row>
    <row r="966" spans="2:6" ht="12.75" x14ac:dyDescent="0.25">
      <c r="B966" s="216" t="s">
        <v>183</v>
      </c>
      <c r="C966" s="213">
        <v>4</v>
      </c>
      <c r="D966" s="214" t="s">
        <v>6306</v>
      </c>
      <c r="E966" s="215">
        <v>4295</v>
      </c>
      <c r="F966" s="216" t="s">
        <v>6303</v>
      </c>
    </row>
    <row r="967" spans="2:6" ht="12.75" x14ac:dyDescent="0.25">
      <c r="B967" s="216" t="s">
        <v>183</v>
      </c>
      <c r="C967" s="213">
        <v>12</v>
      </c>
      <c r="D967" s="214" t="s">
        <v>6311</v>
      </c>
      <c r="E967" s="215">
        <v>4295</v>
      </c>
      <c r="F967" s="216" t="s">
        <v>6303</v>
      </c>
    </row>
    <row r="968" spans="2:6" ht="12.75" x14ac:dyDescent="0.25">
      <c r="B968" s="216" t="s">
        <v>183</v>
      </c>
      <c r="C968" s="213">
        <v>8</v>
      </c>
      <c r="D968" s="214" t="s">
        <v>5454</v>
      </c>
      <c r="E968" s="215">
        <v>4295</v>
      </c>
      <c r="F968" s="216" t="s">
        <v>6303</v>
      </c>
    </row>
    <row r="969" spans="2:6" ht="12.75" x14ac:dyDescent="0.25">
      <c r="B969" s="216" t="s">
        <v>183</v>
      </c>
      <c r="C969" s="213">
        <v>5</v>
      </c>
      <c r="D969" s="214" t="s">
        <v>6307</v>
      </c>
      <c r="E969" s="215">
        <v>4295</v>
      </c>
      <c r="F969" s="216" t="s">
        <v>6303</v>
      </c>
    </row>
    <row r="970" spans="2:6" ht="12.75" x14ac:dyDescent="0.25">
      <c r="B970" s="216" t="s">
        <v>183</v>
      </c>
      <c r="C970" s="213">
        <v>3</v>
      </c>
      <c r="D970" s="214" t="s">
        <v>6305</v>
      </c>
      <c r="E970" s="215">
        <v>4295</v>
      </c>
      <c r="F970" s="216" t="s">
        <v>6303</v>
      </c>
    </row>
    <row r="971" spans="2:6" ht="12.75" x14ac:dyDescent="0.25">
      <c r="B971" s="216" t="s">
        <v>183</v>
      </c>
      <c r="C971" s="213">
        <v>2</v>
      </c>
      <c r="D971" s="214" t="s">
        <v>6304</v>
      </c>
      <c r="E971" s="215">
        <v>4295</v>
      </c>
      <c r="F971" s="216" t="s">
        <v>6303</v>
      </c>
    </row>
    <row r="972" spans="2:6" ht="12.75" x14ac:dyDescent="0.25">
      <c r="B972" s="216" t="s">
        <v>183</v>
      </c>
      <c r="C972" s="213">
        <v>11</v>
      </c>
      <c r="D972" s="214" t="s">
        <v>6310</v>
      </c>
      <c r="E972" s="215">
        <v>4295</v>
      </c>
      <c r="F972" s="216" t="s">
        <v>6303</v>
      </c>
    </row>
    <row r="973" spans="2:6" ht="12.75" x14ac:dyDescent="0.25">
      <c r="B973" s="216" t="s">
        <v>183</v>
      </c>
      <c r="C973" s="213">
        <v>9</v>
      </c>
      <c r="D973" s="214" t="s">
        <v>6309</v>
      </c>
      <c r="E973" s="215">
        <v>4295</v>
      </c>
      <c r="F973" s="216" t="s">
        <v>6303</v>
      </c>
    </row>
    <row r="974" spans="2:6" ht="12.75" x14ac:dyDescent="0.25">
      <c r="B974" s="216" t="s">
        <v>183</v>
      </c>
      <c r="C974" s="213">
        <v>7</v>
      </c>
      <c r="D974" s="214" t="s">
        <v>1393</v>
      </c>
      <c r="E974" s="215">
        <v>4295</v>
      </c>
      <c r="F974" s="216" t="s">
        <v>6303</v>
      </c>
    </row>
    <row r="975" spans="2:6" ht="12.75" x14ac:dyDescent="0.25">
      <c r="B975" s="216" t="s">
        <v>183</v>
      </c>
      <c r="C975" s="213">
        <v>1</v>
      </c>
      <c r="D975" s="214" t="s">
        <v>203</v>
      </c>
      <c r="E975" s="215">
        <v>4295</v>
      </c>
      <c r="F975" s="216" t="s">
        <v>6303</v>
      </c>
    </row>
    <row r="976" spans="2:6" ht="12.75" x14ac:dyDescent="0.25">
      <c r="B976" s="216" t="s">
        <v>183</v>
      </c>
      <c r="C976" s="213">
        <v>10</v>
      </c>
      <c r="D976" s="214" t="s">
        <v>266</v>
      </c>
      <c r="E976" s="215">
        <v>4295</v>
      </c>
      <c r="F976" s="216" t="s">
        <v>6303</v>
      </c>
    </row>
    <row r="977" spans="2:6" ht="12.75" x14ac:dyDescent="0.25">
      <c r="B977" s="216" t="s">
        <v>183</v>
      </c>
      <c r="C977" s="213">
        <v>7</v>
      </c>
      <c r="D977" s="214" t="s">
        <v>184</v>
      </c>
      <c r="E977" s="215">
        <v>4472</v>
      </c>
      <c r="F977" s="216" t="s">
        <v>8045</v>
      </c>
    </row>
    <row r="978" spans="2:6" ht="12.75" x14ac:dyDescent="0.25">
      <c r="B978" s="216" t="s">
        <v>183</v>
      </c>
      <c r="C978" s="213">
        <v>2</v>
      </c>
      <c r="D978" s="214" t="s">
        <v>8046</v>
      </c>
      <c r="E978" s="215">
        <v>4472</v>
      </c>
      <c r="F978" s="216" t="s">
        <v>8045</v>
      </c>
    </row>
    <row r="979" spans="2:6" ht="12.75" x14ac:dyDescent="0.25">
      <c r="B979" s="216" t="s">
        <v>183</v>
      </c>
      <c r="C979" s="213">
        <v>1</v>
      </c>
      <c r="D979" s="214" t="s">
        <v>8044</v>
      </c>
      <c r="E979" s="215">
        <v>4472</v>
      </c>
      <c r="F979" s="216" t="s">
        <v>8045</v>
      </c>
    </row>
    <row r="980" spans="2:6" ht="12.75" x14ac:dyDescent="0.25">
      <c r="B980" s="216" t="s">
        <v>183</v>
      </c>
      <c r="C980" s="213">
        <v>11</v>
      </c>
      <c r="D980" s="214" t="s">
        <v>8051</v>
      </c>
      <c r="E980" s="215">
        <v>4472</v>
      </c>
      <c r="F980" s="216" t="s">
        <v>8045</v>
      </c>
    </row>
    <row r="981" spans="2:6" ht="12.75" x14ac:dyDescent="0.25">
      <c r="B981" s="216" t="s">
        <v>183</v>
      </c>
      <c r="C981" s="213">
        <v>4</v>
      </c>
      <c r="D981" s="214" t="s">
        <v>8047</v>
      </c>
      <c r="E981" s="215">
        <v>4472</v>
      </c>
      <c r="F981" s="216" t="s">
        <v>8045</v>
      </c>
    </row>
    <row r="982" spans="2:6" ht="12.75" x14ac:dyDescent="0.25">
      <c r="B982" s="216" t="s">
        <v>183</v>
      </c>
      <c r="C982" s="213">
        <v>8</v>
      </c>
      <c r="D982" s="214" t="s">
        <v>8049</v>
      </c>
      <c r="E982" s="215">
        <v>4472</v>
      </c>
      <c r="F982" s="216" t="s">
        <v>8045</v>
      </c>
    </row>
    <row r="983" spans="2:6" ht="12.75" x14ac:dyDescent="0.25">
      <c r="B983" s="216" t="s">
        <v>183</v>
      </c>
      <c r="C983" s="213">
        <v>6</v>
      </c>
      <c r="D983" s="214" t="s">
        <v>8048</v>
      </c>
      <c r="E983" s="215">
        <v>4472</v>
      </c>
      <c r="F983" s="216" t="s">
        <v>8045</v>
      </c>
    </row>
    <row r="984" spans="2:6" ht="12.75" x14ac:dyDescent="0.25">
      <c r="B984" s="216" t="s">
        <v>183</v>
      </c>
      <c r="C984" s="213">
        <v>12</v>
      </c>
      <c r="D984" s="214" t="s">
        <v>8052</v>
      </c>
      <c r="E984" s="215">
        <v>4472</v>
      </c>
      <c r="F984" s="216" t="s">
        <v>8045</v>
      </c>
    </row>
    <row r="985" spans="2:6" ht="12.75" x14ac:dyDescent="0.25">
      <c r="B985" s="216" t="s">
        <v>183</v>
      </c>
      <c r="C985" s="213">
        <v>10</v>
      </c>
      <c r="D985" s="214" t="s">
        <v>7295</v>
      </c>
      <c r="E985" s="215">
        <v>4472</v>
      </c>
      <c r="F985" s="216" t="s">
        <v>8045</v>
      </c>
    </row>
    <row r="986" spans="2:6" ht="12.75" x14ac:dyDescent="0.25">
      <c r="B986" s="216" t="s">
        <v>183</v>
      </c>
      <c r="C986" s="213">
        <v>5</v>
      </c>
      <c r="D986" s="214" t="s">
        <v>1146</v>
      </c>
      <c r="E986" s="215">
        <v>4472</v>
      </c>
      <c r="F986" s="216" t="s">
        <v>8045</v>
      </c>
    </row>
    <row r="987" spans="2:6" ht="12.75" x14ac:dyDescent="0.25">
      <c r="B987" s="216" t="s">
        <v>183</v>
      </c>
      <c r="C987" s="213">
        <v>9</v>
      </c>
      <c r="D987" s="214" t="s">
        <v>8050</v>
      </c>
      <c r="E987" s="215">
        <v>4472</v>
      </c>
      <c r="F987" s="216" t="s">
        <v>8045</v>
      </c>
    </row>
    <row r="988" spans="2:6" ht="12.75" x14ac:dyDescent="0.25">
      <c r="B988" s="216" t="s">
        <v>183</v>
      </c>
      <c r="C988" s="213">
        <v>3</v>
      </c>
      <c r="D988" s="214" t="s">
        <v>6611</v>
      </c>
      <c r="E988" s="215">
        <v>4472</v>
      </c>
      <c r="F988" s="216" t="s">
        <v>8045</v>
      </c>
    </row>
    <row r="989" spans="2:6" ht="12.75" x14ac:dyDescent="0.25">
      <c r="B989" s="216" t="s">
        <v>5361</v>
      </c>
      <c r="C989" s="213">
        <v>4</v>
      </c>
      <c r="D989" s="214" t="s">
        <v>5362</v>
      </c>
      <c r="E989" s="215">
        <v>4207</v>
      </c>
      <c r="F989" s="216" t="s">
        <v>5360</v>
      </c>
    </row>
    <row r="990" spans="2:6" ht="12.75" x14ac:dyDescent="0.25">
      <c r="B990" s="216" t="s">
        <v>5361</v>
      </c>
      <c r="C990" s="213">
        <v>8</v>
      </c>
      <c r="D990" s="214" t="s">
        <v>5366</v>
      </c>
      <c r="E990" s="215">
        <v>4207</v>
      </c>
      <c r="F990" s="216" t="s">
        <v>5360</v>
      </c>
    </row>
    <row r="991" spans="2:6" ht="12.75" x14ac:dyDescent="0.25">
      <c r="B991" s="216" t="s">
        <v>5361</v>
      </c>
      <c r="C991" s="213">
        <v>18</v>
      </c>
      <c r="D991" s="214" t="s">
        <v>5374</v>
      </c>
      <c r="E991" s="215">
        <v>4207</v>
      </c>
      <c r="F991" s="216" t="s">
        <v>5360</v>
      </c>
    </row>
    <row r="992" spans="2:6" ht="12.75" x14ac:dyDescent="0.25">
      <c r="B992" s="216" t="s">
        <v>3133</v>
      </c>
      <c r="C992" s="213">
        <v>1</v>
      </c>
      <c r="D992" s="214" t="s">
        <v>3134</v>
      </c>
      <c r="E992" s="215">
        <v>4207</v>
      </c>
      <c r="F992" s="216" t="s">
        <v>5360</v>
      </c>
    </row>
    <row r="993" spans="2:6" ht="12.75" x14ac:dyDescent="0.25">
      <c r="B993" s="216" t="s">
        <v>3133</v>
      </c>
      <c r="C993" s="213">
        <v>13</v>
      </c>
      <c r="D993" s="214" t="s">
        <v>5369</v>
      </c>
      <c r="E993" s="215">
        <v>4207</v>
      </c>
      <c r="F993" s="216" t="s">
        <v>5360</v>
      </c>
    </row>
    <row r="994" spans="2:6" ht="12.75" x14ac:dyDescent="0.25">
      <c r="B994" s="216" t="s">
        <v>3133</v>
      </c>
      <c r="C994" s="213">
        <v>3</v>
      </c>
      <c r="D994" s="214" t="s">
        <v>3139</v>
      </c>
      <c r="E994" s="215">
        <v>4207</v>
      </c>
      <c r="F994" s="216" t="s">
        <v>5360</v>
      </c>
    </row>
    <row r="995" spans="2:6" ht="12.75" x14ac:dyDescent="0.25">
      <c r="B995" s="216" t="s">
        <v>3133</v>
      </c>
      <c r="C995" s="213">
        <v>15</v>
      </c>
      <c r="D995" s="214" t="s">
        <v>5371</v>
      </c>
      <c r="E995" s="215">
        <v>4207</v>
      </c>
      <c r="F995" s="216" t="s">
        <v>5360</v>
      </c>
    </row>
    <row r="996" spans="2:6" ht="12.75" x14ac:dyDescent="0.25">
      <c r="B996" s="216" t="s">
        <v>3133</v>
      </c>
      <c r="C996" s="213">
        <v>7</v>
      </c>
      <c r="D996" s="214" t="s">
        <v>5365</v>
      </c>
      <c r="E996" s="215">
        <v>4207</v>
      </c>
      <c r="F996" s="216" t="s">
        <v>5360</v>
      </c>
    </row>
    <row r="997" spans="2:6" ht="12.75" x14ac:dyDescent="0.25">
      <c r="B997" s="216" t="s">
        <v>5361</v>
      </c>
      <c r="C997" s="213">
        <v>11</v>
      </c>
      <c r="D997" s="214" t="s">
        <v>5367</v>
      </c>
      <c r="E997" s="215">
        <v>4207</v>
      </c>
      <c r="F997" s="216" t="s">
        <v>5360</v>
      </c>
    </row>
    <row r="998" spans="2:6" ht="12.75" x14ac:dyDescent="0.25">
      <c r="B998" s="216" t="s">
        <v>3133</v>
      </c>
      <c r="C998" s="213">
        <v>20</v>
      </c>
      <c r="D998" s="214" t="s">
        <v>5376</v>
      </c>
      <c r="E998" s="215">
        <v>4207</v>
      </c>
      <c r="F998" s="216" t="s">
        <v>5360</v>
      </c>
    </row>
    <row r="999" spans="2:6" ht="12.75" x14ac:dyDescent="0.25">
      <c r="B999" s="216" t="s">
        <v>5361</v>
      </c>
      <c r="C999" s="213">
        <v>10</v>
      </c>
      <c r="D999" s="214" t="s">
        <v>1792</v>
      </c>
      <c r="E999" s="215">
        <v>4207</v>
      </c>
      <c r="F999" s="216" t="s">
        <v>5360</v>
      </c>
    </row>
    <row r="1000" spans="2:6" ht="12.75" x14ac:dyDescent="0.25">
      <c r="B1000" s="216" t="s">
        <v>5361</v>
      </c>
      <c r="C1000" s="213">
        <v>19</v>
      </c>
      <c r="D1000" s="214" t="s">
        <v>5375</v>
      </c>
      <c r="E1000" s="215">
        <v>4207</v>
      </c>
      <c r="F1000" s="216" t="s">
        <v>5360</v>
      </c>
    </row>
    <row r="1001" spans="2:6" ht="12.75" x14ac:dyDescent="0.25">
      <c r="B1001" s="216" t="s">
        <v>5361</v>
      </c>
      <c r="C1001" s="213">
        <v>12</v>
      </c>
      <c r="D1001" s="214" t="s">
        <v>5368</v>
      </c>
      <c r="E1001" s="215">
        <v>4207</v>
      </c>
      <c r="F1001" s="216" t="s">
        <v>5360</v>
      </c>
    </row>
    <row r="1002" spans="2:6" ht="12.75" x14ac:dyDescent="0.25">
      <c r="B1002" s="216" t="s">
        <v>3133</v>
      </c>
      <c r="C1002" s="213">
        <v>5</v>
      </c>
      <c r="D1002" s="214" t="s">
        <v>5363</v>
      </c>
      <c r="E1002" s="215">
        <v>4207</v>
      </c>
      <c r="F1002" s="216" t="s">
        <v>5360</v>
      </c>
    </row>
    <row r="1003" spans="2:6" ht="12.75" x14ac:dyDescent="0.25">
      <c r="B1003" s="216" t="s">
        <v>3133</v>
      </c>
      <c r="C1003" s="213">
        <v>16</v>
      </c>
      <c r="D1003" s="214" t="s">
        <v>5372</v>
      </c>
      <c r="E1003" s="215">
        <v>4207</v>
      </c>
      <c r="F1003" s="216" t="s">
        <v>5360</v>
      </c>
    </row>
    <row r="1004" spans="2:6" ht="12.75" x14ac:dyDescent="0.25">
      <c r="B1004" s="216" t="s">
        <v>5361</v>
      </c>
      <c r="C1004" s="213">
        <v>6</v>
      </c>
      <c r="D1004" s="214" t="s">
        <v>5364</v>
      </c>
      <c r="E1004" s="215">
        <v>4207</v>
      </c>
      <c r="F1004" s="216" t="s">
        <v>5360</v>
      </c>
    </row>
    <row r="1005" spans="2:6" ht="12.75" x14ac:dyDescent="0.25">
      <c r="B1005" s="216" t="s">
        <v>5361</v>
      </c>
      <c r="C1005" s="213">
        <v>17</v>
      </c>
      <c r="D1005" s="214" t="s">
        <v>5373</v>
      </c>
      <c r="E1005" s="215">
        <v>4207</v>
      </c>
      <c r="F1005" s="216" t="s">
        <v>5360</v>
      </c>
    </row>
    <row r="1006" spans="2:6" ht="12.75" x14ac:dyDescent="0.25">
      <c r="B1006" s="216" t="s">
        <v>3133</v>
      </c>
      <c r="C1006" s="213">
        <v>9</v>
      </c>
      <c r="D1006" s="214" t="s">
        <v>3418</v>
      </c>
      <c r="E1006" s="215">
        <v>4207</v>
      </c>
      <c r="F1006" s="216" t="s">
        <v>5360</v>
      </c>
    </row>
    <row r="1007" spans="2:6" ht="12.75" x14ac:dyDescent="0.25">
      <c r="B1007" s="216" t="s">
        <v>5361</v>
      </c>
      <c r="C1007" s="213">
        <v>2</v>
      </c>
      <c r="D1007" s="214" t="s">
        <v>3221</v>
      </c>
      <c r="E1007" s="215">
        <v>4207</v>
      </c>
      <c r="F1007" s="216" t="s">
        <v>5360</v>
      </c>
    </row>
    <row r="1008" spans="2:6" ht="12.75" x14ac:dyDescent="0.25">
      <c r="B1008" s="216" t="s">
        <v>5361</v>
      </c>
      <c r="C1008" s="213">
        <v>14</v>
      </c>
      <c r="D1008" s="214" t="s">
        <v>5370</v>
      </c>
      <c r="E1008" s="215">
        <v>4207</v>
      </c>
      <c r="F1008" s="216" t="s">
        <v>5360</v>
      </c>
    </row>
    <row r="1009" spans="2:6" ht="12.75" x14ac:dyDescent="0.25">
      <c r="B1009" s="216" t="s">
        <v>458</v>
      </c>
      <c r="C1009" s="213">
        <v>10</v>
      </c>
      <c r="D1009" s="214" t="s">
        <v>6254</v>
      </c>
      <c r="E1009" s="215">
        <v>4288</v>
      </c>
      <c r="F1009" s="216" t="s">
        <v>6248</v>
      </c>
    </row>
    <row r="1010" spans="2:6" ht="12.75" x14ac:dyDescent="0.25">
      <c r="B1010" s="216" t="s">
        <v>458</v>
      </c>
      <c r="C1010" s="213">
        <v>4</v>
      </c>
      <c r="D1010" s="214" t="s">
        <v>6250</v>
      </c>
      <c r="E1010" s="215">
        <v>4288</v>
      </c>
      <c r="F1010" s="216" t="s">
        <v>6248</v>
      </c>
    </row>
    <row r="1011" spans="2:6" ht="12.75" x14ac:dyDescent="0.25">
      <c r="B1011" s="216" t="s">
        <v>458</v>
      </c>
      <c r="C1011" s="213">
        <v>11</v>
      </c>
      <c r="D1011" s="214" t="s">
        <v>6255</v>
      </c>
      <c r="E1011" s="215">
        <v>4288</v>
      </c>
      <c r="F1011" s="216" t="s">
        <v>6248</v>
      </c>
    </row>
    <row r="1012" spans="2:6" ht="12.75" x14ac:dyDescent="0.25">
      <c r="B1012" s="216" t="s">
        <v>458</v>
      </c>
      <c r="C1012" s="213">
        <v>2</v>
      </c>
      <c r="D1012" s="214" t="s">
        <v>6249</v>
      </c>
      <c r="E1012" s="215">
        <v>4288</v>
      </c>
      <c r="F1012" s="216" t="s">
        <v>6248</v>
      </c>
    </row>
    <row r="1013" spans="2:6" ht="12.75" x14ac:dyDescent="0.25">
      <c r="B1013" s="216" t="s">
        <v>458</v>
      </c>
      <c r="C1013" s="213">
        <v>3</v>
      </c>
      <c r="D1013" s="214" t="s">
        <v>1036</v>
      </c>
      <c r="E1013" s="215">
        <v>4288</v>
      </c>
      <c r="F1013" s="216" t="s">
        <v>6248</v>
      </c>
    </row>
    <row r="1014" spans="2:6" ht="12.75" x14ac:dyDescent="0.25">
      <c r="B1014" s="216" t="s">
        <v>458</v>
      </c>
      <c r="C1014" s="213">
        <v>9</v>
      </c>
      <c r="D1014" s="214" t="s">
        <v>6253</v>
      </c>
      <c r="E1014" s="215">
        <v>4288</v>
      </c>
      <c r="F1014" s="216" t="s">
        <v>6248</v>
      </c>
    </row>
    <row r="1015" spans="2:6" ht="12.75" x14ac:dyDescent="0.25">
      <c r="B1015" s="216" t="s">
        <v>458</v>
      </c>
      <c r="C1015" s="213">
        <v>6</v>
      </c>
      <c r="D1015" s="214" t="s">
        <v>223</v>
      </c>
      <c r="E1015" s="215">
        <v>4288</v>
      </c>
      <c r="F1015" s="216" t="s">
        <v>6248</v>
      </c>
    </row>
    <row r="1016" spans="2:6" ht="12.75" x14ac:dyDescent="0.25">
      <c r="B1016" s="216" t="s">
        <v>458</v>
      </c>
      <c r="C1016" s="213">
        <v>12</v>
      </c>
      <c r="D1016" s="214" t="s">
        <v>6256</v>
      </c>
      <c r="E1016" s="215">
        <v>4288</v>
      </c>
      <c r="F1016" s="216" t="s">
        <v>6248</v>
      </c>
    </row>
    <row r="1017" spans="2:6" ht="12.75" x14ac:dyDescent="0.25">
      <c r="B1017" s="216" t="s">
        <v>458</v>
      </c>
      <c r="C1017" s="213">
        <v>7</v>
      </c>
      <c r="D1017" s="214" t="s">
        <v>6252</v>
      </c>
      <c r="E1017" s="215">
        <v>4288</v>
      </c>
      <c r="F1017" s="216" t="s">
        <v>6248</v>
      </c>
    </row>
    <row r="1018" spans="2:6" ht="12.75" x14ac:dyDescent="0.25">
      <c r="B1018" s="216" t="s">
        <v>458</v>
      </c>
      <c r="C1018" s="213">
        <v>8</v>
      </c>
      <c r="D1018" s="214" t="s">
        <v>5518</v>
      </c>
      <c r="E1018" s="215">
        <v>4288</v>
      </c>
      <c r="F1018" s="216" t="s">
        <v>6248</v>
      </c>
    </row>
    <row r="1019" spans="2:6" ht="12.75" x14ac:dyDescent="0.25">
      <c r="B1019" s="216" t="s">
        <v>458</v>
      </c>
      <c r="C1019" s="213">
        <v>1</v>
      </c>
      <c r="D1019" s="214" t="s">
        <v>6247</v>
      </c>
      <c r="E1019" s="215">
        <v>4288</v>
      </c>
      <c r="F1019" s="216" t="s">
        <v>6248</v>
      </c>
    </row>
    <row r="1020" spans="2:6" ht="12.75" x14ac:dyDescent="0.25">
      <c r="B1020" s="216" t="s">
        <v>458</v>
      </c>
      <c r="C1020" s="213">
        <v>5</v>
      </c>
      <c r="D1020" s="214" t="s">
        <v>6251</v>
      </c>
      <c r="E1020" s="215">
        <v>4288</v>
      </c>
      <c r="F1020" s="216" t="s">
        <v>6248</v>
      </c>
    </row>
    <row r="1021" spans="2:6" ht="12.75" x14ac:dyDescent="0.25">
      <c r="B1021" s="216" t="s">
        <v>458</v>
      </c>
      <c r="C1021" s="213">
        <v>3</v>
      </c>
      <c r="D1021" s="214" t="s">
        <v>4678</v>
      </c>
      <c r="E1021" s="215">
        <v>4488</v>
      </c>
      <c r="F1021" s="216" t="s">
        <v>8221</v>
      </c>
    </row>
    <row r="1022" spans="2:6" ht="12.75" x14ac:dyDescent="0.25">
      <c r="B1022" s="216" t="s">
        <v>458</v>
      </c>
      <c r="C1022" s="213">
        <v>1</v>
      </c>
      <c r="D1022" s="214" t="s">
        <v>1252</v>
      </c>
      <c r="E1022" s="215">
        <v>4488</v>
      </c>
      <c r="F1022" s="216" t="s">
        <v>8221</v>
      </c>
    </row>
    <row r="1023" spans="2:6" ht="12.75" x14ac:dyDescent="0.25">
      <c r="B1023" s="216" t="s">
        <v>458</v>
      </c>
      <c r="C1023" s="213">
        <v>8</v>
      </c>
      <c r="D1023" s="214" t="s">
        <v>8224</v>
      </c>
      <c r="E1023" s="215">
        <v>4488</v>
      </c>
      <c r="F1023" s="216" t="s">
        <v>8221</v>
      </c>
    </row>
    <row r="1024" spans="2:6" ht="12.75" x14ac:dyDescent="0.25">
      <c r="B1024" s="216" t="s">
        <v>458</v>
      </c>
      <c r="C1024" s="213">
        <v>12</v>
      </c>
      <c r="D1024" s="214" t="s">
        <v>8226</v>
      </c>
      <c r="E1024" s="215">
        <v>4488</v>
      </c>
      <c r="F1024" s="216" t="s">
        <v>8221</v>
      </c>
    </row>
    <row r="1025" spans="2:6" ht="12.75" x14ac:dyDescent="0.25">
      <c r="B1025" s="216" t="s">
        <v>458</v>
      </c>
      <c r="C1025" s="213">
        <v>5</v>
      </c>
      <c r="D1025" s="214" t="s">
        <v>963</v>
      </c>
      <c r="E1025" s="215">
        <v>4488</v>
      </c>
      <c r="F1025" s="216" t="s">
        <v>8221</v>
      </c>
    </row>
    <row r="1026" spans="2:6" ht="12.75" x14ac:dyDescent="0.25">
      <c r="B1026" s="216" t="s">
        <v>458</v>
      </c>
      <c r="C1026" s="213">
        <v>4</v>
      </c>
      <c r="D1026" s="214" t="s">
        <v>459</v>
      </c>
      <c r="E1026" s="215">
        <v>4488</v>
      </c>
      <c r="F1026" s="216" t="s">
        <v>8221</v>
      </c>
    </row>
    <row r="1027" spans="2:6" ht="12.75" x14ac:dyDescent="0.25">
      <c r="B1027" s="216" t="s">
        <v>458</v>
      </c>
      <c r="C1027" s="213">
        <v>2</v>
      </c>
      <c r="D1027" s="214" t="s">
        <v>8222</v>
      </c>
      <c r="E1027" s="215">
        <v>4488</v>
      </c>
      <c r="F1027" s="216" t="s">
        <v>8221</v>
      </c>
    </row>
    <row r="1028" spans="2:6" ht="12.75" x14ac:dyDescent="0.25">
      <c r="B1028" s="216" t="s">
        <v>458</v>
      </c>
      <c r="C1028" s="213">
        <v>6</v>
      </c>
      <c r="D1028" s="214" t="s">
        <v>8223</v>
      </c>
      <c r="E1028" s="215">
        <v>4488</v>
      </c>
      <c r="F1028" s="216" t="s">
        <v>8221</v>
      </c>
    </row>
    <row r="1029" spans="2:6" ht="12.75" x14ac:dyDescent="0.25">
      <c r="B1029" s="216" t="s">
        <v>458</v>
      </c>
      <c r="C1029" s="213">
        <v>10</v>
      </c>
      <c r="D1029" s="214" t="s">
        <v>7695</v>
      </c>
      <c r="E1029" s="215">
        <v>4488</v>
      </c>
      <c r="F1029" s="216" t="s">
        <v>8221</v>
      </c>
    </row>
    <row r="1030" spans="2:6" ht="12.75" x14ac:dyDescent="0.25">
      <c r="B1030" s="216" t="s">
        <v>458</v>
      </c>
      <c r="C1030" s="213">
        <v>11</v>
      </c>
      <c r="D1030" s="214" t="s">
        <v>8225</v>
      </c>
      <c r="E1030" s="215">
        <v>4488</v>
      </c>
      <c r="F1030" s="216" t="s">
        <v>8221</v>
      </c>
    </row>
    <row r="1031" spans="2:6" ht="12.75" x14ac:dyDescent="0.25">
      <c r="B1031" s="216" t="s">
        <v>458</v>
      </c>
      <c r="C1031" s="213">
        <v>9</v>
      </c>
      <c r="D1031" s="214" t="s">
        <v>3543</v>
      </c>
      <c r="E1031" s="215">
        <v>4488</v>
      </c>
      <c r="F1031" s="216" t="s">
        <v>8221</v>
      </c>
    </row>
    <row r="1032" spans="2:6" ht="12.75" x14ac:dyDescent="0.25">
      <c r="B1032" s="216" t="s">
        <v>458</v>
      </c>
      <c r="C1032" s="213">
        <v>7</v>
      </c>
      <c r="D1032" s="214" t="s">
        <v>2259</v>
      </c>
      <c r="E1032" s="215">
        <v>4488</v>
      </c>
      <c r="F1032" s="216" t="s">
        <v>8221</v>
      </c>
    </row>
    <row r="1033" spans="2:6" ht="12.75" x14ac:dyDescent="0.25">
      <c r="B1033" s="216" t="s">
        <v>1489</v>
      </c>
      <c r="C1033" s="213">
        <v>5</v>
      </c>
      <c r="D1033" s="214" t="s">
        <v>5811</v>
      </c>
      <c r="E1033" s="215">
        <v>4250</v>
      </c>
      <c r="F1033" s="216" t="s">
        <v>5807</v>
      </c>
    </row>
    <row r="1034" spans="2:6" ht="12.75" x14ac:dyDescent="0.25">
      <c r="B1034" s="216" t="s">
        <v>1489</v>
      </c>
      <c r="C1034" s="213">
        <v>4</v>
      </c>
      <c r="D1034" s="214" t="s">
        <v>5810</v>
      </c>
      <c r="E1034" s="215">
        <v>4250</v>
      </c>
      <c r="F1034" s="216" t="s">
        <v>5807</v>
      </c>
    </row>
    <row r="1035" spans="2:6" ht="12.75" x14ac:dyDescent="0.25">
      <c r="B1035" s="216" t="s">
        <v>1489</v>
      </c>
      <c r="C1035" s="213">
        <v>2</v>
      </c>
      <c r="D1035" s="214" t="s">
        <v>5808</v>
      </c>
      <c r="E1035" s="215">
        <v>4250</v>
      </c>
      <c r="F1035" s="216" t="s">
        <v>5807</v>
      </c>
    </row>
    <row r="1036" spans="2:6" ht="12.75" x14ac:dyDescent="0.25">
      <c r="B1036" s="216" t="s">
        <v>1489</v>
      </c>
      <c r="C1036" s="213">
        <v>10</v>
      </c>
      <c r="D1036" s="214" t="s">
        <v>5816</v>
      </c>
      <c r="E1036" s="215">
        <v>4250</v>
      </c>
      <c r="F1036" s="216" t="s">
        <v>5807</v>
      </c>
    </row>
    <row r="1037" spans="2:6" ht="12.75" x14ac:dyDescent="0.25">
      <c r="B1037" s="216" t="s">
        <v>1489</v>
      </c>
      <c r="C1037" s="213">
        <v>9</v>
      </c>
      <c r="D1037" s="214" t="s">
        <v>5815</v>
      </c>
      <c r="E1037" s="215">
        <v>4250</v>
      </c>
      <c r="F1037" s="216" t="s">
        <v>5807</v>
      </c>
    </row>
    <row r="1038" spans="2:6" ht="12.75" x14ac:dyDescent="0.25">
      <c r="B1038" s="216" t="s">
        <v>1489</v>
      </c>
      <c r="C1038" s="213">
        <v>3</v>
      </c>
      <c r="D1038" s="214" t="s">
        <v>5809</v>
      </c>
      <c r="E1038" s="215">
        <v>4250</v>
      </c>
      <c r="F1038" s="216" t="s">
        <v>5807</v>
      </c>
    </row>
    <row r="1039" spans="2:6" ht="12.75" x14ac:dyDescent="0.25">
      <c r="B1039" s="216" t="s">
        <v>1489</v>
      </c>
      <c r="C1039" s="213">
        <v>8</v>
      </c>
      <c r="D1039" s="214" t="s">
        <v>5814</v>
      </c>
      <c r="E1039" s="215">
        <v>4250</v>
      </c>
      <c r="F1039" s="216" t="s">
        <v>5807</v>
      </c>
    </row>
    <row r="1040" spans="2:6" ht="12.75" x14ac:dyDescent="0.25">
      <c r="B1040" s="216" t="s">
        <v>1489</v>
      </c>
      <c r="C1040" s="213">
        <v>6</v>
      </c>
      <c r="D1040" s="214" t="s">
        <v>5812</v>
      </c>
      <c r="E1040" s="215">
        <v>4250</v>
      </c>
      <c r="F1040" s="216" t="s">
        <v>5807</v>
      </c>
    </row>
    <row r="1041" spans="2:6" ht="12.75" x14ac:dyDescent="0.25">
      <c r="B1041" s="216" t="s">
        <v>1489</v>
      </c>
      <c r="C1041" s="213">
        <v>7</v>
      </c>
      <c r="D1041" s="214" t="s">
        <v>5813</v>
      </c>
      <c r="E1041" s="215">
        <v>4250</v>
      </c>
      <c r="F1041" s="216" t="s">
        <v>5807</v>
      </c>
    </row>
    <row r="1042" spans="2:6" ht="12.75" x14ac:dyDescent="0.25">
      <c r="B1042" s="216" t="s">
        <v>1489</v>
      </c>
      <c r="C1042" s="213">
        <v>11</v>
      </c>
      <c r="D1042" s="214" t="s">
        <v>5817</v>
      </c>
      <c r="E1042" s="215">
        <v>4250</v>
      </c>
      <c r="F1042" s="216" t="s">
        <v>5807</v>
      </c>
    </row>
    <row r="1043" spans="2:6" ht="12.75" x14ac:dyDescent="0.25">
      <c r="B1043" s="216" t="s">
        <v>1489</v>
      </c>
      <c r="C1043" s="213">
        <v>1</v>
      </c>
      <c r="D1043" s="214" t="s">
        <v>5806</v>
      </c>
      <c r="E1043" s="215">
        <v>4250</v>
      </c>
      <c r="F1043" s="216" t="s">
        <v>5807</v>
      </c>
    </row>
    <row r="1044" spans="2:6" ht="12.75" x14ac:dyDescent="0.25">
      <c r="B1044" s="216" t="s">
        <v>1489</v>
      </c>
      <c r="C1044" s="213">
        <v>12</v>
      </c>
      <c r="D1044" s="214" t="s">
        <v>5818</v>
      </c>
      <c r="E1044" s="215">
        <v>4250</v>
      </c>
      <c r="F1044" s="216" t="s">
        <v>5807</v>
      </c>
    </row>
    <row r="1045" spans="2:6" ht="12.75" x14ac:dyDescent="0.25">
      <c r="B1045" s="216" t="s">
        <v>47</v>
      </c>
      <c r="C1045" s="213">
        <v>8</v>
      </c>
      <c r="D1045" s="214" t="s">
        <v>1524</v>
      </c>
      <c r="E1045" s="215">
        <v>4149</v>
      </c>
      <c r="F1045" s="216" t="s">
        <v>4744</v>
      </c>
    </row>
    <row r="1046" spans="2:6" ht="12.75" x14ac:dyDescent="0.25">
      <c r="B1046" s="216" t="s">
        <v>47</v>
      </c>
      <c r="C1046" s="213">
        <v>1</v>
      </c>
      <c r="D1046" s="214" t="s">
        <v>4743</v>
      </c>
      <c r="E1046" s="215">
        <v>4149</v>
      </c>
      <c r="F1046" s="216" t="s">
        <v>4744</v>
      </c>
    </row>
    <row r="1047" spans="2:6" ht="12.75" x14ac:dyDescent="0.25">
      <c r="B1047" s="216" t="s">
        <v>47</v>
      </c>
      <c r="C1047" s="213">
        <v>5</v>
      </c>
      <c r="D1047" s="214" t="s">
        <v>4747</v>
      </c>
      <c r="E1047" s="215">
        <v>4149</v>
      </c>
      <c r="F1047" s="216" t="s">
        <v>4744</v>
      </c>
    </row>
    <row r="1048" spans="2:6" ht="12.75" x14ac:dyDescent="0.25">
      <c r="B1048" s="216" t="s">
        <v>47</v>
      </c>
      <c r="C1048" s="213">
        <v>9</v>
      </c>
      <c r="D1048" s="214" t="s">
        <v>4750</v>
      </c>
      <c r="E1048" s="215">
        <v>4149</v>
      </c>
      <c r="F1048" s="216" t="s">
        <v>4744</v>
      </c>
    </row>
    <row r="1049" spans="2:6" ht="12.75" x14ac:dyDescent="0.25">
      <c r="B1049" s="216" t="s">
        <v>47</v>
      </c>
      <c r="C1049" s="213">
        <v>6</v>
      </c>
      <c r="D1049" s="214" t="s">
        <v>4748</v>
      </c>
      <c r="E1049" s="215">
        <v>4149</v>
      </c>
      <c r="F1049" s="216" t="s">
        <v>4744</v>
      </c>
    </row>
    <row r="1050" spans="2:6" ht="12.75" x14ac:dyDescent="0.25">
      <c r="B1050" s="216" t="s">
        <v>47</v>
      </c>
      <c r="C1050" s="213">
        <v>3</v>
      </c>
      <c r="D1050" s="214" t="s">
        <v>4745</v>
      </c>
      <c r="E1050" s="215">
        <v>4149</v>
      </c>
      <c r="F1050" s="216" t="s">
        <v>4744</v>
      </c>
    </row>
    <row r="1051" spans="2:6" ht="12.75" x14ac:dyDescent="0.25">
      <c r="B1051" s="216" t="s">
        <v>47</v>
      </c>
      <c r="C1051" s="213">
        <v>7</v>
      </c>
      <c r="D1051" s="214" t="s">
        <v>4749</v>
      </c>
      <c r="E1051" s="215">
        <v>4149</v>
      </c>
      <c r="F1051" s="216" t="s">
        <v>4744</v>
      </c>
    </row>
    <row r="1052" spans="2:6" ht="12.75" x14ac:dyDescent="0.25">
      <c r="B1052" s="216" t="s">
        <v>47</v>
      </c>
      <c r="C1052" s="213">
        <v>12</v>
      </c>
      <c r="D1052" s="214" t="s">
        <v>4753</v>
      </c>
      <c r="E1052" s="215">
        <v>4149</v>
      </c>
      <c r="F1052" s="216" t="s">
        <v>4744</v>
      </c>
    </row>
    <row r="1053" spans="2:6" ht="12.75" x14ac:dyDescent="0.25">
      <c r="B1053" s="216" t="s">
        <v>47</v>
      </c>
      <c r="C1053" s="213">
        <v>4</v>
      </c>
      <c r="D1053" s="214" t="s">
        <v>4746</v>
      </c>
      <c r="E1053" s="215">
        <v>4149</v>
      </c>
      <c r="F1053" s="216" t="s">
        <v>4744</v>
      </c>
    </row>
    <row r="1054" spans="2:6" ht="12.75" x14ac:dyDescent="0.25">
      <c r="B1054" s="216" t="s">
        <v>47</v>
      </c>
      <c r="C1054" s="213">
        <v>11</v>
      </c>
      <c r="D1054" s="214" t="s">
        <v>4752</v>
      </c>
      <c r="E1054" s="215">
        <v>4149</v>
      </c>
      <c r="F1054" s="216" t="s">
        <v>4744</v>
      </c>
    </row>
    <row r="1055" spans="2:6" ht="12.75" x14ac:dyDescent="0.25">
      <c r="B1055" s="216" t="s">
        <v>47</v>
      </c>
      <c r="C1055" s="213">
        <v>2</v>
      </c>
      <c r="D1055" s="214" t="s">
        <v>1804</v>
      </c>
      <c r="E1055" s="215">
        <v>4149</v>
      </c>
      <c r="F1055" s="216" t="s">
        <v>4744</v>
      </c>
    </row>
    <row r="1056" spans="2:6" ht="12.75" x14ac:dyDescent="0.25">
      <c r="B1056" s="216" t="s">
        <v>47</v>
      </c>
      <c r="C1056" s="213">
        <v>10</v>
      </c>
      <c r="D1056" s="214" t="s">
        <v>4751</v>
      </c>
      <c r="E1056" s="215">
        <v>4149</v>
      </c>
      <c r="F1056" s="216" t="s">
        <v>4744</v>
      </c>
    </row>
    <row r="1057" spans="2:6" ht="12.75" x14ac:dyDescent="0.25">
      <c r="B1057" s="216" t="s">
        <v>47</v>
      </c>
      <c r="C1057" s="213">
        <v>12</v>
      </c>
      <c r="D1057" s="214" t="s">
        <v>5413</v>
      </c>
      <c r="E1057" s="215">
        <v>4212</v>
      </c>
      <c r="F1057" s="216" t="s">
        <v>5405</v>
      </c>
    </row>
    <row r="1058" spans="2:6" ht="12.75" x14ac:dyDescent="0.25">
      <c r="B1058" s="216" t="s">
        <v>47</v>
      </c>
      <c r="C1058" s="213">
        <v>10</v>
      </c>
      <c r="D1058" s="214" t="s">
        <v>1651</v>
      </c>
      <c r="E1058" s="215">
        <v>4212</v>
      </c>
      <c r="F1058" s="216" t="s">
        <v>5405</v>
      </c>
    </row>
    <row r="1059" spans="2:6" ht="12.75" x14ac:dyDescent="0.25">
      <c r="B1059" s="216" t="s">
        <v>47</v>
      </c>
      <c r="C1059" s="213">
        <v>3</v>
      </c>
      <c r="D1059" s="214" t="s">
        <v>5407</v>
      </c>
      <c r="E1059" s="215">
        <v>4212</v>
      </c>
      <c r="F1059" s="216" t="s">
        <v>5405</v>
      </c>
    </row>
    <row r="1060" spans="2:6" ht="12.75" x14ac:dyDescent="0.25">
      <c r="B1060" s="216" t="s">
        <v>47</v>
      </c>
      <c r="C1060" s="213">
        <v>4</v>
      </c>
      <c r="D1060" s="214" t="s">
        <v>5408</v>
      </c>
      <c r="E1060" s="215">
        <v>4212</v>
      </c>
      <c r="F1060" s="216" t="s">
        <v>5405</v>
      </c>
    </row>
    <row r="1061" spans="2:6" ht="12.75" x14ac:dyDescent="0.25">
      <c r="B1061" s="216" t="s">
        <v>47</v>
      </c>
      <c r="C1061" s="213">
        <v>8</v>
      </c>
      <c r="D1061" s="214" t="s">
        <v>5410</v>
      </c>
      <c r="E1061" s="215">
        <v>4212</v>
      </c>
      <c r="F1061" s="216" t="s">
        <v>5405</v>
      </c>
    </row>
    <row r="1062" spans="2:6" ht="12.75" x14ac:dyDescent="0.25">
      <c r="B1062" s="216" t="s">
        <v>47</v>
      </c>
      <c r="C1062" s="213">
        <v>9</v>
      </c>
      <c r="D1062" s="214" t="s">
        <v>5411</v>
      </c>
      <c r="E1062" s="215">
        <v>4212</v>
      </c>
      <c r="F1062" s="216" t="s">
        <v>5405</v>
      </c>
    </row>
    <row r="1063" spans="2:6" ht="12.75" x14ac:dyDescent="0.25">
      <c r="B1063" s="216" t="s">
        <v>47</v>
      </c>
      <c r="C1063" s="213">
        <v>2</v>
      </c>
      <c r="D1063" s="214" t="s">
        <v>5406</v>
      </c>
      <c r="E1063" s="215">
        <v>4212</v>
      </c>
      <c r="F1063" s="216" t="s">
        <v>5405</v>
      </c>
    </row>
    <row r="1064" spans="2:6" ht="12.75" x14ac:dyDescent="0.25">
      <c r="B1064" s="216" t="s">
        <v>47</v>
      </c>
      <c r="C1064" s="213">
        <v>5</v>
      </c>
      <c r="D1064" s="214" t="s">
        <v>784</v>
      </c>
      <c r="E1064" s="215">
        <v>4212</v>
      </c>
      <c r="F1064" s="216" t="s">
        <v>5405</v>
      </c>
    </row>
    <row r="1065" spans="2:6" ht="12.75" x14ac:dyDescent="0.25">
      <c r="B1065" s="216" t="s">
        <v>47</v>
      </c>
      <c r="C1065" s="213">
        <v>7</v>
      </c>
      <c r="D1065" s="214" t="s">
        <v>5409</v>
      </c>
      <c r="E1065" s="215">
        <v>4212</v>
      </c>
      <c r="F1065" s="216" t="s">
        <v>5405</v>
      </c>
    </row>
    <row r="1066" spans="2:6" ht="12.75" x14ac:dyDescent="0.25">
      <c r="B1066" s="216" t="s">
        <v>47</v>
      </c>
      <c r="C1066" s="213">
        <v>11</v>
      </c>
      <c r="D1066" s="214" t="s">
        <v>5412</v>
      </c>
      <c r="E1066" s="215">
        <v>4212</v>
      </c>
      <c r="F1066" s="216" t="s">
        <v>5405</v>
      </c>
    </row>
    <row r="1067" spans="2:6" ht="12.75" x14ac:dyDescent="0.25">
      <c r="B1067" s="216" t="s">
        <v>47</v>
      </c>
      <c r="C1067" s="213">
        <v>6</v>
      </c>
      <c r="D1067" s="214" t="s">
        <v>778</v>
      </c>
      <c r="E1067" s="215">
        <v>4212</v>
      </c>
      <c r="F1067" s="216" t="s">
        <v>5405</v>
      </c>
    </row>
    <row r="1068" spans="2:6" ht="12.75" x14ac:dyDescent="0.25">
      <c r="B1068" s="216" t="s">
        <v>47</v>
      </c>
      <c r="C1068" s="213">
        <v>1</v>
      </c>
      <c r="D1068" s="214" t="s">
        <v>1383</v>
      </c>
      <c r="E1068" s="215">
        <v>4212</v>
      </c>
      <c r="F1068" s="216" t="s">
        <v>5405</v>
      </c>
    </row>
    <row r="1069" spans="2:6" ht="12.75" x14ac:dyDescent="0.25">
      <c r="B1069" s="216" t="s">
        <v>1246</v>
      </c>
      <c r="C1069" s="213">
        <v>3</v>
      </c>
      <c r="D1069" s="214" t="s">
        <v>4611</v>
      </c>
      <c r="E1069" s="215">
        <v>4138</v>
      </c>
      <c r="F1069" s="216" t="s">
        <v>4609</v>
      </c>
    </row>
    <row r="1070" spans="2:6" ht="12.75" x14ac:dyDescent="0.25">
      <c r="B1070" s="216" t="s">
        <v>1246</v>
      </c>
      <c r="C1070" s="213">
        <v>5</v>
      </c>
      <c r="D1070" s="214" t="s">
        <v>4612</v>
      </c>
      <c r="E1070" s="215">
        <v>4138</v>
      </c>
      <c r="F1070" s="216" t="s">
        <v>4609</v>
      </c>
    </row>
    <row r="1071" spans="2:6" ht="12.75" x14ac:dyDescent="0.25">
      <c r="B1071" s="216" t="s">
        <v>1246</v>
      </c>
      <c r="C1071" s="213">
        <v>9</v>
      </c>
      <c r="D1071" s="214" t="s">
        <v>3238</v>
      </c>
      <c r="E1071" s="215">
        <v>4138</v>
      </c>
      <c r="F1071" s="216" t="s">
        <v>4609</v>
      </c>
    </row>
    <row r="1072" spans="2:6" ht="12.75" x14ac:dyDescent="0.25">
      <c r="B1072" s="216" t="s">
        <v>1246</v>
      </c>
      <c r="C1072" s="213">
        <v>11</v>
      </c>
      <c r="D1072" s="214" t="s">
        <v>4615</v>
      </c>
      <c r="E1072" s="215">
        <v>4138</v>
      </c>
      <c r="F1072" s="216" t="s">
        <v>4609</v>
      </c>
    </row>
    <row r="1073" spans="2:6" ht="12.75" x14ac:dyDescent="0.25">
      <c r="B1073" s="216" t="s">
        <v>1246</v>
      </c>
      <c r="C1073" s="213">
        <v>2</v>
      </c>
      <c r="D1073" s="214" t="s">
        <v>4610</v>
      </c>
      <c r="E1073" s="215">
        <v>4138</v>
      </c>
      <c r="F1073" s="216" t="s">
        <v>4609</v>
      </c>
    </row>
    <row r="1074" spans="2:6" ht="12.75" x14ac:dyDescent="0.25">
      <c r="B1074" s="216" t="s">
        <v>1246</v>
      </c>
      <c r="C1074" s="213">
        <v>13</v>
      </c>
      <c r="D1074" s="214" t="s">
        <v>4616</v>
      </c>
      <c r="E1074" s="215">
        <v>4138</v>
      </c>
      <c r="F1074" s="216" t="s">
        <v>4609</v>
      </c>
    </row>
    <row r="1075" spans="2:6" ht="12.75" x14ac:dyDescent="0.25">
      <c r="B1075" s="216" t="s">
        <v>1246</v>
      </c>
      <c r="C1075" s="213">
        <v>12</v>
      </c>
      <c r="D1075" s="214" t="s">
        <v>3530</v>
      </c>
      <c r="E1075" s="215">
        <v>4138</v>
      </c>
      <c r="F1075" s="216" t="s">
        <v>4609</v>
      </c>
    </row>
    <row r="1076" spans="2:6" ht="12.75" x14ac:dyDescent="0.25">
      <c r="B1076" s="216" t="s">
        <v>1246</v>
      </c>
      <c r="C1076" s="213">
        <v>8</v>
      </c>
      <c r="D1076" s="214" t="s">
        <v>4613</v>
      </c>
      <c r="E1076" s="215">
        <v>4138</v>
      </c>
      <c r="F1076" s="216" t="s">
        <v>4609</v>
      </c>
    </row>
    <row r="1077" spans="2:6" ht="12.75" x14ac:dyDescent="0.25">
      <c r="B1077" s="216" t="s">
        <v>1246</v>
      </c>
      <c r="C1077" s="213">
        <v>4</v>
      </c>
      <c r="D1077" s="214" t="s">
        <v>1762</v>
      </c>
      <c r="E1077" s="215">
        <v>4138</v>
      </c>
      <c r="F1077" s="216" t="s">
        <v>4609</v>
      </c>
    </row>
    <row r="1078" spans="2:6" ht="12.75" x14ac:dyDescent="0.25">
      <c r="B1078" s="216" t="s">
        <v>1246</v>
      </c>
      <c r="C1078" s="213">
        <v>6</v>
      </c>
      <c r="D1078" s="214" t="s">
        <v>1258</v>
      </c>
      <c r="E1078" s="215">
        <v>4138</v>
      </c>
      <c r="F1078" s="216" t="s">
        <v>4609</v>
      </c>
    </row>
    <row r="1079" spans="2:6" ht="12.75" x14ac:dyDescent="0.25">
      <c r="B1079" s="216" t="s">
        <v>1246</v>
      </c>
      <c r="C1079" s="213">
        <v>1</v>
      </c>
      <c r="D1079" s="214" t="s">
        <v>1756</v>
      </c>
      <c r="E1079" s="215">
        <v>4138</v>
      </c>
      <c r="F1079" s="216" t="s">
        <v>4609</v>
      </c>
    </row>
    <row r="1080" spans="2:6" ht="12.75" x14ac:dyDescent="0.25">
      <c r="B1080" s="216" t="s">
        <v>1246</v>
      </c>
      <c r="C1080" s="213">
        <v>10</v>
      </c>
      <c r="D1080" s="214" t="s">
        <v>4614</v>
      </c>
      <c r="E1080" s="215">
        <v>4138</v>
      </c>
      <c r="F1080" s="216" t="s">
        <v>4609</v>
      </c>
    </row>
    <row r="1081" spans="2:6" ht="12.75" x14ac:dyDescent="0.25">
      <c r="B1081" s="216" t="s">
        <v>1246</v>
      </c>
      <c r="C1081" s="213">
        <v>7</v>
      </c>
      <c r="D1081" s="214" t="s">
        <v>1760</v>
      </c>
      <c r="E1081" s="215">
        <v>4138</v>
      </c>
      <c r="F1081" s="216" t="s">
        <v>4609</v>
      </c>
    </row>
    <row r="1082" spans="2:6" ht="12.75" x14ac:dyDescent="0.25">
      <c r="B1082" s="216" t="s">
        <v>1246</v>
      </c>
      <c r="C1082" s="213">
        <v>5</v>
      </c>
      <c r="D1082" s="214" t="s">
        <v>1259</v>
      </c>
      <c r="E1082" s="215">
        <v>4218</v>
      </c>
      <c r="F1082" s="216" t="s">
        <v>5479</v>
      </c>
    </row>
    <row r="1083" spans="2:6" ht="12.75" x14ac:dyDescent="0.25">
      <c r="B1083" s="216" t="s">
        <v>1246</v>
      </c>
      <c r="C1083" s="213">
        <v>10</v>
      </c>
      <c r="D1083" s="214" t="s">
        <v>3552</v>
      </c>
      <c r="E1083" s="215">
        <v>4218</v>
      </c>
      <c r="F1083" s="216" t="s">
        <v>5479</v>
      </c>
    </row>
    <row r="1084" spans="2:6" ht="12.75" x14ac:dyDescent="0.25">
      <c r="B1084" s="216" t="s">
        <v>1246</v>
      </c>
      <c r="C1084" s="213">
        <v>12</v>
      </c>
      <c r="D1084" s="214" t="s">
        <v>3554</v>
      </c>
      <c r="E1084" s="215">
        <v>4218</v>
      </c>
      <c r="F1084" s="216" t="s">
        <v>5479</v>
      </c>
    </row>
    <row r="1085" spans="2:6" ht="12.75" x14ac:dyDescent="0.25">
      <c r="B1085" s="216" t="s">
        <v>1246</v>
      </c>
      <c r="C1085" s="213">
        <v>1</v>
      </c>
      <c r="D1085" s="214" t="s">
        <v>4443</v>
      </c>
      <c r="E1085" s="215">
        <v>4218</v>
      </c>
      <c r="F1085" s="216" t="s">
        <v>5479</v>
      </c>
    </row>
    <row r="1086" spans="2:6" ht="12.75" x14ac:dyDescent="0.25">
      <c r="B1086" s="216" t="s">
        <v>1246</v>
      </c>
      <c r="C1086" s="213">
        <v>4</v>
      </c>
      <c r="D1086" s="214" t="s">
        <v>5481</v>
      </c>
      <c r="E1086" s="215">
        <v>4218</v>
      </c>
      <c r="F1086" s="216" t="s">
        <v>5479</v>
      </c>
    </row>
    <row r="1087" spans="2:6" ht="12.75" x14ac:dyDescent="0.25">
      <c r="B1087" s="216" t="s">
        <v>1246</v>
      </c>
      <c r="C1087" s="213">
        <v>8</v>
      </c>
      <c r="D1087" s="214" t="s">
        <v>1766</v>
      </c>
      <c r="E1087" s="215">
        <v>4218</v>
      </c>
      <c r="F1087" s="216" t="s">
        <v>5479</v>
      </c>
    </row>
    <row r="1088" spans="2:6" ht="12.75" x14ac:dyDescent="0.25">
      <c r="B1088" s="216" t="s">
        <v>1246</v>
      </c>
      <c r="C1088" s="213">
        <v>11</v>
      </c>
      <c r="D1088" s="214" t="s">
        <v>3895</v>
      </c>
      <c r="E1088" s="215">
        <v>4218</v>
      </c>
      <c r="F1088" s="216" t="s">
        <v>5479</v>
      </c>
    </row>
    <row r="1089" spans="2:6" ht="12.75" x14ac:dyDescent="0.25">
      <c r="B1089" s="216" t="s">
        <v>1246</v>
      </c>
      <c r="C1089" s="213">
        <v>7</v>
      </c>
      <c r="D1089" s="214" t="s">
        <v>2185</v>
      </c>
      <c r="E1089" s="215">
        <v>4218</v>
      </c>
      <c r="F1089" s="216" t="s">
        <v>5479</v>
      </c>
    </row>
    <row r="1090" spans="2:6" ht="12.75" x14ac:dyDescent="0.25">
      <c r="B1090" s="216" t="s">
        <v>1246</v>
      </c>
      <c r="C1090" s="213">
        <v>9</v>
      </c>
      <c r="D1090" s="214" t="s">
        <v>5483</v>
      </c>
      <c r="E1090" s="215">
        <v>4218</v>
      </c>
      <c r="F1090" s="216" t="s">
        <v>5479</v>
      </c>
    </row>
    <row r="1091" spans="2:6" ht="12.75" x14ac:dyDescent="0.25">
      <c r="B1091" s="216" t="s">
        <v>1246</v>
      </c>
      <c r="C1091" s="213">
        <v>3</v>
      </c>
      <c r="D1091" s="214" t="s">
        <v>5480</v>
      </c>
      <c r="E1091" s="215">
        <v>4218</v>
      </c>
      <c r="F1091" s="216" t="s">
        <v>5479</v>
      </c>
    </row>
    <row r="1092" spans="2:6" ht="12.75" x14ac:dyDescent="0.25">
      <c r="B1092" s="216" t="s">
        <v>1246</v>
      </c>
      <c r="C1092" s="213">
        <v>6</v>
      </c>
      <c r="D1092" s="214" t="s">
        <v>5482</v>
      </c>
      <c r="E1092" s="215">
        <v>4218</v>
      </c>
      <c r="F1092" s="216" t="s">
        <v>5479</v>
      </c>
    </row>
    <row r="1093" spans="2:6" ht="12.75" x14ac:dyDescent="0.25">
      <c r="B1093" s="216" t="s">
        <v>1246</v>
      </c>
      <c r="C1093" s="213">
        <v>2</v>
      </c>
      <c r="D1093" s="214" t="s">
        <v>1254</v>
      </c>
      <c r="E1093" s="215">
        <v>4218</v>
      </c>
      <c r="F1093" s="216" t="s">
        <v>5479</v>
      </c>
    </row>
    <row r="1094" spans="2:6" ht="12.75" x14ac:dyDescent="0.25">
      <c r="B1094" s="216" t="s">
        <v>9764</v>
      </c>
      <c r="C1094" s="213">
        <v>10</v>
      </c>
      <c r="D1094" s="214" t="s">
        <v>6978</v>
      </c>
      <c r="E1094" s="215">
        <v>8063</v>
      </c>
      <c r="F1094" s="216" t="s">
        <v>9766</v>
      </c>
    </row>
    <row r="1095" spans="2:6" ht="12.75" x14ac:dyDescent="0.25">
      <c r="B1095" s="216" t="s">
        <v>9764</v>
      </c>
      <c r="C1095" s="213">
        <v>13</v>
      </c>
      <c r="D1095" s="214" t="s">
        <v>6146</v>
      </c>
      <c r="E1095" s="215">
        <v>8063</v>
      </c>
      <c r="F1095" s="216" t="s">
        <v>9766</v>
      </c>
    </row>
    <row r="1096" spans="2:6" ht="12.75" x14ac:dyDescent="0.25">
      <c r="B1096" s="216" t="s">
        <v>9764</v>
      </c>
      <c r="C1096" s="213">
        <v>19</v>
      </c>
      <c r="D1096" s="214" t="s">
        <v>6569</v>
      </c>
      <c r="E1096" s="215">
        <v>8063</v>
      </c>
      <c r="F1096" s="216" t="s">
        <v>9766</v>
      </c>
    </row>
    <row r="1097" spans="2:6" ht="12.75" x14ac:dyDescent="0.25">
      <c r="B1097" s="216" t="s">
        <v>9764</v>
      </c>
      <c r="C1097" s="213">
        <v>14</v>
      </c>
      <c r="D1097" s="214" t="s">
        <v>6980</v>
      </c>
      <c r="E1097" s="215">
        <v>8063</v>
      </c>
      <c r="F1097" s="216" t="s">
        <v>9766</v>
      </c>
    </row>
    <row r="1098" spans="2:6" ht="12.75" x14ac:dyDescent="0.25">
      <c r="B1098" s="216" t="s">
        <v>9764</v>
      </c>
      <c r="C1098" s="213">
        <v>3</v>
      </c>
      <c r="D1098" s="214" t="s">
        <v>6561</v>
      </c>
      <c r="E1098" s="215">
        <v>8063</v>
      </c>
      <c r="F1098" s="216" t="s">
        <v>9766</v>
      </c>
    </row>
    <row r="1099" spans="2:6" ht="12.75" x14ac:dyDescent="0.25">
      <c r="B1099" s="216" t="s">
        <v>9764</v>
      </c>
      <c r="C1099" s="213">
        <v>11</v>
      </c>
      <c r="D1099" s="214" t="s">
        <v>9768</v>
      </c>
      <c r="E1099" s="215">
        <v>8063</v>
      </c>
      <c r="F1099" s="216" t="s">
        <v>9766</v>
      </c>
    </row>
    <row r="1100" spans="2:6" ht="12.75" x14ac:dyDescent="0.25">
      <c r="B1100" s="216" t="s">
        <v>9764</v>
      </c>
      <c r="C1100" s="213">
        <v>8</v>
      </c>
      <c r="D1100" s="214" t="s">
        <v>9767</v>
      </c>
      <c r="E1100" s="215">
        <v>8063</v>
      </c>
      <c r="F1100" s="216" t="s">
        <v>9766</v>
      </c>
    </row>
    <row r="1101" spans="2:6" ht="12.75" x14ac:dyDescent="0.25">
      <c r="B1101" s="216" t="s">
        <v>9764</v>
      </c>
      <c r="C1101" s="213">
        <v>5</v>
      </c>
      <c r="D1101" s="214" t="s">
        <v>6563</v>
      </c>
      <c r="E1101" s="215">
        <v>8063</v>
      </c>
      <c r="F1101" s="216" t="s">
        <v>9766</v>
      </c>
    </row>
    <row r="1102" spans="2:6" ht="12.75" x14ac:dyDescent="0.25">
      <c r="B1102" s="216" t="s">
        <v>9764</v>
      </c>
      <c r="C1102" s="213">
        <v>17</v>
      </c>
      <c r="D1102" s="214" t="s">
        <v>6567</v>
      </c>
      <c r="E1102" s="215">
        <v>8063</v>
      </c>
      <c r="F1102" s="216" t="s">
        <v>9766</v>
      </c>
    </row>
    <row r="1103" spans="2:6" ht="12.75" x14ac:dyDescent="0.25">
      <c r="B1103" s="216" t="s">
        <v>9764</v>
      </c>
      <c r="C1103" s="213">
        <v>21</v>
      </c>
      <c r="D1103" s="214" t="s">
        <v>9769</v>
      </c>
      <c r="E1103" s="215">
        <v>8063</v>
      </c>
      <c r="F1103" s="216" t="s">
        <v>9766</v>
      </c>
    </row>
    <row r="1104" spans="2:6" ht="12.75" x14ac:dyDescent="0.25">
      <c r="B1104" s="216" t="s">
        <v>9764</v>
      </c>
      <c r="C1104" s="213">
        <v>16</v>
      </c>
      <c r="D1104" s="214" t="s">
        <v>6981</v>
      </c>
      <c r="E1104" s="215">
        <v>8063</v>
      </c>
      <c r="F1104" s="216" t="s">
        <v>9766</v>
      </c>
    </row>
    <row r="1105" spans="2:6" ht="12.75" x14ac:dyDescent="0.25">
      <c r="B1105" s="216" t="s">
        <v>9764</v>
      </c>
      <c r="C1105" s="213">
        <v>18</v>
      </c>
      <c r="D1105" s="214" t="s">
        <v>5785</v>
      </c>
      <c r="E1105" s="215">
        <v>8063</v>
      </c>
      <c r="F1105" s="216" t="s">
        <v>9766</v>
      </c>
    </row>
    <row r="1106" spans="2:6" ht="12.75" x14ac:dyDescent="0.25">
      <c r="B1106" s="216" t="s">
        <v>9764</v>
      </c>
      <c r="C1106" s="213">
        <v>4</v>
      </c>
      <c r="D1106" s="214" t="s">
        <v>2394</v>
      </c>
      <c r="E1106" s="215">
        <v>8063</v>
      </c>
      <c r="F1106" s="216" t="s">
        <v>9766</v>
      </c>
    </row>
    <row r="1107" spans="2:6" ht="12.75" x14ac:dyDescent="0.25">
      <c r="B1107" s="216" t="s">
        <v>9764</v>
      </c>
      <c r="C1107" s="213">
        <v>15</v>
      </c>
      <c r="D1107" s="214" t="s">
        <v>1163</v>
      </c>
      <c r="E1107" s="215">
        <v>8063</v>
      </c>
      <c r="F1107" s="216" t="s">
        <v>9766</v>
      </c>
    </row>
    <row r="1108" spans="2:6" ht="12.75" x14ac:dyDescent="0.25">
      <c r="B1108" s="216" t="s">
        <v>9764</v>
      </c>
      <c r="C1108" s="213">
        <v>12</v>
      </c>
      <c r="D1108" s="214" t="s">
        <v>6979</v>
      </c>
      <c r="E1108" s="215">
        <v>8063</v>
      </c>
      <c r="F1108" s="216" t="s">
        <v>9766</v>
      </c>
    </row>
    <row r="1109" spans="2:6" ht="12.75" x14ac:dyDescent="0.25">
      <c r="B1109" s="216" t="s">
        <v>9764</v>
      </c>
      <c r="C1109" s="213">
        <v>9</v>
      </c>
      <c r="D1109" s="214" t="s">
        <v>6564</v>
      </c>
      <c r="E1109" s="215">
        <v>8063</v>
      </c>
      <c r="F1109" s="216" t="s">
        <v>9766</v>
      </c>
    </row>
    <row r="1110" spans="2:6" ht="12.75" x14ac:dyDescent="0.25">
      <c r="B1110" s="216" t="s">
        <v>9764</v>
      </c>
      <c r="C1110" s="213">
        <v>6</v>
      </c>
      <c r="D1110" s="214" t="s">
        <v>2678</v>
      </c>
      <c r="E1110" s="215">
        <v>8063</v>
      </c>
      <c r="F1110" s="216" t="s">
        <v>9766</v>
      </c>
    </row>
    <row r="1111" spans="2:6" ht="12.75" x14ac:dyDescent="0.25">
      <c r="B1111" s="216" t="s">
        <v>9764</v>
      </c>
      <c r="C1111" s="213">
        <v>20</v>
      </c>
      <c r="D1111" s="214" t="s">
        <v>2091</v>
      </c>
      <c r="E1111" s="215">
        <v>8063</v>
      </c>
      <c r="F1111" s="216" t="s">
        <v>9766</v>
      </c>
    </row>
    <row r="1112" spans="2:6" ht="12.75" x14ac:dyDescent="0.25">
      <c r="B1112" s="216" t="s">
        <v>9764</v>
      </c>
      <c r="C1112" s="213">
        <v>22</v>
      </c>
      <c r="D1112" s="214" t="s">
        <v>3753</v>
      </c>
      <c r="E1112" s="215">
        <v>8063</v>
      </c>
      <c r="F1112" s="216" t="s">
        <v>9766</v>
      </c>
    </row>
    <row r="1113" spans="2:6" ht="12.75" x14ac:dyDescent="0.25">
      <c r="B1113" s="216" t="s">
        <v>9764</v>
      </c>
      <c r="C1113" s="213">
        <v>7</v>
      </c>
      <c r="D1113" s="214" t="s">
        <v>138</v>
      </c>
      <c r="E1113" s="215">
        <v>8063</v>
      </c>
      <c r="F1113" s="216" t="s">
        <v>9766</v>
      </c>
    </row>
    <row r="1114" spans="2:6" ht="12.75" x14ac:dyDescent="0.25">
      <c r="B1114" s="216" t="s">
        <v>9764</v>
      </c>
      <c r="C1114" s="213">
        <v>2</v>
      </c>
      <c r="D1114" s="214" t="s">
        <v>1162</v>
      </c>
      <c r="E1114" s="215">
        <v>8063</v>
      </c>
      <c r="F1114" s="216" t="s">
        <v>9766</v>
      </c>
    </row>
    <row r="1115" spans="2:6" ht="12.75" x14ac:dyDescent="0.25">
      <c r="B1115" s="216" t="s">
        <v>9764</v>
      </c>
      <c r="C1115" s="213">
        <v>1</v>
      </c>
      <c r="D1115" s="214" t="s">
        <v>9765</v>
      </c>
      <c r="E1115" s="215">
        <v>8063</v>
      </c>
      <c r="F1115" s="216" t="s">
        <v>9766</v>
      </c>
    </row>
    <row r="1116" spans="2:6" ht="12.75" x14ac:dyDescent="0.25">
      <c r="B1116" s="216" t="s">
        <v>534</v>
      </c>
      <c r="C1116" s="213">
        <v>10</v>
      </c>
      <c r="D1116" s="214" t="s">
        <v>6978</v>
      </c>
      <c r="E1116" s="215">
        <v>4496</v>
      </c>
      <c r="F1116" s="216" t="s">
        <v>8301</v>
      </c>
    </row>
    <row r="1117" spans="2:6" ht="12.75" x14ac:dyDescent="0.25">
      <c r="B1117" s="216" t="s">
        <v>534</v>
      </c>
      <c r="C1117" s="213">
        <v>8</v>
      </c>
      <c r="D1117" s="214" t="s">
        <v>8305</v>
      </c>
      <c r="E1117" s="215">
        <v>4496</v>
      </c>
      <c r="F1117" s="216" t="s">
        <v>8301</v>
      </c>
    </row>
    <row r="1118" spans="2:6" ht="12.75" x14ac:dyDescent="0.25">
      <c r="B1118" s="216" t="s">
        <v>534</v>
      </c>
      <c r="C1118" s="213">
        <v>1</v>
      </c>
      <c r="D1118" s="214" t="s">
        <v>5787</v>
      </c>
      <c r="E1118" s="215">
        <v>4496</v>
      </c>
      <c r="F1118" s="216" t="s">
        <v>8301</v>
      </c>
    </row>
    <row r="1119" spans="2:6" ht="12.75" x14ac:dyDescent="0.25">
      <c r="B1119" s="216" t="s">
        <v>534</v>
      </c>
      <c r="C1119" s="213">
        <v>9</v>
      </c>
      <c r="D1119" s="214" t="s">
        <v>3381</v>
      </c>
      <c r="E1119" s="215">
        <v>4496</v>
      </c>
      <c r="F1119" s="216" t="s">
        <v>8301</v>
      </c>
    </row>
    <row r="1120" spans="2:6" ht="12.75" x14ac:dyDescent="0.25">
      <c r="B1120" s="216" t="s">
        <v>534</v>
      </c>
      <c r="C1120" s="213">
        <v>2</v>
      </c>
      <c r="D1120" s="214" t="s">
        <v>7684</v>
      </c>
      <c r="E1120" s="215">
        <v>4496</v>
      </c>
      <c r="F1120" s="216" t="s">
        <v>8301</v>
      </c>
    </row>
    <row r="1121" spans="2:6" ht="12.75" x14ac:dyDescent="0.25">
      <c r="B1121" s="216" t="s">
        <v>534</v>
      </c>
      <c r="C1121" s="213">
        <v>5</v>
      </c>
      <c r="D1121" s="214" t="s">
        <v>148</v>
      </c>
      <c r="E1121" s="215">
        <v>4496</v>
      </c>
      <c r="F1121" s="216" t="s">
        <v>8301</v>
      </c>
    </row>
    <row r="1122" spans="2:6" ht="12.75" x14ac:dyDescent="0.25">
      <c r="B1122" s="216" t="s">
        <v>534</v>
      </c>
      <c r="C1122" s="213">
        <v>6</v>
      </c>
      <c r="D1122" s="214" t="s">
        <v>8303</v>
      </c>
      <c r="E1122" s="215">
        <v>4496</v>
      </c>
      <c r="F1122" s="216" t="s">
        <v>8301</v>
      </c>
    </row>
    <row r="1123" spans="2:6" ht="12.75" x14ac:dyDescent="0.25">
      <c r="B1123" s="216" t="s">
        <v>534</v>
      </c>
      <c r="C1123" s="213">
        <v>3</v>
      </c>
      <c r="D1123" s="214" t="s">
        <v>8302</v>
      </c>
      <c r="E1123" s="215">
        <v>4496</v>
      </c>
      <c r="F1123" s="216" t="s">
        <v>8301</v>
      </c>
    </row>
    <row r="1124" spans="2:6" ht="12.75" x14ac:dyDescent="0.25">
      <c r="B1124" s="216" t="s">
        <v>534</v>
      </c>
      <c r="C1124" s="213">
        <v>4</v>
      </c>
      <c r="D1124" s="214" t="s">
        <v>535</v>
      </c>
      <c r="E1124" s="215">
        <v>4496</v>
      </c>
      <c r="F1124" s="216" t="s">
        <v>8301</v>
      </c>
    </row>
    <row r="1125" spans="2:6" ht="12.75" x14ac:dyDescent="0.25">
      <c r="B1125" s="216" t="s">
        <v>534</v>
      </c>
      <c r="C1125" s="213">
        <v>11</v>
      </c>
      <c r="D1125" s="214" t="s">
        <v>8306</v>
      </c>
      <c r="E1125" s="215">
        <v>4496</v>
      </c>
      <c r="F1125" s="216" t="s">
        <v>8301</v>
      </c>
    </row>
    <row r="1126" spans="2:6" ht="12.75" x14ac:dyDescent="0.25">
      <c r="B1126" s="216" t="s">
        <v>534</v>
      </c>
      <c r="C1126" s="213">
        <v>7</v>
      </c>
      <c r="D1126" s="214" t="s">
        <v>8304</v>
      </c>
      <c r="E1126" s="215">
        <v>4496</v>
      </c>
      <c r="F1126" s="216" t="s">
        <v>8301</v>
      </c>
    </row>
    <row r="1127" spans="2:6" ht="12.75" x14ac:dyDescent="0.25">
      <c r="B1127" s="216" t="s">
        <v>534</v>
      </c>
      <c r="C1127" s="213">
        <v>12</v>
      </c>
      <c r="D1127" s="214" t="s">
        <v>8307</v>
      </c>
      <c r="E1127" s="215">
        <v>4496</v>
      </c>
      <c r="F1127" s="216" t="s">
        <v>8301</v>
      </c>
    </row>
    <row r="1128" spans="2:6" ht="12.75" x14ac:dyDescent="0.25">
      <c r="B1128" s="216" t="s">
        <v>536</v>
      </c>
      <c r="C1128" s="213">
        <v>4</v>
      </c>
      <c r="D1128" s="214" t="s">
        <v>8240</v>
      </c>
      <c r="E1128" s="215">
        <v>4490</v>
      </c>
      <c r="F1128" s="216" t="s">
        <v>8237</v>
      </c>
    </row>
    <row r="1129" spans="2:6" ht="12.75" x14ac:dyDescent="0.25">
      <c r="B1129" s="216" t="s">
        <v>536</v>
      </c>
      <c r="C1129" s="213">
        <v>13</v>
      </c>
      <c r="D1129" s="214" t="s">
        <v>8247</v>
      </c>
      <c r="E1129" s="215">
        <v>4490</v>
      </c>
      <c r="F1129" s="216" t="s">
        <v>8237</v>
      </c>
    </row>
    <row r="1130" spans="2:6" ht="12.75" x14ac:dyDescent="0.25">
      <c r="B1130" s="216" t="s">
        <v>536</v>
      </c>
      <c r="C1130" s="213">
        <v>3</v>
      </c>
      <c r="D1130" s="214" t="s">
        <v>8239</v>
      </c>
      <c r="E1130" s="215">
        <v>4490</v>
      </c>
      <c r="F1130" s="216" t="s">
        <v>8237</v>
      </c>
    </row>
    <row r="1131" spans="2:6" ht="12.75" x14ac:dyDescent="0.25">
      <c r="B1131" s="216" t="s">
        <v>536</v>
      </c>
      <c r="C1131" s="213">
        <v>11</v>
      </c>
      <c r="D1131" s="214" t="s">
        <v>8245</v>
      </c>
      <c r="E1131" s="215">
        <v>4490</v>
      </c>
      <c r="F1131" s="216" t="s">
        <v>8237</v>
      </c>
    </row>
    <row r="1132" spans="2:6" ht="12.75" x14ac:dyDescent="0.25">
      <c r="B1132" s="216" t="s">
        <v>536</v>
      </c>
      <c r="C1132" s="213">
        <v>2</v>
      </c>
      <c r="D1132" s="214" t="s">
        <v>8238</v>
      </c>
      <c r="E1132" s="215">
        <v>4490</v>
      </c>
      <c r="F1132" s="216" t="s">
        <v>8237</v>
      </c>
    </row>
    <row r="1133" spans="2:6" ht="12.75" x14ac:dyDescent="0.25">
      <c r="B1133" s="216" t="s">
        <v>536</v>
      </c>
      <c r="C1133" s="213">
        <v>8</v>
      </c>
      <c r="D1133" s="214" t="s">
        <v>8242</v>
      </c>
      <c r="E1133" s="215">
        <v>4490</v>
      </c>
      <c r="F1133" s="216" t="s">
        <v>8237</v>
      </c>
    </row>
    <row r="1134" spans="2:6" ht="12.75" x14ac:dyDescent="0.25">
      <c r="B1134" s="216" t="s">
        <v>536</v>
      </c>
      <c r="C1134" s="213">
        <v>9</v>
      </c>
      <c r="D1134" s="214" t="s">
        <v>8243</v>
      </c>
      <c r="E1134" s="215">
        <v>4490</v>
      </c>
      <c r="F1134" s="216" t="s">
        <v>8237</v>
      </c>
    </row>
    <row r="1135" spans="2:6" ht="12.75" x14ac:dyDescent="0.25">
      <c r="B1135" s="216" t="s">
        <v>536</v>
      </c>
      <c r="C1135" s="213">
        <v>1</v>
      </c>
      <c r="D1135" s="214" t="s">
        <v>6650</v>
      </c>
      <c r="E1135" s="215">
        <v>4490</v>
      </c>
      <c r="F1135" s="216" t="s">
        <v>8237</v>
      </c>
    </row>
    <row r="1136" spans="2:6" ht="12.75" x14ac:dyDescent="0.25">
      <c r="B1136" s="216" t="s">
        <v>536</v>
      </c>
      <c r="C1136" s="213">
        <v>7</v>
      </c>
      <c r="D1136" s="214" t="s">
        <v>7941</v>
      </c>
      <c r="E1136" s="215">
        <v>4490</v>
      </c>
      <c r="F1136" s="216" t="s">
        <v>8237</v>
      </c>
    </row>
    <row r="1137" spans="2:6" ht="12.75" x14ac:dyDescent="0.25">
      <c r="B1137" s="216" t="s">
        <v>536</v>
      </c>
      <c r="C1137" s="213">
        <v>10</v>
      </c>
      <c r="D1137" s="214" t="s">
        <v>8244</v>
      </c>
      <c r="E1137" s="215">
        <v>4490</v>
      </c>
      <c r="F1137" s="216" t="s">
        <v>8237</v>
      </c>
    </row>
    <row r="1138" spans="2:6" ht="12.75" x14ac:dyDescent="0.25">
      <c r="B1138" s="216" t="s">
        <v>536</v>
      </c>
      <c r="C1138" s="213">
        <v>5</v>
      </c>
      <c r="D1138" s="214" t="s">
        <v>8241</v>
      </c>
      <c r="E1138" s="215">
        <v>4490</v>
      </c>
      <c r="F1138" s="216" t="s">
        <v>8237</v>
      </c>
    </row>
    <row r="1139" spans="2:6" ht="12.75" x14ac:dyDescent="0.25">
      <c r="B1139" s="216" t="s">
        <v>536</v>
      </c>
      <c r="C1139" s="213">
        <v>12</v>
      </c>
      <c r="D1139" s="214" t="s">
        <v>8246</v>
      </c>
      <c r="E1139" s="215">
        <v>4490</v>
      </c>
      <c r="F1139" s="216" t="s">
        <v>8237</v>
      </c>
    </row>
    <row r="1140" spans="2:6" ht="12.75" x14ac:dyDescent="0.25">
      <c r="B1140" s="216" t="s">
        <v>536</v>
      </c>
      <c r="C1140" s="213">
        <v>14</v>
      </c>
      <c r="D1140" s="214" t="s">
        <v>8248</v>
      </c>
      <c r="E1140" s="215">
        <v>4490</v>
      </c>
      <c r="F1140" s="216" t="s">
        <v>8237</v>
      </c>
    </row>
    <row r="1141" spans="2:6" ht="12.75" x14ac:dyDescent="0.25">
      <c r="B1141" s="216" t="s">
        <v>536</v>
      </c>
      <c r="C1141" s="213">
        <v>6</v>
      </c>
      <c r="D1141" s="214" t="s">
        <v>3418</v>
      </c>
      <c r="E1141" s="215">
        <v>4490</v>
      </c>
      <c r="F1141" s="216" t="s">
        <v>8237</v>
      </c>
    </row>
    <row r="1142" spans="2:6" ht="12.75" x14ac:dyDescent="0.25">
      <c r="B1142" s="216" t="s">
        <v>238</v>
      </c>
      <c r="C1142" s="213">
        <v>1</v>
      </c>
      <c r="D1142" s="214" t="s">
        <v>3099</v>
      </c>
      <c r="E1142" s="215">
        <v>4005</v>
      </c>
      <c r="F1142" s="216" t="s">
        <v>3100</v>
      </c>
    </row>
    <row r="1143" spans="2:6" ht="12.75" x14ac:dyDescent="0.25">
      <c r="B1143" s="216" t="s">
        <v>169</v>
      </c>
      <c r="C1143" s="213">
        <v>2</v>
      </c>
      <c r="D1143" s="214" t="s">
        <v>276</v>
      </c>
      <c r="E1143" s="215">
        <v>4005</v>
      </c>
      <c r="F1143" s="216" t="s">
        <v>3100</v>
      </c>
    </row>
    <row r="1144" spans="2:6" ht="12.75" x14ac:dyDescent="0.25">
      <c r="B1144" s="216" t="s">
        <v>169</v>
      </c>
      <c r="C1144" s="213">
        <v>6</v>
      </c>
      <c r="D1144" s="214" t="s">
        <v>3101</v>
      </c>
      <c r="E1144" s="215">
        <v>4005</v>
      </c>
      <c r="F1144" s="216" t="s">
        <v>3100</v>
      </c>
    </row>
    <row r="1145" spans="2:6" ht="12.75" x14ac:dyDescent="0.25">
      <c r="B1145" s="216" t="s">
        <v>169</v>
      </c>
      <c r="C1145" s="213">
        <v>8</v>
      </c>
      <c r="D1145" s="214" t="s">
        <v>3103</v>
      </c>
      <c r="E1145" s="215">
        <v>4005</v>
      </c>
      <c r="F1145" s="216" t="s">
        <v>3100</v>
      </c>
    </row>
    <row r="1146" spans="2:6" ht="12.75" x14ac:dyDescent="0.25">
      <c r="B1146" s="216" t="s">
        <v>238</v>
      </c>
      <c r="C1146" s="213">
        <v>5</v>
      </c>
      <c r="D1146" s="214" t="s">
        <v>1271</v>
      </c>
      <c r="E1146" s="215">
        <v>4005</v>
      </c>
      <c r="F1146" s="216" t="s">
        <v>3100</v>
      </c>
    </row>
    <row r="1147" spans="2:6" ht="12.75" x14ac:dyDescent="0.25">
      <c r="B1147" s="216" t="s">
        <v>238</v>
      </c>
      <c r="C1147" s="213">
        <v>11</v>
      </c>
      <c r="D1147" s="214" t="s">
        <v>280</v>
      </c>
      <c r="E1147" s="215">
        <v>4005</v>
      </c>
      <c r="F1147" s="216" t="s">
        <v>3100</v>
      </c>
    </row>
    <row r="1148" spans="2:6" ht="12.75" x14ac:dyDescent="0.25">
      <c r="B1148" s="216" t="s">
        <v>169</v>
      </c>
      <c r="C1148" s="213">
        <v>10</v>
      </c>
      <c r="D1148" s="214" t="s">
        <v>348</v>
      </c>
      <c r="E1148" s="215">
        <v>4005</v>
      </c>
      <c r="F1148" s="216" t="s">
        <v>3100</v>
      </c>
    </row>
    <row r="1149" spans="2:6" ht="12.75" x14ac:dyDescent="0.25">
      <c r="B1149" s="216" t="s">
        <v>238</v>
      </c>
      <c r="C1149" s="213">
        <v>3</v>
      </c>
      <c r="D1149" s="214" t="s">
        <v>300</v>
      </c>
      <c r="E1149" s="215">
        <v>4005</v>
      </c>
      <c r="F1149" s="216" t="s">
        <v>3100</v>
      </c>
    </row>
    <row r="1150" spans="2:6" ht="12.75" x14ac:dyDescent="0.25">
      <c r="B1150" s="216" t="s">
        <v>169</v>
      </c>
      <c r="C1150" s="213">
        <v>12</v>
      </c>
      <c r="D1150" s="214" t="s">
        <v>3104</v>
      </c>
      <c r="E1150" s="215">
        <v>4005</v>
      </c>
      <c r="F1150" s="216" t="s">
        <v>3100</v>
      </c>
    </row>
    <row r="1151" spans="2:6" ht="12.75" x14ac:dyDescent="0.25">
      <c r="B1151" s="216" t="s">
        <v>238</v>
      </c>
      <c r="C1151" s="213">
        <v>7</v>
      </c>
      <c r="D1151" s="214" t="s">
        <v>3102</v>
      </c>
      <c r="E1151" s="215">
        <v>4005</v>
      </c>
      <c r="F1151" s="216" t="s">
        <v>3100</v>
      </c>
    </row>
    <row r="1152" spans="2:6" ht="12.75" x14ac:dyDescent="0.25">
      <c r="B1152" s="216" t="s">
        <v>169</v>
      </c>
      <c r="C1152" s="213">
        <v>4</v>
      </c>
      <c r="D1152" s="214" t="s">
        <v>741</v>
      </c>
      <c r="E1152" s="215">
        <v>4005</v>
      </c>
      <c r="F1152" s="216" t="s">
        <v>3100</v>
      </c>
    </row>
    <row r="1153" spans="2:6" ht="12.75" x14ac:dyDescent="0.25">
      <c r="B1153" s="216" t="s">
        <v>238</v>
      </c>
      <c r="C1153" s="213">
        <v>9</v>
      </c>
      <c r="D1153" s="214" t="s">
        <v>590</v>
      </c>
      <c r="E1153" s="215">
        <v>4005</v>
      </c>
      <c r="F1153" s="216" t="s">
        <v>3100</v>
      </c>
    </row>
    <row r="1154" spans="2:6" ht="12.75" x14ac:dyDescent="0.25">
      <c r="B1154" s="216" t="s">
        <v>3198</v>
      </c>
      <c r="C1154" s="213">
        <v>5</v>
      </c>
      <c r="D1154" s="214" t="s">
        <v>3199</v>
      </c>
      <c r="E1154" s="215">
        <v>4013</v>
      </c>
      <c r="F1154" s="216" t="s">
        <v>3192</v>
      </c>
    </row>
    <row r="1155" spans="2:6" ht="12.75" x14ac:dyDescent="0.25">
      <c r="B1155" s="216" t="s">
        <v>1538</v>
      </c>
      <c r="C1155" s="213">
        <v>2</v>
      </c>
      <c r="D1155" s="214" t="s">
        <v>3193</v>
      </c>
      <c r="E1155" s="215">
        <v>4013</v>
      </c>
      <c r="F1155" s="216" t="s">
        <v>3192</v>
      </c>
    </row>
    <row r="1156" spans="2:6" ht="12.75" x14ac:dyDescent="0.25">
      <c r="B1156" s="216" t="s">
        <v>3200</v>
      </c>
      <c r="C1156" s="213">
        <v>6</v>
      </c>
      <c r="D1156" s="214" t="s">
        <v>1242</v>
      </c>
      <c r="E1156" s="215">
        <v>4013</v>
      </c>
      <c r="F1156" s="216" t="s">
        <v>3192</v>
      </c>
    </row>
    <row r="1157" spans="2:6" ht="12.75" x14ac:dyDescent="0.25">
      <c r="B1157" s="216" t="s">
        <v>3205</v>
      </c>
      <c r="C1157" s="213">
        <v>10</v>
      </c>
      <c r="D1157" s="214" t="s">
        <v>3206</v>
      </c>
      <c r="E1157" s="215">
        <v>4013</v>
      </c>
      <c r="F1157" s="216" t="s">
        <v>3192</v>
      </c>
    </row>
    <row r="1158" spans="2:6" ht="12.75" x14ac:dyDescent="0.25">
      <c r="B1158" s="216" t="s">
        <v>350</v>
      </c>
      <c r="C1158" s="213">
        <v>7</v>
      </c>
      <c r="D1158" s="214" t="s">
        <v>3201</v>
      </c>
      <c r="E1158" s="215">
        <v>4013</v>
      </c>
      <c r="F1158" s="216" t="s">
        <v>3192</v>
      </c>
    </row>
    <row r="1159" spans="2:6" ht="12.75" x14ac:dyDescent="0.25">
      <c r="B1159" s="216" t="s">
        <v>3194</v>
      </c>
      <c r="C1159" s="213">
        <v>3</v>
      </c>
      <c r="D1159" s="214" t="s">
        <v>3195</v>
      </c>
      <c r="E1159" s="215">
        <v>4013</v>
      </c>
      <c r="F1159" s="216" t="s">
        <v>3192</v>
      </c>
    </row>
    <row r="1160" spans="2:6" ht="12.75" x14ac:dyDescent="0.25">
      <c r="B1160" s="216" t="s">
        <v>25</v>
      </c>
      <c r="C1160" s="213">
        <v>11</v>
      </c>
      <c r="D1160" s="214" t="s">
        <v>26</v>
      </c>
      <c r="E1160" s="215">
        <v>4013</v>
      </c>
      <c r="F1160" s="216" t="s">
        <v>3192</v>
      </c>
    </row>
    <row r="1161" spans="2:6" ht="12.75" x14ac:dyDescent="0.25">
      <c r="B1161" s="216" t="s">
        <v>39</v>
      </c>
      <c r="C1161" s="213">
        <v>1</v>
      </c>
      <c r="D1161" s="214" t="s">
        <v>40</v>
      </c>
      <c r="E1161" s="215">
        <v>4013</v>
      </c>
      <c r="F1161" s="216" t="s">
        <v>3192</v>
      </c>
    </row>
    <row r="1162" spans="2:6" ht="12.75" x14ac:dyDescent="0.25">
      <c r="B1162" s="216" t="s">
        <v>3207</v>
      </c>
      <c r="C1162" s="213">
        <v>12</v>
      </c>
      <c r="D1162" s="214" t="s">
        <v>3208</v>
      </c>
      <c r="E1162" s="215">
        <v>4013</v>
      </c>
      <c r="F1162" s="216" t="s">
        <v>3192</v>
      </c>
    </row>
    <row r="1163" spans="2:6" ht="12.75" x14ac:dyDescent="0.25">
      <c r="B1163" s="216" t="s">
        <v>3196</v>
      </c>
      <c r="C1163" s="213">
        <v>4</v>
      </c>
      <c r="D1163" s="214" t="s">
        <v>3197</v>
      </c>
      <c r="E1163" s="215">
        <v>4013</v>
      </c>
      <c r="F1163" s="216" t="s">
        <v>3192</v>
      </c>
    </row>
    <row r="1164" spans="2:6" ht="12.75" x14ac:dyDescent="0.25">
      <c r="B1164" s="216" t="s">
        <v>3202</v>
      </c>
      <c r="C1164" s="213">
        <v>8</v>
      </c>
      <c r="D1164" s="214" t="s">
        <v>3203</v>
      </c>
      <c r="E1164" s="215">
        <v>4013</v>
      </c>
      <c r="F1164" s="216" t="s">
        <v>3192</v>
      </c>
    </row>
    <row r="1165" spans="2:6" ht="12.75" x14ac:dyDescent="0.25">
      <c r="B1165" s="216" t="s">
        <v>1538</v>
      </c>
      <c r="C1165" s="213">
        <v>9</v>
      </c>
      <c r="D1165" s="214" t="s">
        <v>3204</v>
      </c>
      <c r="E1165" s="215">
        <v>4013</v>
      </c>
      <c r="F1165" s="216" t="s">
        <v>3192</v>
      </c>
    </row>
    <row r="1166" spans="2:6" ht="12.75" x14ac:dyDescent="0.25">
      <c r="B1166" s="216" t="s">
        <v>158</v>
      </c>
      <c r="C1166" s="213">
        <v>4</v>
      </c>
      <c r="D1166" s="214" t="s">
        <v>1726</v>
      </c>
      <c r="E1166" s="215">
        <v>4033</v>
      </c>
      <c r="F1166" s="216" t="s">
        <v>3391</v>
      </c>
    </row>
    <row r="1167" spans="2:6" ht="12.75" x14ac:dyDescent="0.25">
      <c r="B1167" s="216" t="s">
        <v>3397</v>
      </c>
      <c r="C1167" s="213">
        <v>7</v>
      </c>
      <c r="D1167" s="214" t="s">
        <v>3398</v>
      </c>
      <c r="E1167" s="215">
        <v>4033</v>
      </c>
      <c r="F1167" s="216" t="s">
        <v>3391</v>
      </c>
    </row>
    <row r="1168" spans="2:6" ht="12.75" x14ac:dyDescent="0.25">
      <c r="B1168" s="216" t="s">
        <v>3406</v>
      </c>
      <c r="C1168" s="213">
        <v>13</v>
      </c>
      <c r="D1168" s="214" t="s">
        <v>210</v>
      </c>
      <c r="E1168" s="215">
        <v>4033</v>
      </c>
      <c r="F1168" s="216" t="s">
        <v>3391</v>
      </c>
    </row>
    <row r="1169" spans="2:6" ht="12.75" x14ac:dyDescent="0.25">
      <c r="B1169" s="216" t="s">
        <v>3402</v>
      </c>
      <c r="C1169" s="213">
        <v>11</v>
      </c>
      <c r="D1169" s="214" t="s">
        <v>3403</v>
      </c>
      <c r="E1169" s="215">
        <v>4033</v>
      </c>
      <c r="F1169" s="216" t="s">
        <v>3391</v>
      </c>
    </row>
    <row r="1170" spans="2:6" ht="12.75" x14ac:dyDescent="0.25">
      <c r="B1170" s="216" t="s">
        <v>3395</v>
      </c>
      <c r="C1170" s="213">
        <v>6</v>
      </c>
      <c r="D1170" s="214" t="s">
        <v>3396</v>
      </c>
      <c r="E1170" s="215">
        <v>4033</v>
      </c>
      <c r="F1170" s="216" t="s">
        <v>3391</v>
      </c>
    </row>
    <row r="1171" spans="2:6" ht="12.75" x14ac:dyDescent="0.25">
      <c r="B1171" s="216" t="s">
        <v>427</v>
      </c>
      <c r="C1171" s="213">
        <v>5</v>
      </c>
      <c r="D1171" s="214" t="s">
        <v>3394</v>
      </c>
      <c r="E1171" s="215">
        <v>4033</v>
      </c>
      <c r="F1171" s="216" t="s">
        <v>3391</v>
      </c>
    </row>
    <row r="1172" spans="2:6" ht="12.75" x14ac:dyDescent="0.25">
      <c r="B1172" s="216" t="s">
        <v>238</v>
      </c>
      <c r="C1172" s="213">
        <v>2</v>
      </c>
      <c r="D1172" s="214" t="s">
        <v>3392</v>
      </c>
      <c r="E1172" s="215">
        <v>4033</v>
      </c>
      <c r="F1172" s="216" t="s">
        <v>3391</v>
      </c>
    </row>
    <row r="1173" spans="2:6" ht="12.75" x14ac:dyDescent="0.25">
      <c r="B1173" s="216" t="s">
        <v>3404</v>
      </c>
      <c r="C1173" s="213">
        <v>12</v>
      </c>
      <c r="D1173" s="214" t="s">
        <v>3405</v>
      </c>
      <c r="E1173" s="215">
        <v>4033</v>
      </c>
      <c r="F1173" s="216" t="s">
        <v>3391</v>
      </c>
    </row>
    <row r="1174" spans="2:6" ht="12.75" x14ac:dyDescent="0.25">
      <c r="B1174" s="216" t="s">
        <v>1538</v>
      </c>
      <c r="C1174" s="213">
        <v>8</v>
      </c>
      <c r="D1174" s="214" t="s">
        <v>3399</v>
      </c>
      <c r="E1174" s="215">
        <v>4033</v>
      </c>
      <c r="F1174" s="216" t="s">
        <v>3391</v>
      </c>
    </row>
    <row r="1175" spans="2:6" ht="12.75" x14ac:dyDescent="0.25">
      <c r="B1175" s="216" t="s">
        <v>33</v>
      </c>
      <c r="C1175" s="213">
        <v>3</v>
      </c>
      <c r="D1175" s="214" t="s">
        <v>3393</v>
      </c>
      <c r="E1175" s="215">
        <v>4033</v>
      </c>
      <c r="F1175" s="216" t="s">
        <v>3391</v>
      </c>
    </row>
    <row r="1176" spans="2:6" ht="12.75" x14ac:dyDescent="0.25">
      <c r="B1176" s="216" t="s">
        <v>173</v>
      </c>
      <c r="C1176" s="213">
        <v>1</v>
      </c>
      <c r="D1176" s="214" t="s">
        <v>551</v>
      </c>
      <c r="E1176" s="215">
        <v>4033</v>
      </c>
      <c r="F1176" s="216" t="s">
        <v>3391</v>
      </c>
    </row>
    <row r="1177" spans="2:6" ht="12.75" x14ac:dyDescent="0.25">
      <c r="B1177" s="216" t="s">
        <v>2374</v>
      </c>
      <c r="C1177" s="213">
        <v>9</v>
      </c>
      <c r="D1177" s="214" t="s">
        <v>3400</v>
      </c>
      <c r="E1177" s="215">
        <v>4033</v>
      </c>
      <c r="F1177" s="216" t="s">
        <v>3391</v>
      </c>
    </row>
    <row r="1178" spans="2:6" ht="12.75" x14ac:dyDescent="0.25">
      <c r="B1178" s="216" t="s">
        <v>2374</v>
      </c>
      <c r="C1178" s="213">
        <v>10</v>
      </c>
      <c r="D1178" s="214" t="s">
        <v>3401</v>
      </c>
      <c r="E1178" s="215">
        <v>4033</v>
      </c>
      <c r="F1178" s="216" t="s">
        <v>3391</v>
      </c>
    </row>
    <row r="1179" spans="2:6" ht="12.75" x14ac:dyDescent="0.25">
      <c r="B1179" s="216" t="s">
        <v>33</v>
      </c>
      <c r="C1179" s="213">
        <v>6</v>
      </c>
      <c r="D1179" s="214" t="s">
        <v>3415</v>
      </c>
      <c r="E1179" s="215">
        <v>4034</v>
      </c>
      <c r="F1179" s="216" t="s">
        <v>3408</v>
      </c>
    </row>
    <row r="1180" spans="2:6" ht="12.75" x14ac:dyDescent="0.25">
      <c r="B1180" s="216" t="s">
        <v>2374</v>
      </c>
      <c r="C1180" s="213">
        <v>13</v>
      </c>
      <c r="D1180" s="214" t="s">
        <v>3420</v>
      </c>
      <c r="E1180" s="215">
        <v>4034</v>
      </c>
      <c r="F1180" s="216" t="s">
        <v>3408</v>
      </c>
    </row>
    <row r="1181" spans="2:6" ht="12.75" x14ac:dyDescent="0.25">
      <c r="B1181" s="216" t="s">
        <v>2374</v>
      </c>
      <c r="C1181" s="213">
        <v>3</v>
      </c>
      <c r="D1181" s="214" t="s">
        <v>3411</v>
      </c>
      <c r="E1181" s="215">
        <v>4034</v>
      </c>
      <c r="F1181" s="216" t="s">
        <v>3408</v>
      </c>
    </row>
    <row r="1182" spans="2:6" ht="12.75" x14ac:dyDescent="0.25">
      <c r="B1182" s="216" t="s">
        <v>3409</v>
      </c>
      <c r="C1182" s="213">
        <v>2</v>
      </c>
      <c r="D1182" s="214" t="s">
        <v>3410</v>
      </c>
      <c r="E1182" s="215">
        <v>4034</v>
      </c>
      <c r="F1182" s="216" t="s">
        <v>3408</v>
      </c>
    </row>
    <row r="1183" spans="2:6" ht="12.75" x14ac:dyDescent="0.25">
      <c r="B1183" s="216" t="s">
        <v>560</v>
      </c>
      <c r="C1183" s="213">
        <v>9</v>
      </c>
      <c r="D1183" s="214" t="s">
        <v>3419</v>
      </c>
      <c r="E1183" s="215">
        <v>4034</v>
      </c>
      <c r="F1183" s="216" t="s">
        <v>3408</v>
      </c>
    </row>
    <row r="1184" spans="2:6" ht="12.75" x14ac:dyDescent="0.25">
      <c r="B1184" s="216" t="s">
        <v>173</v>
      </c>
      <c r="C1184" s="213">
        <v>1</v>
      </c>
      <c r="D1184" s="214" t="s">
        <v>3407</v>
      </c>
      <c r="E1184" s="215">
        <v>4034</v>
      </c>
      <c r="F1184" s="216" t="s">
        <v>3408</v>
      </c>
    </row>
    <row r="1185" spans="2:6" ht="12.75" x14ac:dyDescent="0.25">
      <c r="B1185" s="216" t="s">
        <v>438</v>
      </c>
      <c r="C1185" s="213">
        <v>12</v>
      </c>
      <c r="D1185" s="214" t="s">
        <v>439</v>
      </c>
      <c r="E1185" s="215">
        <v>4034</v>
      </c>
      <c r="F1185" s="216" t="s">
        <v>3408</v>
      </c>
    </row>
    <row r="1186" spans="2:6" ht="12.75" x14ac:dyDescent="0.25">
      <c r="B1186" s="216" t="s">
        <v>427</v>
      </c>
      <c r="C1186" s="213">
        <v>11</v>
      </c>
      <c r="D1186" s="214" t="s">
        <v>2878</v>
      </c>
      <c r="E1186" s="215">
        <v>4034</v>
      </c>
      <c r="F1186" s="216" t="s">
        <v>3408</v>
      </c>
    </row>
    <row r="1187" spans="2:6" ht="12.75" x14ac:dyDescent="0.25">
      <c r="B1187" s="216" t="s">
        <v>3412</v>
      </c>
      <c r="C1187" s="213">
        <v>4</v>
      </c>
      <c r="D1187" s="214" t="s">
        <v>3413</v>
      </c>
      <c r="E1187" s="215">
        <v>4034</v>
      </c>
      <c r="F1187" s="216" t="s">
        <v>3408</v>
      </c>
    </row>
    <row r="1188" spans="2:6" ht="12.75" x14ac:dyDescent="0.25">
      <c r="B1188" s="216" t="s">
        <v>361</v>
      </c>
      <c r="C1188" s="213">
        <v>10</v>
      </c>
      <c r="D1188" s="214" t="s">
        <v>816</v>
      </c>
      <c r="E1188" s="215">
        <v>4034</v>
      </c>
      <c r="F1188" s="216" t="s">
        <v>3408</v>
      </c>
    </row>
    <row r="1189" spans="2:6" ht="12.75" x14ac:dyDescent="0.25">
      <c r="B1189" s="216" t="s">
        <v>1538</v>
      </c>
      <c r="C1189" s="213">
        <v>7</v>
      </c>
      <c r="D1189" s="214" t="s">
        <v>3416</v>
      </c>
      <c r="E1189" s="215">
        <v>4034</v>
      </c>
      <c r="F1189" s="216" t="s">
        <v>3408</v>
      </c>
    </row>
    <row r="1190" spans="2:6" ht="12.75" x14ac:dyDescent="0.25">
      <c r="B1190" s="216" t="s">
        <v>3417</v>
      </c>
      <c r="C1190" s="213">
        <v>8</v>
      </c>
      <c r="D1190" s="214" t="s">
        <v>3418</v>
      </c>
      <c r="E1190" s="215">
        <v>4034</v>
      </c>
      <c r="F1190" s="216" t="s">
        <v>3408</v>
      </c>
    </row>
    <row r="1191" spans="2:6" ht="12.75" x14ac:dyDescent="0.25">
      <c r="B1191" s="216" t="s">
        <v>427</v>
      </c>
      <c r="C1191" s="213">
        <v>5</v>
      </c>
      <c r="D1191" s="214" t="s">
        <v>3414</v>
      </c>
      <c r="E1191" s="215">
        <v>4034</v>
      </c>
      <c r="F1191" s="216" t="s">
        <v>3408</v>
      </c>
    </row>
    <row r="1192" spans="2:6" ht="12.75" x14ac:dyDescent="0.25">
      <c r="B1192" s="216" t="s">
        <v>350</v>
      </c>
      <c r="C1192" s="213">
        <v>3</v>
      </c>
      <c r="D1192" s="214" t="s">
        <v>351</v>
      </c>
      <c r="E1192" s="215">
        <v>4267</v>
      </c>
      <c r="F1192" s="216" t="s">
        <v>6044</v>
      </c>
    </row>
    <row r="1193" spans="2:6" ht="12.75" x14ac:dyDescent="0.25">
      <c r="B1193" s="216" t="s">
        <v>6045</v>
      </c>
      <c r="C1193" s="213">
        <v>2</v>
      </c>
      <c r="D1193" s="214" t="s">
        <v>1329</v>
      </c>
      <c r="E1193" s="215">
        <v>4267</v>
      </c>
      <c r="F1193" s="216" t="s">
        <v>6044</v>
      </c>
    </row>
    <row r="1194" spans="2:6" ht="12.75" x14ac:dyDescent="0.25">
      <c r="B1194" s="216" t="s">
        <v>6048</v>
      </c>
      <c r="C1194" s="213">
        <v>5</v>
      </c>
      <c r="D1194" s="214" t="s">
        <v>6049</v>
      </c>
      <c r="E1194" s="215">
        <v>4267</v>
      </c>
      <c r="F1194" s="216" t="s">
        <v>6044</v>
      </c>
    </row>
    <row r="1195" spans="2:6" ht="12.75" x14ac:dyDescent="0.25">
      <c r="B1195" s="216" t="s">
        <v>173</v>
      </c>
      <c r="C1195" s="213">
        <v>10</v>
      </c>
      <c r="D1195" s="214" t="s">
        <v>848</v>
      </c>
      <c r="E1195" s="215">
        <v>4267</v>
      </c>
      <c r="F1195" s="216" t="s">
        <v>6044</v>
      </c>
    </row>
    <row r="1196" spans="2:6" ht="12.75" x14ac:dyDescent="0.25">
      <c r="B1196" s="216" t="s">
        <v>3404</v>
      </c>
      <c r="C1196" s="213">
        <v>7</v>
      </c>
      <c r="D1196" s="214" t="s">
        <v>6051</v>
      </c>
      <c r="E1196" s="215">
        <v>4267</v>
      </c>
      <c r="F1196" s="216" t="s">
        <v>6044</v>
      </c>
    </row>
    <row r="1197" spans="2:6" ht="12.75" x14ac:dyDescent="0.25">
      <c r="B1197" s="216" t="s">
        <v>6045</v>
      </c>
      <c r="C1197" s="213">
        <v>6</v>
      </c>
      <c r="D1197" s="214" t="s">
        <v>6050</v>
      </c>
      <c r="E1197" s="215">
        <v>4267</v>
      </c>
      <c r="F1197" s="216" t="s">
        <v>6044</v>
      </c>
    </row>
    <row r="1198" spans="2:6" ht="12.75" x14ac:dyDescent="0.25">
      <c r="B1198" s="216" t="s">
        <v>79</v>
      </c>
      <c r="C1198" s="213">
        <v>12</v>
      </c>
      <c r="D1198" s="214" t="s">
        <v>4172</v>
      </c>
      <c r="E1198" s="215">
        <v>4267</v>
      </c>
      <c r="F1198" s="216" t="s">
        <v>6044</v>
      </c>
    </row>
    <row r="1199" spans="2:6" ht="12.75" x14ac:dyDescent="0.25">
      <c r="B1199" s="216" t="s">
        <v>3194</v>
      </c>
      <c r="C1199" s="213">
        <v>1</v>
      </c>
      <c r="D1199" s="214" t="s">
        <v>6043</v>
      </c>
      <c r="E1199" s="215">
        <v>4267</v>
      </c>
      <c r="F1199" s="216" t="s">
        <v>6044</v>
      </c>
    </row>
    <row r="1200" spans="2:6" ht="12.75" x14ac:dyDescent="0.25">
      <c r="B1200" s="216" t="s">
        <v>3194</v>
      </c>
      <c r="C1200" s="213">
        <v>13</v>
      </c>
      <c r="D1200" s="214" t="s">
        <v>6054</v>
      </c>
      <c r="E1200" s="215">
        <v>4267</v>
      </c>
      <c r="F1200" s="216" t="s">
        <v>6044</v>
      </c>
    </row>
    <row r="1201" spans="2:6" ht="12.75" x14ac:dyDescent="0.25">
      <c r="B1201" s="216" t="s">
        <v>342</v>
      </c>
      <c r="C1201" s="213">
        <v>9</v>
      </c>
      <c r="D1201" s="214" t="s">
        <v>343</v>
      </c>
      <c r="E1201" s="215">
        <v>4267</v>
      </c>
      <c r="F1201" s="216" t="s">
        <v>6044</v>
      </c>
    </row>
    <row r="1202" spans="2:6" ht="12.75" x14ac:dyDescent="0.25">
      <c r="B1202" s="216" t="s">
        <v>171</v>
      </c>
      <c r="C1202" s="213">
        <v>11</v>
      </c>
      <c r="D1202" s="214" t="s">
        <v>4058</v>
      </c>
      <c r="E1202" s="215">
        <v>4267</v>
      </c>
      <c r="F1202" s="216" t="s">
        <v>6044</v>
      </c>
    </row>
    <row r="1203" spans="2:6" ht="12.75" x14ac:dyDescent="0.25">
      <c r="B1203" s="216" t="s">
        <v>6052</v>
      </c>
      <c r="C1203" s="213">
        <v>8</v>
      </c>
      <c r="D1203" s="214" t="s">
        <v>6053</v>
      </c>
      <c r="E1203" s="215">
        <v>4267</v>
      </c>
      <c r="F1203" s="216" t="s">
        <v>6044</v>
      </c>
    </row>
    <row r="1204" spans="2:6" ht="12.75" x14ac:dyDescent="0.25">
      <c r="B1204" s="216" t="s">
        <v>6052</v>
      </c>
      <c r="C1204" s="213">
        <v>14</v>
      </c>
      <c r="D1204" s="214" t="s">
        <v>6055</v>
      </c>
      <c r="E1204" s="215">
        <v>4267</v>
      </c>
      <c r="F1204" s="216" t="s">
        <v>6044</v>
      </c>
    </row>
    <row r="1205" spans="2:6" ht="12.75" x14ac:dyDescent="0.25">
      <c r="B1205" s="216" t="s">
        <v>6046</v>
      </c>
      <c r="C1205" s="213">
        <v>4</v>
      </c>
      <c r="D1205" s="214" t="s">
        <v>6047</v>
      </c>
      <c r="E1205" s="215">
        <v>4267</v>
      </c>
      <c r="F1205" s="216" t="s">
        <v>6044</v>
      </c>
    </row>
    <row r="1206" spans="2:6" ht="12.75" x14ac:dyDescent="0.25">
      <c r="B1206" s="216" t="s">
        <v>6205</v>
      </c>
      <c r="C1206" s="213">
        <v>1</v>
      </c>
      <c r="D1206" s="214" t="s">
        <v>6206</v>
      </c>
      <c r="E1206" s="215">
        <v>4285</v>
      </c>
      <c r="F1206" s="216" t="s">
        <v>6207</v>
      </c>
    </row>
    <row r="1207" spans="2:6" ht="12.75" x14ac:dyDescent="0.25">
      <c r="B1207" s="216" t="s">
        <v>6212</v>
      </c>
      <c r="C1207" s="213">
        <v>5</v>
      </c>
      <c r="D1207" s="214" t="s">
        <v>2979</v>
      </c>
      <c r="E1207" s="215">
        <v>4285</v>
      </c>
      <c r="F1207" s="216" t="s">
        <v>6207</v>
      </c>
    </row>
    <row r="1208" spans="2:6" ht="12.75" x14ac:dyDescent="0.25">
      <c r="B1208" s="216" t="s">
        <v>361</v>
      </c>
      <c r="C1208" s="213">
        <v>11</v>
      </c>
      <c r="D1208" s="214" t="s">
        <v>558</v>
      </c>
      <c r="E1208" s="215">
        <v>4285</v>
      </c>
      <c r="F1208" s="216" t="s">
        <v>6207</v>
      </c>
    </row>
    <row r="1209" spans="2:6" ht="12.75" x14ac:dyDescent="0.25">
      <c r="B1209" s="216" t="s">
        <v>6214</v>
      </c>
      <c r="C1209" s="213">
        <v>7</v>
      </c>
      <c r="D1209" s="214" t="s">
        <v>6215</v>
      </c>
      <c r="E1209" s="215">
        <v>4285</v>
      </c>
      <c r="F1209" s="216" t="s">
        <v>6207</v>
      </c>
    </row>
    <row r="1210" spans="2:6" ht="12.75" x14ac:dyDescent="0.25">
      <c r="B1210" s="216" t="s">
        <v>39</v>
      </c>
      <c r="C1210" s="213">
        <v>4</v>
      </c>
      <c r="D1210" s="214" t="s">
        <v>6211</v>
      </c>
      <c r="E1210" s="215">
        <v>4285</v>
      </c>
      <c r="F1210" s="216" t="s">
        <v>6207</v>
      </c>
    </row>
    <row r="1211" spans="2:6" ht="12.75" x14ac:dyDescent="0.25">
      <c r="B1211" s="216" t="s">
        <v>3198</v>
      </c>
      <c r="C1211" s="213">
        <v>10</v>
      </c>
      <c r="D1211" s="214" t="s">
        <v>6218</v>
      </c>
      <c r="E1211" s="215">
        <v>4285</v>
      </c>
      <c r="F1211" s="216" t="s">
        <v>6207</v>
      </c>
    </row>
    <row r="1212" spans="2:6" ht="12.75" x14ac:dyDescent="0.25">
      <c r="B1212" s="216" t="s">
        <v>438</v>
      </c>
      <c r="C1212" s="213">
        <v>2</v>
      </c>
      <c r="D1212" s="214" t="s">
        <v>6208</v>
      </c>
      <c r="E1212" s="215">
        <v>4285</v>
      </c>
      <c r="F1212" s="216" t="s">
        <v>6207</v>
      </c>
    </row>
    <row r="1213" spans="2:6" ht="12.75" x14ac:dyDescent="0.25">
      <c r="B1213" s="216" t="s">
        <v>6209</v>
      </c>
      <c r="C1213" s="213">
        <v>3</v>
      </c>
      <c r="D1213" s="214" t="s">
        <v>6210</v>
      </c>
      <c r="E1213" s="215">
        <v>4285</v>
      </c>
      <c r="F1213" s="216" t="s">
        <v>6207</v>
      </c>
    </row>
    <row r="1214" spans="2:6" ht="12.75" x14ac:dyDescent="0.25">
      <c r="B1214" s="216" t="s">
        <v>6219</v>
      </c>
      <c r="C1214" s="213">
        <v>12</v>
      </c>
      <c r="D1214" s="214" t="s">
        <v>6220</v>
      </c>
      <c r="E1214" s="215">
        <v>4285</v>
      </c>
      <c r="F1214" s="216" t="s">
        <v>6207</v>
      </c>
    </row>
    <row r="1215" spans="2:6" ht="12.75" x14ac:dyDescent="0.25">
      <c r="B1215" s="216" t="s">
        <v>3395</v>
      </c>
      <c r="C1215" s="213">
        <v>6</v>
      </c>
      <c r="D1215" s="214" t="s">
        <v>6213</v>
      </c>
      <c r="E1215" s="215">
        <v>4285</v>
      </c>
      <c r="F1215" s="216" t="s">
        <v>6207</v>
      </c>
    </row>
    <row r="1216" spans="2:6" ht="12.75" x14ac:dyDescent="0.25">
      <c r="B1216" s="216" t="s">
        <v>6216</v>
      </c>
      <c r="C1216" s="213">
        <v>8</v>
      </c>
      <c r="D1216" s="214" t="s">
        <v>4453</v>
      </c>
      <c r="E1216" s="215">
        <v>4285</v>
      </c>
      <c r="F1216" s="216" t="s">
        <v>6207</v>
      </c>
    </row>
    <row r="1217" spans="2:6" ht="12.75" x14ac:dyDescent="0.25">
      <c r="B1217" s="216" t="s">
        <v>6205</v>
      </c>
      <c r="C1217" s="213">
        <v>9</v>
      </c>
      <c r="D1217" s="214" t="s">
        <v>6217</v>
      </c>
      <c r="E1217" s="215">
        <v>4285</v>
      </c>
      <c r="F1217" s="216" t="s">
        <v>6207</v>
      </c>
    </row>
    <row r="1218" spans="2:6" ht="12.75" x14ac:dyDescent="0.25">
      <c r="B1218" s="216" t="s">
        <v>171</v>
      </c>
      <c r="C1218" s="213">
        <v>11</v>
      </c>
      <c r="D1218" s="214" t="s">
        <v>1105</v>
      </c>
      <c r="E1218" s="215">
        <v>4356</v>
      </c>
      <c r="F1218" s="216" t="s">
        <v>6912</v>
      </c>
    </row>
    <row r="1219" spans="2:6" ht="12.75" x14ac:dyDescent="0.25">
      <c r="B1219" s="216" t="s">
        <v>6913</v>
      </c>
      <c r="C1219" s="213">
        <v>2</v>
      </c>
      <c r="D1219" s="214" t="s">
        <v>6914</v>
      </c>
      <c r="E1219" s="215">
        <v>4356</v>
      </c>
      <c r="F1219" s="216" t="s">
        <v>6912</v>
      </c>
    </row>
    <row r="1220" spans="2:6" ht="12.75" x14ac:dyDescent="0.25">
      <c r="B1220" s="216" t="s">
        <v>6913</v>
      </c>
      <c r="C1220" s="213">
        <v>13</v>
      </c>
      <c r="D1220" s="214" t="s">
        <v>6914</v>
      </c>
      <c r="E1220" s="215">
        <v>4356</v>
      </c>
      <c r="F1220" s="216" t="s">
        <v>6912</v>
      </c>
    </row>
    <row r="1221" spans="2:6" ht="12.75" x14ac:dyDescent="0.25">
      <c r="B1221" s="216" t="s">
        <v>6918</v>
      </c>
      <c r="C1221" s="213">
        <v>6</v>
      </c>
      <c r="D1221" s="214" t="s">
        <v>6919</v>
      </c>
      <c r="E1221" s="215">
        <v>4356</v>
      </c>
      <c r="F1221" s="216" t="s">
        <v>6912</v>
      </c>
    </row>
    <row r="1222" spans="2:6" ht="12.75" x14ac:dyDescent="0.25">
      <c r="B1222" s="216" t="s">
        <v>6915</v>
      </c>
      <c r="C1222" s="213">
        <v>4</v>
      </c>
      <c r="D1222" s="214" t="s">
        <v>3676</v>
      </c>
      <c r="E1222" s="215">
        <v>4356</v>
      </c>
      <c r="F1222" s="216" t="s">
        <v>6912</v>
      </c>
    </row>
    <row r="1223" spans="2:6" ht="12.75" x14ac:dyDescent="0.25">
      <c r="B1223" s="216" t="s">
        <v>3198</v>
      </c>
      <c r="C1223" s="213">
        <v>12</v>
      </c>
      <c r="D1223" s="214" t="s">
        <v>6923</v>
      </c>
      <c r="E1223" s="215">
        <v>4356</v>
      </c>
      <c r="F1223" s="216" t="s">
        <v>6912</v>
      </c>
    </row>
    <row r="1224" spans="2:6" ht="12.75" x14ac:dyDescent="0.25">
      <c r="B1224" s="216" t="s">
        <v>6921</v>
      </c>
      <c r="C1224" s="213">
        <v>9</v>
      </c>
      <c r="D1224" s="214" t="s">
        <v>6922</v>
      </c>
      <c r="E1224" s="215">
        <v>4356</v>
      </c>
      <c r="F1224" s="216" t="s">
        <v>6912</v>
      </c>
    </row>
    <row r="1225" spans="2:6" ht="12.75" x14ac:dyDescent="0.25">
      <c r="B1225" s="216" t="s">
        <v>6123</v>
      </c>
      <c r="C1225" s="213">
        <v>3</v>
      </c>
      <c r="D1225" s="214" t="s">
        <v>6126</v>
      </c>
      <c r="E1225" s="215">
        <v>4356</v>
      </c>
      <c r="F1225" s="216" t="s">
        <v>6912</v>
      </c>
    </row>
    <row r="1226" spans="2:6" ht="12.75" x14ac:dyDescent="0.25">
      <c r="B1226" s="216" t="s">
        <v>1538</v>
      </c>
      <c r="C1226" s="213">
        <v>8</v>
      </c>
      <c r="D1226" s="214" t="s">
        <v>5057</v>
      </c>
      <c r="E1226" s="215">
        <v>4356</v>
      </c>
      <c r="F1226" s="216" t="s">
        <v>6912</v>
      </c>
    </row>
    <row r="1227" spans="2:6" ht="12.75" x14ac:dyDescent="0.25">
      <c r="B1227" s="216" t="s">
        <v>6916</v>
      </c>
      <c r="C1227" s="213">
        <v>5</v>
      </c>
      <c r="D1227" s="214" t="s">
        <v>6917</v>
      </c>
      <c r="E1227" s="215">
        <v>4356</v>
      </c>
      <c r="F1227" s="216" t="s">
        <v>6912</v>
      </c>
    </row>
    <row r="1228" spans="2:6" ht="12.75" x14ac:dyDescent="0.25">
      <c r="B1228" s="216" t="s">
        <v>6910</v>
      </c>
      <c r="C1228" s="213">
        <v>1</v>
      </c>
      <c r="D1228" s="214" t="s">
        <v>6911</v>
      </c>
      <c r="E1228" s="215">
        <v>4356</v>
      </c>
      <c r="F1228" s="216" t="s">
        <v>6912</v>
      </c>
    </row>
    <row r="1229" spans="2:6" ht="12.75" x14ac:dyDescent="0.25">
      <c r="B1229" s="216" t="s">
        <v>169</v>
      </c>
      <c r="C1229" s="213">
        <v>10</v>
      </c>
      <c r="D1229" s="214" t="s">
        <v>6301</v>
      </c>
      <c r="E1229" s="215">
        <v>4356</v>
      </c>
      <c r="F1229" s="216" t="s">
        <v>6912</v>
      </c>
    </row>
    <row r="1230" spans="2:6" ht="12.75" x14ac:dyDescent="0.25">
      <c r="B1230" s="216" t="s">
        <v>3194</v>
      </c>
      <c r="C1230" s="213">
        <v>7</v>
      </c>
      <c r="D1230" s="214" t="s">
        <v>6920</v>
      </c>
      <c r="E1230" s="215">
        <v>4356</v>
      </c>
      <c r="F1230" s="216" t="s">
        <v>6912</v>
      </c>
    </row>
    <row r="1231" spans="2:6" ht="12.75" x14ac:dyDescent="0.25">
      <c r="B1231" s="216" t="s">
        <v>3194</v>
      </c>
      <c r="C1231" s="213">
        <v>14</v>
      </c>
      <c r="D1231" s="214" t="s">
        <v>6920</v>
      </c>
      <c r="E1231" s="215">
        <v>4356</v>
      </c>
      <c r="F1231" s="216" t="s">
        <v>6912</v>
      </c>
    </row>
    <row r="1232" spans="2:6" ht="12.75" x14ac:dyDescent="0.25">
      <c r="B1232" s="216" t="s">
        <v>7040</v>
      </c>
      <c r="C1232" s="213">
        <v>6</v>
      </c>
      <c r="D1232" s="214" t="s">
        <v>7041</v>
      </c>
      <c r="E1232" s="215">
        <v>4370</v>
      </c>
      <c r="F1232" s="216" t="s">
        <v>7033</v>
      </c>
    </row>
    <row r="1233" spans="2:6" ht="12.75" x14ac:dyDescent="0.25">
      <c r="B1233" s="216" t="s">
        <v>350</v>
      </c>
      <c r="C1233" s="213">
        <v>12</v>
      </c>
      <c r="D1233" s="214" t="s">
        <v>4960</v>
      </c>
      <c r="E1233" s="215">
        <v>4370</v>
      </c>
      <c r="F1233" s="216" t="s">
        <v>7033</v>
      </c>
    </row>
    <row r="1234" spans="2:6" ht="12.75" x14ac:dyDescent="0.25">
      <c r="B1234" s="216" t="s">
        <v>7044</v>
      </c>
      <c r="C1234" s="213">
        <v>8</v>
      </c>
      <c r="D1234" s="214" t="s">
        <v>7045</v>
      </c>
      <c r="E1234" s="215">
        <v>4370</v>
      </c>
      <c r="F1234" s="216" t="s">
        <v>7033</v>
      </c>
    </row>
    <row r="1235" spans="2:6" ht="12.75" x14ac:dyDescent="0.25">
      <c r="B1235" s="216" t="s">
        <v>33</v>
      </c>
      <c r="C1235" s="213">
        <v>9</v>
      </c>
      <c r="D1235" s="214" t="s">
        <v>696</v>
      </c>
      <c r="E1235" s="215">
        <v>4370</v>
      </c>
      <c r="F1235" s="216" t="s">
        <v>7033</v>
      </c>
    </row>
    <row r="1236" spans="2:6" ht="12.75" x14ac:dyDescent="0.25">
      <c r="B1236" s="216" t="s">
        <v>7042</v>
      </c>
      <c r="C1236" s="213">
        <v>7</v>
      </c>
      <c r="D1236" s="214" t="s">
        <v>7043</v>
      </c>
      <c r="E1236" s="215">
        <v>4370</v>
      </c>
      <c r="F1236" s="216" t="s">
        <v>7033</v>
      </c>
    </row>
    <row r="1237" spans="2:6" ht="12.75" x14ac:dyDescent="0.25">
      <c r="B1237" s="216" t="s">
        <v>6910</v>
      </c>
      <c r="C1237" s="213">
        <v>1</v>
      </c>
      <c r="D1237" s="214" t="s">
        <v>7032</v>
      </c>
      <c r="E1237" s="215">
        <v>4370</v>
      </c>
      <c r="F1237" s="216" t="s">
        <v>7033</v>
      </c>
    </row>
    <row r="1238" spans="2:6" ht="12.75" x14ac:dyDescent="0.25">
      <c r="B1238" s="216" t="s">
        <v>238</v>
      </c>
      <c r="C1238" s="213">
        <v>11</v>
      </c>
      <c r="D1238" s="214" t="s">
        <v>4541</v>
      </c>
      <c r="E1238" s="215">
        <v>4370</v>
      </c>
      <c r="F1238" s="216" t="s">
        <v>7033</v>
      </c>
    </row>
    <row r="1239" spans="2:6" ht="12.75" x14ac:dyDescent="0.25">
      <c r="B1239" s="216" t="s">
        <v>7034</v>
      </c>
      <c r="C1239" s="213">
        <v>2</v>
      </c>
      <c r="D1239" s="214" t="s">
        <v>7035</v>
      </c>
      <c r="E1239" s="215">
        <v>4370</v>
      </c>
      <c r="F1239" s="216" t="s">
        <v>7033</v>
      </c>
    </row>
    <row r="1240" spans="2:6" ht="12.75" x14ac:dyDescent="0.25">
      <c r="B1240" s="216" t="s">
        <v>7036</v>
      </c>
      <c r="C1240" s="213">
        <v>3</v>
      </c>
      <c r="D1240" s="214" t="s">
        <v>7037</v>
      </c>
      <c r="E1240" s="215">
        <v>4370</v>
      </c>
      <c r="F1240" s="216" t="s">
        <v>7033</v>
      </c>
    </row>
    <row r="1241" spans="2:6" ht="12.75" x14ac:dyDescent="0.25">
      <c r="B1241" s="216" t="s">
        <v>25</v>
      </c>
      <c r="C1241" s="213">
        <v>5</v>
      </c>
      <c r="D1241" s="214" t="s">
        <v>7039</v>
      </c>
      <c r="E1241" s="215">
        <v>4370</v>
      </c>
      <c r="F1241" s="216" t="s">
        <v>7033</v>
      </c>
    </row>
    <row r="1242" spans="2:6" ht="12.75" x14ac:dyDescent="0.25">
      <c r="B1242" s="216" t="s">
        <v>361</v>
      </c>
      <c r="C1242" s="213">
        <v>4</v>
      </c>
      <c r="D1242" s="214" t="s">
        <v>7038</v>
      </c>
      <c r="E1242" s="215">
        <v>4370</v>
      </c>
      <c r="F1242" s="216" t="s">
        <v>7033</v>
      </c>
    </row>
    <row r="1243" spans="2:6" ht="12.75" x14ac:dyDescent="0.25">
      <c r="B1243" s="216" t="s">
        <v>560</v>
      </c>
      <c r="C1243" s="213">
        <v>10</v>
      </c>
      <c r="D1243" s="214" t="s">
        <v>5749</v>
      </c>
      <c r="E1243" s="215">
        <v>4370</v>
      </c>
      <c r="F1243" s="216" t="s">
        <v>7033</v>
      </c>
    </row>
    <row r="1244" spans="2:6" ht="12.75" x14ac:dyDescent="0.25">
      <c r="B1244" s="216" t="s">
        <v>158</v>
      </c>
      <c r="C1244" s="213">
        <v>4</v>
      </c>
      <c r="D1244" s="214" t="s">
        <v>1726</v>
      </c>
      <c r="E1244" s="215">
        <v>8007</v>
      </c>
      <c r="F1244" s="216" t="s">
        <v>9360</v>
      </c>
    </row>
    <row r="1245" spans="2:6" ht="12.75" x14ac:dyDescent="0.25">
      <c r="B1245" s="216" t="s">
        <v>238</v>
      </c>
      <c r="C1245" s="213">
        <v>18</v>
      </c>
      <c r="D1245" s="214" t="s">
        <v>6573</v>
      </c>
      <c r="E1245" s="215">
        <v>8007</v>
      </c>
      <c r="F1245" s="216" t="s">
        <v>9360</v>
      </c>
    </row>
    <row r="1246" spans="2:6" ht="12.75" x14ac:dyDescent="0.25">
      <c r="B1246" s="216" t="s">
        <v>277</v>
      </c>
      <c r="C1246" s="213">
        <v>20</v>
      </c>
      <c r="D1246" s="214" t="s">
        <v>791</v>
      </c>
      <c r="E1246" s="215">
        <v>8007</v>
      </c>
      <c r="F1246" s="216" t="s">
        <v>9360</v>
      </c>
    </row>
    <row r="1247" spans="2:6" ht="12.75" x14ac:dyDescent="0.25">
      <c r="B1247" s="216" t="s">
        <v>3198</v>
      </c>
      <c r="C1247" s="213">
        <v>17</v>
      </c>
      <c r="D1247" s="214" t="s">
        <v>3199</v>
      </c>
      <c r="E1247" s="215">
        <v>8007</v>
      </c>
      <c r="F1247" s="216" t="s">
        <v>9360</v>
      </c>
    </row>
    <row r="1248" spans="2:6" ht="12.75" x14ac:dyDescent="0.25">
      <c r="B1248" s="216" t="s">
        <v>6045</v>
      </c>
      <c r="C1248" s="213">
        <v>13</v>
      </c>
      <c r="D1248" s="214" t="s">
        <v>1329</v>
      </c>
      <c r="E1248" s="215">
        <v>8007</v>
      </c>
      <c r="F1248" s="216" t="s">
        <v>9360</v>
      </c>
    </row>
    <row r="1249" spans="2:6" ht="12.75" x14ac:dyDescent="0.25">
      <c r="B1249" s="216" t="s">
        <v>6048</v>
      </c>
      <c r="C1249" s="213">
        <v>5</v>
      </c>
      <c r="D1249" s="214" t="s">
        <v>6049</v>
      </c>
      <c r="E1249" s="215">
        <v>8007</v>
      </c>
      <c r="F1249" s="216" t="s">
        <v>9360</v>
      </c>
    </row>
    <row r="1250" spans="2:6" ht="12.75" x14ac:dyDescent="0.25">
      <c r="B1250" s="216" t="s">
        <v>33</v>
      </c>
      <c r="C1250" s="213">
        <v>8</v>
      </c>
      <c r="D1250" s="214" t="s">
        <v>696</v>
      </c>
      <c r="E1250" s="215">
        <v>8007</v>
      </c>
      <c r="F1250" s="216" t="s">
        <v>9360</v>
      </c>
    </row>
    <row r="1251" spans="2:6" ht="12.75" x14ac:dyDescent="0.25">
      <c r="B1251" s="216" t="s">
        <v>2374</v>
      </c>
      <c r="C1251" s="213">
        <v>3</v>
      </c>
      <c r="D1251" s="214" t="s">
        <v>1315</v>
      </c>
      <c r="E1251" s="215">
        <v>8007</v>
      </c>
      <c r="F1251" s="216" t="s">
        <v>9360</v>
      </c>
    </row>
    <row r="1252" spans="2:6" ht="12.75" x14ac:dyDescent="0.25">
      <c r="B1252" s="216" t="s">
        <v>6214</v>
      </c>
      <c r="C1252" s="213">
        <v>14</v>
      </c>
      <c r="D1252" s="214" t="s">
        <v>6215</v>
      </c>
      <c r="E1252" s="215">
        <v>8007</v>
      </c>
      <c r="F1252" s="216" t="s">
        <v>9360</v>
      </c>
    </row>
    <row r="1253" spans="2:6" ht="12.75" x14ac:dyDescent="0.25">
      <c r="B1253" s="216" t="s">
        <v>9362</v>
      </c>
      <c r="C1253" s="213">
        <v>11</v>
      </c>
      <c r="D1253" s="214" t="s">
        <v>3407</v>
      </c>
      <c r="E1253" s="215">
        <v>8007</v>
      </c>
      <c r="F1253" s="216" t="s">
        <v>9360</v>
      </c>
    </row>
    <row r="1254" spans="2:6" ht="12.75" x14ac:dyDescent="0.25">
      <c r="B1254" s="216" t="s">
        <v>39</v>
      </c>
      <c r="C1254" s="213">
        <v>6</v>
      </c>
      <c r="D1254" s="214" t="s">
        <v>6211</v>
      </c>
      <c r="E1254" s="215">
        <v>8007</v>
      </c>
      <c r="F1254" s="216" t="s">
        <v>9360</v>
      </c>
    </row>
    <row r="1255" spans="2:6" ht="12.75" x14ac:dyDescent="0.25">
      <c r="B1255" s="216" t="s">
        <v>25</v>
      </c>
      <c r="C1255" s="213">
        <v>10</v>
      </c>
      <c r="D1255" s="214" t="s">
        <v>26</v>
      </c>
      <c r="E1255" s="215">
        <v>8007</v>
      </c>
      <c r="F1255" s="216" t="s">
        <v>9360</v>
      </c>
    </row>
    <row r="1256" spans="2:6" ht="12.75" x14ac:dyDescent="0.25">
      <c r="B1256" s="216" t="s">
        <v>9364</v>
      </c>
      <c r="C1256" s="213">
        <v>16</v>
      </c>
      <c r="D1256" s="214" t="s">
        <v>6917</v>
      </c>
      <c r="E1256" s="215">
        <v>8007</v>
      </c>
      <c r="F1256" s="216" t="s">
        <v>9360</v>
      </c>
    </row>
    <row r="1257" spans="2:6" ht="12.75" x14ac:dyDescent="0.25">
      <c r="B1257" s="216" t="s">
        <v>6910</v>
      </c>
      <c r="C1257" s="213">
        <v>9</v>
      </c>
      <c r="D1257" s="214" t="s">
        <v>6911</v>
      </c>
      <c r="E1257" s="215">
        <v>8007</v>
      </c>
      <c r="F1257" s="216" t="s">
        <v>9360</v>
      </c>
    </row>
    <row r="1258" spans="2:6" ht="12.75" x14ac:dyDescent="0.25">
      <c r="B1258" s="216" t="s">
        <v>9363</v>
      </c>
      <c r="C1258" s="213">
        <v>12</v>
      </c>
      <c r="D1258" s="214" t="s">
        <v>3403</v>
      </c>
      <c r="E1258" s="215">
        <v>8007</v>
      </c>
      <c r="F1258" s="216" t="s">
        <v>9360</v>
      </c>
    </row>
    <row r="1259" spans="2:6" ht="12.75" x14ac:dyDescent="0.25">
      <c r="B1259" s="216" t="s">
        <v>7036</v>
      </c>
      <c r="C1259" s="213">
        <v>15</v>
      </c>
      <c r="D1259" s="214" t="s">
        <v>7037</v>
      </c>
      <c r="E1259" s="215">
        <v>8007</v>
      </c>
      <c r="F1259" s="216" t="s">
        <v>9360</v>
      </c>
    </row>
    <row r="1260" spans="2:6" ht="12.75" x14ac:dyDescent="0.25">
      <c r="B1260" s="216" t="s">
        <v>9358</v>
      </c>
      <c r="C1260" s="213">
        <v>1</v>
      </c>
      <c r="D1260" s="214" t="s">
        <v>9359</v>
      </c>
      <c r="E1260" s="215">
        <v>8007</v>
      </c>
      <c r="F1260" s="216" t="s">
        <v>9360</v>
      </c>
    </row>
    <row r="1261" spans="2:6" ht="12.75" x14ac:dyDescent="0.25">
      <c r="B1261" s="216" t="s">
        <v>1538</v>
      </c>
      <c r="C1261" s="213">
        <v>19</v>
      </c>
      <c r="D1261" s="214" t="s">
        <v>5060</v>
      </c>
      <c r="E1261" s="215">
        <v>8007</v>
      </c>
      <c r="F1261" s="216" t="s">
        <v>9360</v>
      </c>
    </row>
    <row r="1262" spans="2:6" ht="12.75" x14ac:dyDescent="0.25">
      <c r="B1262" s="216" t="s">
        <v>169</v>
      </c>
      <c r="C1262" s="213">
        <v>2</v>
      </c>
      <c r="D1262" s="214" t="s">
        <v>9361</v>
      </c>
      <c r="E1262" s="215">
        <v>8007</v>
      </c>
      <c r="F1262" s="216" t="s">
        <v>9360</v>
      </c>
    </row>
    <row r="1263" spans="2:6" ht="12.75" x14ac:dyDescent="0.25">
      <c r="B1263" s="216" t="s">
        <v>3194</v>
      </c>
      <c r="C1263" s="213">
        <v>7</v>
      </c>
      <c r="D1263" s="214" t="s">
        <v>6920</v>
      </c>
      <c r="E1263" s="215">
        <v>8007</v>
      </c>
      <c r="F1263" s="216" t="s">
        <v>9360</v>
      </c>
    </row>
    <row r="1264" spans="2:6" ht="12.75" x14ac:dyDescent="0.25">
      <c r="B1264" s="216" t="s">
        <v>9371</v>
      </c>
      <c r="C1264" s="213">
        <v>19</v>
      </c>
      <c r="D1264" s="214" t="s">
        <v>5746</v>
      </c>
      <c r="E1264" s="215">
        <v>8008</v>
      </c>
      <c r="F1264" s="216" t="s">
        <v>9367</v>
      </c>
    </row>
    <row r="1265" spans="2:6" ht="12.75" x14ac:dyDescent="0.25">
      <c r="B1265" s="216" t="s">
        <v>6918</v>
      </c>
      <c r="C1265" s="213">
        <v>8</v>
      </c>
      <c r="D1265" s="214" t="s">
        <v>6919</v>
      </c>
      <c r="E1265" s="215">
        <v>8008</v>
      </c>
      <c r="F1265" s="216" t="s">
        <v>9367</v>
      </c>
    </row>
    <row r="1266" spans="2:6" ht="12.75" x14ac:dyDescent="0.25">
      <c r="B1266" s="216" t="s">
        <v>6212</v>
      </c>
      <c r="C1266" s="213">
        <v>7</v>
      </c>
      <c r="D1266" s="214" t="s">
        <v>2979</v>
      </c>
      <c r="E1266" s="215">
        <v>8008</v>
      </c>
      <c r="F1266" s="216" t="s">
        <v>9367</v>
      </c>
    </row>
    <row r="1267" spans="2:6" ht="12.75" x14ac:dyDescent="0.25">
      <c r="B1267" s="216" t="s">
        <v>7044</v>
      </c>
      <c r="C1267" s="213">
        <v>10</v>
      </c>
      <c r="D1267" s="214" t="s">
        <v>7045</v>
      </c>
      <c r="E1267" s="215">
        <v>8008</v>
      </c>
      <c r="F1267" s="216" t="s">
        <v>9367</v>
      </c>
    </row>
    <row r="1268" spans="2:6" ht="12.75" x14ac:dyDescent="0.25">
      <c r="B1268" s="216" t="s">
        <v>9365</v>
      </c>
      <c r="C1268" s="213">
        <v>1</v>
      </c>
      <c r="D1268" s="214" t="s">
        <v>9366</v>
      </c>
      <c r="E1268" s="215">
        <v>8008</v>
      </c>
      <c r="F1268" s="216" t="s">
        <v>9367</v>
      </c>
    </row>
    <row r="1269" spans="2:6" ht="12.75" x14ac:dyDescent="0.25">
      <c r="B1269" s="216" t="s">
        <v>3409</v>
      </c>
      <c r="C1269" s="213">
        <v>4</v>
      </c>
      <c r="D1269" s="214" t="s">
        <v>3410</v>
      </c>
      <c r="E1269" s="215">
        <v>8008</v>
      </c>
      <c r="F1269" s="216" t="s">
        <v>9367</v>
      </c>
    </row>
    <row r="1270" spans="2:6" ht="12.75" x14ac:dyDescent="0.25">
      <c r="B1270" s="216" t="s">
        <v>169</v>
      </c>
      <c r="C1270" s="213">
        <v>18</v>
      </c>
      <c r="D1270" s="214" t="s">
        <v>325</v>
      </c>
      <c r="E1270" s="215">
        <v>8008</v>
      </c>
      <c r="F1270" s="216" t="s">
        <v>9367</v>
      </c>
    </row>
    <row r="1271" spans="2:6" ht="12.75" x14ac:dyDescent="0.25">
      <c r="B1271" s="216" t="s">
        <v>6921</v>
      </c>
      <c r="C1271" s="213">
        <v>15</v>
      </c>
      <c r="D1271" s="214" t="s">
        <v>6922</v>
      </c>
      <c r="E1271" s="215">
        <v>8008</v>
      </c>
      <c r="F1271" s="216" t="s">
        <v>9367</v>
      </c>
    </row>
    <row r="1272" spans="2:6" ht="12.75" x14ac:dyDescent="0.25">
      <c r="B1272" s="216" t="s">
        <v>238</v>
      </c>
      <c r="C1272" s="213">
        <v>16</v>
      </c>
      <c r="D1272" s="214" t="s">
        <v>4541</v>
      </c>
      <c r="E1272" s="215">
        <v>8008</v>
      </c>
      <c r="F1272" s="216" t="s">
        <v>9367</v>
      </c>
    </row>
    <row r="1273" spans="2:6" ht="12.75" x14ac:dyDescent="0.25">
      <c r="B1273" s="216" t="s">
        <v>9369</v>
      </c>
      <c r="C1273" s="213">
        <v>9</v>
      </c>
      <c r="D1273" s="214" t="s">
        <v>3201</v>
      </c>
      <c r="E1273" s="215">
        <v>8008</v>
      </c>
      <c r="F1273" s="216" t="s">
        <v>9367</v>
      </c>
    </row>
    <row r="1274" spans="2:6" ht="12.75" x14ac:dyDescent="0.25">
      <c r="B1274" s="216" t="s">
        <v>39</v>
      </c>
      <c r="C1274" s="213">
        <v>3</v>
      </c>
      <c r="D1274" s="214" t="s">
        <v>40</v>
      </c>
      <c r="E1274" s="215">
        <v>8008</v>
      </c>
      <c r="F1274" s="216" t="s">
        <v>9367</v>
      </c>
    </row>
    <row r="1275" spans="2:6" ht="12.75" x14ac:dyDescent="0.25">
      <c r="B1275" s="216" t="s">
        <v>342</v>
      </c>
      <c r="C1275" s="213">
        <v>13</v>
      </c>
      <c r="D1275" s="214" t="s">
        <v>343</v>
      </c>
      <c r="E1275" s="215">
        <v>8008</v>
      </c>
      <c r="F1275" s="216" t="s">
        <v>9367</v>
      </c>
    </row>
    <row r="1276" spans="2:6" ht="12.75" x14ac:dyDescent="0.25">
      <c r="B1276" s="216" t="s">
        <v>3207</v>
      </c>
      <c r="C1276" s="213">
        <v>17</v>
      </c>
      <c r="D1276" s="214" t="s">
        <v>9370</v>
      </c>
      <c r="E1276" s="215">
        <v>8008</v>
      </c>
      <c r="F1276" s="216" t="s">
        <v>9367</v>
      </c>
    </row>
    <row r="1277" spans="2:6" ht="12.75" x14ac:dyDescent="0.25">
      <c r="B1277" s="216" t="s">
        <v>6205</v>
      </c>
      <c r="C1277" s="213">
        <v>14</v>
      </c>
      <c r="D1277" s="214" t="s">
        <v>6217</v>
      </c>
      <c r="E1277" s="215">
        <v>8008</v>
      </c>
      <c r="F1277" s="216" t="s">
        <v>9367</v>
      </c>
    </row>
    <row r="1278" spans="2:6" ht="12.75" x14ac:dyDescent="0.25">
      <c r="B1278" s="216" t="s">
        <v>173</v>
      </c>
      <c r="C1278" s="213">
        <v>20</v>
      </c>
      <c r="D1278" s="214" t="s">
        <v>1046</v>
      </c>
      <c r="E1278" s="215">
        <v>8008</v>
      </c>
      <c r="F1278" s="216" t="s">
        <v>9367</v>
      </c>
    </row>
    <row r="1279" spans="2:6" ht="12.75" x14ac:dyDescent="0.25">
      <c r="B1279" s="216" t="s">
        <v>3417</v>
      </c>
      <c r="C1279" s="213">
        <v>11</v>
      </c>
      <c r="D1279" s="214" t="s">
        <v>3418</v>
      </c>
      <c r="E1279" s="215">
        <v>8008</v>
      </c>
      <c r="F1279" s="216" t="s">
        <v>9367</v>
      </c>
    </row>
    <row r="1280" spans="2:6" ht="12.75" x14ac:dyDescent="0.25">
      <c r="B1280" s="216" t="s">
        <v>427</v>
      </c>
      <c r="C1280" s="213">
        <v>2</v>
      </c>
      <c r="D1280" s="214" t="s">
        <v>9368</v>
      </c>
      <c r="E1280" s="215">
        <v>8008</v>
      </c>
      <c r="F1280" s="216" t="s">
        <v>9367</v>
      </c>
    </row>
    <row r="1281" spans="2:6" ht="12.75" x14ac:dyDescent="0.25">
      <c r="B1281" s="216" t="s">
        <v>33</v>
      </c>
      <c r="C1281" s="213">
        <v>5</v>
      </c>
      <c r="D1281" s="214" t="s">
        <v>8691</v>
      </c>
      <c r="E1281" s="215">
        <v>8008</v>
      </c>
      <c r="F1281" s="216" t="s">
        <v>9367</v>
      </c>
    </row>
    <row r="1282" spans="2:6" ht="12.75" x14ac:dyDescent="0.25">
      <c r="B1282" s="216" t="s">
        <v>6046</v>
      </c>
      <c r="C1282" s="213">
        <v>6</v>
      </c>
      <c r="D1282" s="214" t="s">
        <v>6047</v>
      </c>
      <c r="E1282" s="215">
        <v>8008</v>
      </c>
      <c r="F1282" s="216" t="s">
        <v>9367</v>
      </c>
    </row>
    <row r="1283" spans="2:6" ht="12.75" x14ac:dyDescent="0.25">
      <c r="B1283" s="216" t="s">
        <v>2374</v>
      </c>
      <c r="C1283" s="213">
        <v>12</v>
      </c>
      <c r="D1283" s="214" t="s">
        <v>1323</v>
      </c>
      <c r="E1283" s="215">
        <v>8008</v>
      </c>
      <c r="F1283" s="216" t="s">
        <v>9367</v>
      </c>
    </row>
    <row r="1284" spans="2:6" ht="12.75" x14ac:dyDescent="0.25">
      <c r="B1284" s="216" t="s">
        <v>9419</v>
      </c>
      <c r="C1284" s="213">
        <v>2</v>
      </c>
      <c r="D1284" s="214" t="s">
        <v>424</v>
      </c>
      <c r="E1284" s="215">
        <v>8015</v>
      </c>
      <c r="F1284" s="216" t="s">
        <v>9418</v>
      </c>
    </row>
    <row r="1285" spans="2:6" ht="12.75" x14ac:dyDescent="0.25">
      <c r="B1285" s="216" t="s">
        <v>33</v>
      </c>
      <c r="C1285" s="213">
        <v>10</v>
      </c>
      <c r="D1285" s="214" t="s">
        <v>3415</v>
      </c>
      <c r="E1285" s="215">
        <v>8015</v>
      </c>
      <c r="F1285" s="216" t="s">
        <v>9418</v>
      </c>
    </row>
    <row r="1286" spans="2:6" ht="12.75" x14ac:dyDescent="0.25">
      <c r="B1286" s="216" t="s">
        <v>369</v>
      </c>
      <c r="C1286" s="213">
        <v>18</v>
      </c>
      <c r="D1286" s="214" t="s">
        <v>4287</v>
      </c>
      <c r="E1286" s="215">
        <v>8015</v>
      </c>
      <c r="F1286" s="216" t="s">
        <v>9418</v>
      </c>
    </row>
    <row r="1287" spans="2:6" ht="12.75" x14ac:dyDescent="0.25">
      <c r="B1287" s="216" t="s">
        <v>9416</v>
      </c>
      <c r="C1287" s="213">
        <v>1</v>
      </c>
      <c r="D1287" s="214" t="s">
        <v>9417</v>
      </c>
      <c r="E1287" s="215">
        <v>8015</v>
      </c>
      <c r="F1287" s="216" t="s">
        <v>9418</v>
      </c>
    </row>
    <row r="1288" spans="2:6" ht="12.75" x14ac:dyDescent="0.25">
      <c r="B1288" s="216" t="s">
        <v>3205</v>
      </c>
      <c r="C1288" s="213">
        <v>16</v>
      </c>
      <c r="D1288" s="214" t="s">
        <v>9422</v>
      </c>
      <c r="E1288" s="215">
        <v>8015</v>
      </c>
      <c r="F1288" s="216" t="s">
        <v>9418</v>
      </c>
    </row>
    <row r="1289" spans="2:6" ht="12.75" x14ac:dyDescent="0.25">
      <c r="B1289" s="216" t="s">
        <v>6915</v>
      </c>
      <c r="C1289" s="213">
        <v>14</v>
      </c>
      <c r="D1289" s="214" t="s">
        <v>3676</v>
      </c>
      <c r="E1289" s="215">
        <v>8015</v>
      </c>
      <c r="F1289" s="216" t="s">
        <v>9418</v>
      </c>
    </row>
    <row r="1290" spans="2:6" ht="12.75" x14ac:dyDescent="0.25">
      <c r="B1290" s="216" t="s">
        <v>3198</v>
      </c>
      <c r="C1290" s="213">
        <v>8</v>
      </c>
      <c r="D1290" s="214" t="s">
        <v>9420</v>
      </c>
      <c r="E1290" s="215">
        <v>8015</v>
      </c>
      <c r="F1290" s="216" t="s">
        <v>9418</v>
      </c>
    </row>
    <row r="1291" spans="2:6" ht="12.75" x14ac:dyDescent="0.25">
      <c r="B1291" s="216" t="s">
        <v>427</v>
      </c>
      <c r="C1291" s="213">
        <v>17</v>
      </c>
      <c r="D1291" s="214" t="s">
        <v>2878</v>
      </c>
      <c r="E1291" s="215">
        <v>8015</v>
      </c>
      <c r="F1291" s="216" t="s">
        <v>9418</v>
      </c>
    </row>
    <row r="1292" spans="2:6" ht="12.75" x14ac:dyDescent="0.25">
      <c r="B1292" s="216" t="s">
        <v>6045</v>
      </c>
      <c r="C1292" s="213">
        <v>5</v>
      </c>
      <c r="D1292" s="214" t="s">
        <v>6050</v>
      </c>
      <c r="E1292" s="215">
        <v>8015</v>
      </c>
      <c r="F1292" s="216" t="s">
        <v>9418</v>
      </c>
    </row>
    <row r="1293" spans="2:6" ht="12.75" x14ac:dyDescent="0.25">
      <c r="B1293" s="216" t="s">
        <v>3412</v>
      </c>
      <c r="C1293" s="213">
        <v>4</v>
      </c>
      <c r="D1293" s="214" t="s">
        <v>3413</v>
      </c>
      <c r="E1293" s="215">
        <v>8015</v>
      </c>
      <c r="F1293" s="216" t="s">
        <v>9418</v>
      </c>
    </row>
    <row r="1294" spans="2:6" ht="12.75" x14ac:dyDescent="0.25">
      <c r="B1294" s="216" t="s">
        <v>3194</v>
      </c>
      <c r="C1294" s="213">
        <v>9</v>
      </c>
      <c r="D1294" s="214" t="s">
        <v>3195</v>
      </c>
      <c r="E1294" s="215">
        <v>8015</v>
      </c>
      <c r="F1294" s="216" t="s">
        <v>9418</v>
      </c>
    </row>
    <row r="1295" spans="2:6" ht="12.75" x14ac:dyDescent="0.25">
      <c r="B1295" s="216" t="s">
        <v>6209</v>
      </c>
      <c r="C1295" s="213">
        <v>13</v>
      </c>
      <c r="D1295" s="214" t="s">
        <v>6210</v>
      </c>
      <c r="E1295" s="215">
        <v>8015</v>
      </c>
      <c r="F1295" s="216" t="s">
        <v>9418</v>
      </c>
    </row>
    <row r="1296" spans="2:6" ht="12.75" x14ac:dyDescent="0.25">
      <c r="B1296" s="216" t="s">
        <v>361</v>
      </c>
      <c r="C1296" s="213">
        <v>15</v>
      </c>
      <c r="D1296" s="214" t="s">
        <v>7038</v>
      </c>
      <c r="E1296" s="215">
        <v>8015</v>
      </c>
      <c r="F1296" s="216" t="s">
        <v>9418</v>
      </c>
    </row>
    <row r="1297" spans="2:6" ht="12.75" x14ac:dyDescent="0.25">
      <c r="B1297" s="216" t="s">
        <v>8814</v>
      </c>
      <c r="C1297" s="213">
        <v>19</v>
      </c>
      <c r="D1297" s="214" t="s">
        <v>455</v>
      </c>
      <c r="E1297" s="215">
        <v>8015</v>
      </c>
      <c r="F1297" s="216" t="s">
        <v>9418</v>
      </c>
    </row>
    <row r="1298" spans="2:6" ht="12.75" x14ac:dyDescent="0.25">
      <c r="B1298" s="216" t="s">
        <v>3404</v>
      </c>
      <c r="C1298" s="213">
        <v>11</v>
      </c>
      <c r="D1298" s="214" t="s">
        <v>9421</v>
      </c>
      <c r="E1298" s="215">
        <v>8015</v>
      </c>
      <c r="F1298" s="216" t="s">
        <v>9418</v>
      </c>
    </row>
    <row r="1299" spans="2:6" ht="12.75" x14ac:dyDescent="0.25">
      <c r="B1299" s="216" t="s">
        <v>560</v>
      </c>
      <c r="C1299" s="213">
        <v>7</v>
      </c>
      <c r="D1299" s="214" t="s">
        <v>5749</v>
      </c>
      <c r="E1299" s="215">
        <v>8015</v>
      </c>
      <c r="F1299" s="216" t="s">
        <v>9418</v>
      </c>
    </row>
    <row r="1300" spans="2:6" ht="12.75" x14ac:dyDescent="0.25">
      <c r="B1300" s="216" t="s">
        <v>6216</v>
      </c>
      <c r="C1300" s="213">
        <v>6</v>
      </c>
      <c r="D1300" s="214" t="s">
        <v>4453</v>
      </c>
      <c r="E1300" s="215">
        <v>8015</v>
      </c>
      <c r="F1300" s="216" t="s">
        <v>9418</v>
      </c>
    </row>
    <row r="1301" spans="2:6" ht="12.75" x14ac:dyDescent="0.25">
      <c r="B1301" s="216" t="s">
        <v>6052</v>
      </c>
      <c r="C1301" s="213">
        <v>12</v>
      </c>
      <c r="D1301" s="214" t="s">
        <v>6946</v>
      </c>
      <c r="E1301" s="215">
        <v>8015</v>
      </c>
      <c r="F1301" s="216" t="s">
        <v>9418</v>
      </c>
    </row>
    <row r="1302" spans="2:6" ht="12.75" x14ac:dyDescent="0.25">
      <c r="B1302" s="216" t="s">
        <v>9410</v>
      </c>
      <c r="C1302" s="213">
        <v>3</v>
      </c>
      <c r="D1302" s="214" t="s">
        <v>551</v>
      </c>
      <c r="E1302" s="215">
        <v>8015</v>
      </c>
      <c r="F1302" s="216" t="s">
        <v>9418</v>
      </c>
    </row>
    <row r="1303" spans="2:6" ht="12.75" x14ac:dyDescent="0.25">
      <c r="B1303" s="216" t="s">
        <v>350</v>
      </c>
      <c r="C1303" s="213">
        <v>20</v>
      </c>
      <c r="D1303" s="214" t="s">
        <v>4961</v>
      </c>
      <c r="E1303" s="215">
        <v>8015</v>
      </c>
      <c r="F1303" s="216" t="s">
        <v>9418</v>
      </c>
    </row>
    <row r="1304" spans="2:6" ht="12.75" x14ac:dyDescent="0.25">
      <c r="B1304" s="216" t="s">
        <v>350</v>
      </c>
      <c r="C1304" s="213">
        <v>17</v>
      </c>
      <c r="D1304" s="214" t="s">
        <v>351</v>
      </c>
      <c r="E1304" s="215">
        <v>8059</v>
      </c>
      <c r="F1304" s="216" t="s">
        <v>9760</v>
      </c>
    </row>
    <row r="1305" spans="2:6" ht="12.75" x14ac:dyDescent="0.25">
      <c r="B1305" s="216" t="s">
        <v>9416</v>
      </c>
      <c r="C1305" s="213">
        <v>2</v>
      </c>
      <c r="D1305" s="214" t="s">
        <v>9761</v>
      </c>
      <c r="E1305" s="215">
        <v>8059</v>
      </c>
      <c r="F1305" s="216" t="s">
        <v>9760</v>
      </c>
    </row>
    <row r="1306" spans="2:6" ht="12.75" x14ac:dyDescent="0.25">
      <c r="B1306" s="216" t="s">
        <v>6913</v>
      </c>
      <c r="C1306" s="213">
        <v>6</v>
      </c>
      <c r="D1306" s="214" t="s">
        <v>6914</v>
      </c>
      <c r="E1306" s="215">
        <v>8059</v>
      </c>
      <c r="F1306" s="216" t="s">
        <v>9760</v>
      </c>
    </row>
    <row r="1307" spans="2:6" ht="12.75" x14ac:dyDescent="0.25">
      <c r="B1307" s="216" t="s">
        <v>1538</v>
      </c>
      <c r="C1307" s="213">
        <v>14</v>
      </c>
      <c r="D1307" s="214" t="s">
        <v>9763</v>
      </c>
      <c r="E1307" s="215">
        <v>8059</v>
      </c>
      <c r="F1307" s="216" t="s">
        <v>9760</v>
      </c>
    </row>
    <row r="1308" spans="2:6" ht="12.75" x14ac:dyDescent="0.25">
      <c r="B1308" s="216" t="s">
        <v>8814</v>
      </c>
      <c r="C1308" s="213">
        <v>19</v>
      </c>
      <c r="D1308" s="214" t="s">
        <v>8818</v>
      </c>
      <c r="E1308" s="215">
        <v>8059</v>
      </c>
      <c r="F1308" s="216" t="s">
        <v>9760</v>
      </c>
    </row>
    <row r="1309" spans="2:6" ht="12.75" x14ac:dyDescent="0.25">
      <c r="B1309" s="216" t="s">
        <v>350</v>
      </c>
      <c r="C1309" s="213">
        <v>1</v>
      </c>
      <c r="D1309" s="214" t="s">
        <v>9759</v>
      </c>
      <c r="E1309" s="215">
        <v>8059</v>
      </c>
      <c r="F1309" s="216" t="s">
        <v>9760</v>
      </c>
    </row>
    <row r="1310" spans="2:6" ht="12.75" x14ac:dyDescent="0.25">
      <c r="B1310" s="216" t="s">
        <v>3404</v>
      </c>
      <c r="C1310" s="213">
        <v>10</v>
      </c>
      <c r="D1310" s="214" t="s">
        <v>6051</v>
      </c>
      <c r="E1310" s="215">
        <v>8059</v>
      </c>
      <c r="F1310" s="216" t="s">
        <v>9760</v>
      </c>
    </row>
    <row r="1311" spans="2:6" ht="12.75" x14ac:dyDescent="0.25">
      <c r="B1311" s="216" t="s">
        <v>6910</v>
      </c>
      <c r="C1311" s="213">
        <v>5</v>
      </c>
      <c r="D1311" s="214" t="s">
        <v>7032</v>
      </c>
      <c r="E1311" s="215">
        <v>8059</v>
      </c>
      <c r="F1311" s="216" t="s">
        <v>9760</v>
      </c>
    </row>
    <row r="1312" spans="2:6" ht="12.75" x14ac:dyDescent="0.25">
      <c r="B1312" s="216" t="s">
        <v>438</v>
      </c>
      <c r="C1312" s="213">
        <v>16</v>
      </c>
      <c r="D1312" s="214" t="s">
        <v>7257</v>
      </c>
      <c r="E1312" s="215">
        <v>8059</v>
      </c>
      <c r="F1312" s="216" t="s">
        <v>9760</v>
      </c>
    </row>
    <row r="1313" spans="2:6" ht="12.75" x14ac:dyDescent="0.25">
      <c r="B1313" s="216" t="s">
        <v>560</v>
      </c>
      <c r="C1313" s="213">
        <v>8</v>
      </c>
      <c r="D1313" s="214" t="s">
        <v>3419</v>
      </c>
      <c r="E1313" s="215">
        <v>8059</v>
      </c>
      <c r="F1313" s="216" t="s">
        <v>9760</v>
      </c>
    </row>
    <row r="1314" spans="2:6" ht="12.75" x14ac:dyDescent="0.25">
      <c r="B1314" s="216" t="s">
        <v>361</v>
      </c>
      <c r="C1314" s="213">
        <v>15</v>
      </c>
      <c r="D1314" s="214" t="s">
        <v>816</v>
      </c>
      <c r="E1314" s="215">
        <v>8059</v>
      </c>
      <c r="F1314" s="216" t="s">
        <v>9760</v>
      </c>
    </row>
    <row r="1315" spans="2:6" ht="12.75" x14ac:dyDescent="0.25">
      <c r="B1315" s="216" t="s">
        <v>3194</v>
      </c>
      <c r="C1315" s="213">
        <v>3</v>
      </c>
      <c r="D1315" s="214" t="s">
        <v>9762</v>
      </c>
      <c r="E1315" s="215">
        <v>8059</v>
      </c>
      <c r="F1315" s="216" t="s">
        <v>9760</v>
      </c>
    </row>
    <row r="1316" spans="2:6" ht="12.75" x14ac:dyDescent="0.25">
      <c r="B1316" s="216" t="s">
        <v>3196</v>
      </c>
      <c r="C1316" s="213">
        <v>7</v>
      </c>
      <c r="D1316" s="214" t="s">
        <v>3197</v>
      </c>
      <c r="E1316" s="215">
        <v>8059</v>
      </c>
      <c r="F1316" s="216" t="s">
        <v>9760</v>
      </c>
    </row>
    <row r="1317" spans="2:6" ht="12.75" x14ac:dyDescent="0.25">
      <c r="B1317" s="216" t="s">
        <v>438</v>
      </c>
      <c r="C1317" s="213">
        <v>4</v>
      </c>
      <c r="D1317" s="214" t="s">
        <v>6956</v>
      </c>
      <c r="E1317" s="215">
        <v>8059</v>
      </c>
      <c r="F1317" s="216" t="s">
        <v>9760</v>
      </c>
    </row>
    <row r="1318" spans="2:6" ht="12.75" x14ac:dyDescent="0.25">
      <c r="B1318" s="216" t="s">
        <v>6219</v>
      </c>
      <c r="C1318" s="213">
        <v>11</v>
      </c>
      <c r="D1318" s="214" t="s">
        <v>6220</v>
      </c>
      <c r="E1318" s="215">
        <v>8059</v>
      </c>
      <c r="F1318" s="216" t="s">
        <v>9760</v>
      </c>
    </row>
    <row r="1319" spans="2:6" ht="12.75" x14ac:dyDescent="0.25">
      <c r="B1319" s="216" t="s">
        <v>25</v>
      </c>
      <c r="C1319" s="213">
        <v>13</v>
      </c>
      <c r="D1319" s="214" t="s">
        <v>4095</v>
      </c>
      <c r="E1319" s="215">
        <v>8059</v>
      </c>
      <c r="F1319" s="216" t="s">
        <v>9760</v>
      </c>
    </row>
    <row r="1320" spans="2:6" ht="12.75" x14ac:dyDescent="0.25">
      <c r="B1320" s="216" t="s">
        <v>3395</v>
      </c>
      <c r="C1320" s="213">
        <v>9</v>
      </c>
      <c r="D1320" s="214" t="s">
        <v>3396</v>
      </c>
      <c r="E1320" s="215">
        <v>8059</v>
      </c>
      <c r="F1320" s="216" t="s">
        <v>9760</v>
      </c>
    </row>
    <row r="1321" spans="2:6" ht="12.75" x14ac:dyDescent="0.25">
      <c r="B1321" s="216" t="s">
        <v>171</v>
      </c>
      <c r="C1321" s="213">
        <v>18</v>
      </c>
      <c r="D1321" s="214" t="s">
        <v>1110</v>
      </c>
      <c r="E1321" s="215">
        <v>8059</v>
      </c>
      <c r="F1321" s="216" t="s">
        <v>9760</v>
      </c>
    </row>
    <row r="1322" spans="2:6" ht="12.75" x14ac:dyDescent="0.25">
      <c r="B1322" s="216" t="s">
        <v>277</v>
      </c>
      <c r="C1322" s="213">
        <v>12</v>
      </c>
      <c r="D1322" s="214" t="s">
        <v>5167</v>
      </c>
      <c r="E1322" s="215">
        <v>8059</v>
      </c>
      <c r="F1322" s="216" t="s">
        <v>9760</v>
      </c>
    </row>
    <row r="1323" spans="2:6" ht="12.75" x14ac:dyDescent="0.25">
      <c r="B1323" s="216" t="s">
        <v>879</v>
      </c>
      <c r="C1323" s="213">
        <v>20</v>
      </c>
      <c r="D1323" s="214" t="s">
        <v>882</v>
      </c>
      <c r="E1323" s="215">
        <v>8059</v>
      </c>
      <c r="F1323" s="216" t="s">
        <v>9760</v>
      </c>
    </row>
    <row r="1324" spans="2:6" ht="12.75" x14ac:dyDescent="0.25">
      <c r="B1324" s="216" t="s">
        <v>92</v>
      </c>
      <c r="C1324" s="213">
        <v>9</v>
      </c>
      <c r="D1324" s="214" t="s">
        <v>6064</v>
      </c>
      <c r="E1324" s="215">
        <v>4268</v>
      </c>
      <c r="F1324" s="216" t="s">
        <v>6058</v>
      </c>
    </row>
    <row r="1325" spans="2:6" ht="12.75" x14ac:dyDescent="0.25">
      <c r="B1325" s="216" t="s">
        <v>6060</v>
      </c>
      <c r="C1325" s="213">
        <v>11</v>
      </c>
      <c r="D1325" s="214" t="s">
        <v>6066</v>
      </c>
      <c r="E1325" s="215">
        <v>4268</v>
      </c>
      <c r="F1325" s="216" t="s">
        <v>6058</v>
      </c>
    </row>
    <row r="1326" spans="2:6" ht="12.75" x14ac:dyDescent="0.25">
      <c r="B1326" s="216" t="s">
        <v>399</v>
      </c>
      <c r="C1326" s="213">
        <v>2</v>
      </c>
      <c r="D1326" s="214" t="s">
        <v>5893</v>
      </c>
      <c r="E1326" s="215">
        <v>4268</v>
      </c>
      <c r="F1326" s="216" t="s">
        <v>6058</v>
      </c>
    </row>
    <row r="1327" spans="2:6" ht="12.75" x14ac:dyDescent="0.25">
      <c r="B1327" s="216" t="s">
        <v>399</v>
      </c>
      <c r="C1327" s="213">
        <v>13</v>
      </c>
      <c r="D1327" s="214" t="s">
        <v>6067</v>
      </c>
      <c r="E1327" s="215">
        <v>4268</v>
      </c>
      <c r="F1327" s="216" t="s">
        <v>6058</v>
      </c>
    </row>
    <row r="1328" spans="2:6" ht="12.75" x14ac:dyDescent="0.25">
      <c r="B1328" s="216" t="s">
        <v>361</v>
      </c>
      <c r="C1328" s="213">
        <v>10</v>
      </c>
      <c r="D1328" s="214" t="s">
        <v>6065</v>
      </c>
      <c r="E1328" s="215">
        <v>4268</v>
      </c>
      <c r="F1328" s="216" t="s">
        <v>6058</v>
      </c>
    </row>
    <row r="1329" spans="2:6" ht="12.75" x14ac:dyDescent="0.25">
      <c r="B1329" s="216" t="s">
        <v>6060</v>
      </c>
      <c r="C1329" s="213">
        <v>6</v>
      </c>
      <c r="D1329" s="214" t="s">
        <v>6061</v>
      </c>
      <c r="E1329" s="215">
        <v>4268</v>
      </c>
      <c r="F1329" s="216" t="s">
        <v>6058</v>
      </c>
    </row>
    <row r="1330" spans="2:6" ht="12.75" x14ac:dyDescent="0.25">
      <c r="B1330" s="216" t="s">
        <v>3397</v>
      </c>
      <c r="C1330" s="213">
        <v>4</v>
      </c>
      <c r="D1330" s="214" t="s">
        <v>6059</v>
      </c>
      <c r="E1330" s="215">
        <v>4268</v>
      </c>
      <c r="F1330" s="216" t="s">
        <v>6058</v>
      </c>
    </row>
    <row r="1331" spans="2:6" ht="12.75" x14ac:dyDescent="0.25">
      <c r="B1331" s="216" t="s">
        <v>76</v>
      </c>
      <c r="C1331" s="213">
        <v>12</v>
      </c>
      <c r="D1331" s="214" t="s">
        <v>4441</v>
      </c>
      <c r="E1331" s="215">
        <v>4268</v>
      </c>
      <c r="F1331" s="216" t="s">
        <v>6058</v>
      </c>
    </row>
    <row r="1332" spans="2:6" ht="12.75" x14ac:dyDescent="0.25">
      <c r="B1332" s="216" t="s">
        <v>6056</v>
      </c>
      <c r="C1332" s="213">
        <v>8</v>
      </c>
      <c r="D1332" s="214" t="s">
        <v>347</v>
      </c>
      <c r="E1332" s="215">
        <v>4268</v>
      </c>
      <c r="F1332" s="216" t="s">
        <v>6058</v>
      </c>
    </row>
    <row r="1333" spans="2:6" ht="12.75" x14ac:dyDescent="0.25">
      <c r="B1333" s="216" t="s">
        <v>6056</v>
      </c>
      <c r="C1333" s="213">
        <v>1</v>
      </c>
      <c r="D1333" s="214" t="s">
        <v>6057</v>
      </c>
      <c r="E1333" s="215">
        <v>4268</v>
      </c>
      <c r="F1333" s="216" t="s">
        <v>6058</v>
      </c>
    </row>
    <row r="1334" spans="2:6" ht="12.75" x14ac:dyDescent="0.25">
      <c r="B1334" s="216" t="s">
        <v>6062</v>
      </c>
      <c r="C1334" s="213">
        <v>7</v>
      </c>
      <c r="D1334" s="214" t="s">
        <v>6063</v>
      </c>
      <c r="E1334" s="215">
        <v>4268</v>
      </c>
      <c r="F1334" s="216" t="s">
        <v>6058</v>
      </c>
    </row>
    <row r="1335" spans="2:6" ht="12.75" x14ac:dyDescent="0.25">
      <c r="B1335" s="216" t="s">
        <v>169</v>
      </c>
      <c r="C1335" s="213">
        <v>3</v>
      </c>
      <c r="D1335" s="214" t="s">
        <v>429</v>
      </c>
      <c r="E1335" s="215">
        <v>4268</v>
      </c>
      <c r="F1335" s="216" t="s">
        <v>6058</v>
      </c>
    </row>
    <row r="1336" spans="2:6" ht="12.75" x14ac:dyDescent="0.25">
      <c r="B1336" s="216" t="s">
        <v>238</v>
      </c>
      <c r="C1336" s="213">
        <v>5</v>
      </c>
      <c r="D1336" s="214" t="s">
        <v>567</v>
      </c>
      <c r="E1336" s="215">
        <v>4268</v>
      </c>
      <c r="F1336" s="216" t="s">
        <v>6058</v>
      </c>
    </row>
    <row r="1337" spans="2:6" ht="12.75" x14ac:dyDescent="0.25">
      <c r="B1337" s="216" t="s">
        <v>277</v>
      </c>
      <c r="C1337" s="213">
        <v>12</v>
      </c>
      <c r="D1337" s="214" t="s">
        <v>3518</v>
      </c>
      <c r="E1337" s="215">
        <v>4513</v>
      </c>
      <c r="F1337" s="216" t="s">
        <v>8476</v>
      </c>
    </row>
    <row r="1338" spans="2:6" ht="12.75" x14ac:dyDescent="0.25">
      <c r="B1338" s="216" t="s">
        <v>6171</v>
      </c>
      <c r="C1338" s="213">
        <v>7</v>
      </c>
      <c r="D1338" s="214" t="s">
        <v>8482</v>
      </c>
      <c r="E1338" s="215">
        <v>4513</v>
      </c>
      <c r="F1338" s="216" t="s">
        <v>8476</v>
      </c>
    </row>
    <row r="1339" spans="2:6" ht="12.75" x14ac:dyDescent="0.25">
      <c r="B1339" s="216" t="s">
        <v>8484</v>
      </c>
      <c r="C1339" s="213">
        <v>9</v>
      </c>
      <c r="D1339" s="214" t="s">
        <v>6231</v>
      </c>
      <c r="E1339" s="215">
        <v>4513</v>
      </c>
      <c r="F1339" s="216" t="s">
        <v>8476</v>
      </c>
    </row>
    <row r="1340" spans="2:6" ht="12.75" x14ac:dyDescent="0.25">
      <c r="B1340" s="216" t="s">
        <v>8470</v>
      </c>
      <c r="C1340" s="213">
        <v>5</v>
      </c>
      <c r="D1340" s="214" t="s">
        <v>8481</v>
      </c>
      <c r="E1340" s="215">
        <v>4513</v>
      </c>
      <c r="F1340" s="216" t="s">
        <v>8476</v>
      </c>
    </row>
    <row r="1341" spans="2:6" ht="12.75" x14ac:dyDescent="0.25">
      <c r="B1341" s="216" t="s">
        <v>507</v>
      </c>
      <c r="C1341" s="213">
        <v>2</v>
      </c>
      <c r="D1341" s="214" t="s">
        <v>8477</v>
      </c>
      <c r="E1341" s="215">
        <v>4513</v>
      </c>
      <c r="F1341" s="216" t="s">
        <v>8476</v>
      </c>
    </row>
    <row r="1342" spans="2:6" ht="12.75" x14ac:dyDescent="0.25">
      <c r="B1342" s="216" t="s">
        <v>560</v>
      </c>
      <c r="C1342" s="213">
        <v>10</v>
      </c>
      <c r="D1342" s="214" t="s">
        <v>5745</v>
      </c>
      <c r="E1342" s="215">
        <v>4513</v>
      </c>
      <c r="F1342" s="216" t="s">
        <v>8476</v>
      </c>
    </row>
    <row r="1343" spans="2:6" ht="12.75" x14ac:dyDescent="0.25">
      <c r="B1343" s="216" t="s">
        <v>7541</v>
      </c>
      <c r="C1343" s="213">
        <v>1</v>
      </c>
      <c r="D1343" s="214" t="s">
        <v>3981</v>
      </c>
      <c r="E1343" s="215">
        <v>4513</v>
      </c>
      <c r="F1343" s="216" t="s">
        <v>8476</v>
      </c>
    </row>
    <row r="1344" spans="2:6" ht="12.75" x14ac:dyDescent="0.25">
      <c r="B1344" s="216" t="s">
        <v>158</v>
      </c>
      <c r="C1344" s="213">
        <v>11</v>
      </c>
      <c r="D1344" s="214" t="s">
        <v>6996</v>
      </c>
      <c r="E1344" s="215">
        <v>4513</v>
      </c>
      <c r="F1344" s="216" t="s">
        <v>8476</v>
      </c>
    </row>
    <row r="1345" spans="2:6" ht="12.75" x14ac:dyDescent="0.25">
      <c r="B1345" s="216" t="s">
        <v>8479</v>
      </c>
      <c r="C1345" s="213">
        <v>4</v>
      </c>
      <c r="D1345" s="214" t="s">
        <v>8480</v>
      </c>
      <c r="E1345" s="215">
        <v>4513</v>
      </c>
      <c r="F1345" s="216" t="s">
        <v>8476</v>
      </c>
    </row>
    <row r="1346" spans="2:6" ht="12.75" x14ac:dyDescent="0.25">
      <c r="B1346" s="216" t="s">
        <v>8468</v>
      </c>
      <c r="C1346" s="213">
        <v>3</v>
      </c>
      <c r="D1346" s="214" t="s">
        <v>8478</v>
      </c>
      <c r="E1346" s="215">
        <v>4513</v>
      </c>
      <c r="F1346" s="216" t="s">
        <v>8476</v>
      </c>
    </row>
    <row r="1347" spans="2:6" ht="12.75" x14ac:dyDescent="0.25">
      <c r="B1347" s="216" t="s">
        <v>3397</v>
      </c>
      <c r="C1347" s="213">
        <v>8</v>
      </c>
      <c r="D1347" s="214" t="s">
        <v>8483</v>
      </c>
      <c r="E1347" s="215">
        <v>4513</v>
      </c>
      <c r="F1347" s="216" t="s">
        <v>8476</v>
      </c>
    </row>
    <row r="1348" spans="2:6" ht="12.75" x14ac:dyDescent="0.25">
      <c r="B1348" s="216" t="s">
        <v>8470</v>
      </c>
      <c r="C1348" s="213">
        <v>6</v>
      </c>
      <c r="D1348" s="214" t="s">
        <v>1323</v>
      </c>
      <c r="E1348" s="215">
        <v>4513</v>
      </c>
      <c r="F1348" s="216" t="s">
        <v>8476</v>
      </c>
    </row>
    <row r="1349" spans="2:6" ht="12.75" x14ac:dyDescent="0.25">
      <c r="B1349" s="216" t="s">
        <v>277</v>
      </c>
      <c r="C1349" s="213">
        <v>12</v>
      </c>
      <c r="D1349" s="214" t="s">
        <v>791</v>
      </c>
      <c r="E1349" s="215">
        <v>8022</v>
      </c>
      <c r="F1349" s="216" t="s">
        <v>9486</v>
      </c>
    </row>
    <row r="1350" spans="2:6" ht="12.75" x14ac:dyDescent="0.25">
      <c r="B1350" s="216" t="s">
        <v>6123</v>
      </c>
      <c r="C1350" s="213">
        <v>10</v>
      </c>
      <c r="D1350" s="214" t="s">
        <v>6124</v>
      </c>
      <c r="E1350" s="215">
        <v>8022</v>
      </c>
      <c r="F1350" s="216" t="s">
        <v>9486</v>
      </c>
    </row>
    <row r="1351" spans="2:6" ht="12.75" x14ac:dyDescent="0.25">
      <c r="B1351" s="216" t="s">
        <v>92</v>
      </c>
      <c r="C1351" s="213">
        <v>8</v>
      </c>
      <c r="D1351" s="214" t="s">
        <v>6064</v>
      </c>
      <c r="E1351" s="215">
        <v>8022</v>
      </c>
      <c r="F1351" s="216" t="s">
        <v>9486</v>
      </c>
    </row>
    <row r="1352" spans="2:6" ht="12.75" x14ac:dyDescent="0.25">
      <c r="B1352" s="216" t="s">
        <v>33</v>
      </c>
      <c r="C1352" s="213">
        <v>14</v>
      </c>
      <c r="D1352" s="214" t="s">
        <v>5723</v>
      </c>
      <c r="E1352" s="215">
        <v>8022</v>
      </c>
      <c r="F1352" s="216" t="s">
        <v>9486</v>
      </c>
    </row>
    <row r="1353" spans="2:6" ht="12.75" x14ac:dyDescent="0.25">
      <c r="B1353" s="216" t="s">
        <v>7793</v>
      </c>
      <c r="C1353" s="213">
        <v>13</v>
      </c>
      <c r="D1353" s="214" t="s">
        <v>9490</v>
      </c>
      <c r="E1353" s="215">
        <v>8022</v>
      </c>
      <c r="F1353" s="216" t="s">
        <v>9486</v>
      </c>
    </row>
    <row r="1354" spans="2:6" ht="12.75" x14ac:dyDescent="0.25">
      <c r="B1354" s="216" t="s">
        <v>9485</v>
      </c>
      <c r="C1354" s="213">
        <v>1</v>
      </c>
      <c r="D1354" s="214" t="s">
        <v>5582</v>
      </c>
      <c r="E1354" s="215">
        <v>8022</v>
      </c>
      <c r="F1354" s="216" t="s">
        <v>9486</v>
      </c>
    </row>
    <row r="1355" spans="2:6" ht="12.75" x14ac:dyDescent="0.25">
      <c r="B1355" s="216" t="s">
        <v>220</v>
      </c>
      <c r="C1355" s="213">
        <v>3</v>
      </c>
      <c r="D1355" s="214" t="s">
        <v>6068</v>
      </c>
      <c r="E1355" s="215">
        <v>8022</v>
      </c>
      <c r="F1355" s="216" t="s">
        <v>9486</v>
      </c>
    </row>
    <row r="1356" spans="2:6" ht="12.75" x14ac:dyDescent="0.25">
      <c r="B1356" s="216" t="s">
        <v>4422</v>
      </c>
      <c r="C1356" s="213">
        <v>7</v>
      </c>
      <c r="D1356" s="214" t="s">
        <v>886</v>
      </c>
      <c r="E1356" s="215">
        <v>8022</v>
      </c>
      <c r="F1356" s="216" t="s">
        <v>9486</v>
      </c>
    </row>
    <row r="1357" spans="2:6" ht="12.75" x14ac:dyDescent="0.25">
      <c r="B1357" s="216" t="s">
        <v>9491</v>
      </c>
      <c r="C1357" s="213">
        <v>16</v>
      </c>
      <c r="D1357" s="214" t="s">
        <v>6061</v>
      </c>
      <c r="E1357" s="215">
        <v>8022</v>
      </c>
      <c r="F1357" s="216" t="s">
        <v>9486</v>
      </c>
    </row>
    <row r="1358" spans="2:6" ht="12.75" x14ac:dyDescent="0.25">
      <c r="B1358" s="216" t="s">
        <v>169</v>
      </c>
      <c r="C1358" s="213">
        <v>4</v>
      </c>
      <c r="D1358" s="214" t="s">
        <v>5384</v>
      </c>
      <c r="E1358" s="215">
        <v>8022</v>
      </c>
      <c r="F1358" s="216" t="s">
        <v>9486</v>
      </c>
    </row>
    <row r="1359" spans="2:6" ht="12.75" x14ac:dyDescent="0.25">
      <c r="B1359" s="216" t="s">
        <v>438</v>
      </c>
      <c r="C1359" s="213">
        <v>18</v>
      </c>
      <c r="D1359" s="214" t="s">
        <v>1167</v>
      </c>
      <c r="E1359" s="215">
        <v>8022</v>
      </c>
      <c r="F1359" s="216" t="s">
        <v>9486</v>
      </c>
    </row>
    <row r="1360" spans="2:6" ht="12.75" x14ac:dyDescent="0.25">
      <c r="B1360" s="216" t="s">
        <v>430</v>
      </c>
      <c r="C1360" s="213">
        <v>17</v>
      </c>
      <c r="D1360" s="214" t="s">
        <v>5007</v>
      </c>
      <c r="E1360" s="215">
        <v>8022</v>
      </c>
      <c r="F1360" s="216" t="s">
        <v>9486</v>
      </c>
    </row>
    <row r="1361" spans="2:6" ht="12.75" x14ac:dyDescent="0.25">
      <c r="B1361" s="216" t="s">
        <v>6056</v>
      </c>
      <c r="C1361" s="213">
        <v>19</v>
      </c>
      <c r="D1361" s="214" t="s">
        <v>6057</v>
      </c>
      <c r="E1361" s="215">
        <v>8022</v>
      </c>
      <c r="F1361" s="216" t="s">
        <v>9486</v>
      </c>
    </row>
    <row r="1362" spans="2:6" ht="12.75" x14ac:dyDescent="0.25">
      <c r="B1362" s="216" t="s">
        <v>6062</v>
      </c>
      <c r="C1362" s="213">
        <v>11</v>
      </c>
      <c r="D1362" s="214" t="s">
        <v>6063</v>
      </c>
      <c r="E1362" s="215">
        <v>8022</v>
      </c>
      <c r="F1362" s="216" t="s">
        <v>9486</v>
      </c>
    </row>
    <row r="1363" spans="2:6" ht="12.75" x14ac:dyDescent="0.25">
      <c r="B1363" s="216" t="s">
        <v>350</v>
      </c>
      <c r="C1363" s="213">
        <v>2</v>
      </c>
      <c r="D1363" s="214" t="s">
        <v>9487</v>
      </c>
      <c r="E1363" s="215">
        <v>8022</v>
      </c>
      <c r="F1363" s="216" t="s">
        <v>9486</v>
      </c>
    </row>
    <row r="1364" spans="2:6" ht="12.75" x14ac:dyDescent="0.25">
      <c r="B1364" s="216" t="s">
        <v>9489</v>
      </c>
      <c r="C1364" s="213">
        <v>9</v>
      </c>
      <c r="D1364" s="214" t="s">
        <v>4767</v>
      </c>
      <c r="E1364" s="215">
        <v>8022</v>
      </c>
      <c r="F1364" s="216" t="s">
        <v>9486</v>
      </c>
    </row>
    <row r="1365" spans="2:6" ht="12.75" x14ac:dyDescent="0.25">
      <c r="B1365" s="216" t="s">
        <v>158</v>
      </c>
      <c r="C1365" s="213">
        <v>6</v>
      </c>
      <c r="D1365" s="214" t="s">
        <v>9488</v>
      </c>
      <c r="E1365" s="215">
        <v>8022</v>
      </c>
      <c r="F1365" s="216" t="s">
        <v>9486</v>
      </c>
    </row>
    <row r="1366" spans="2:6" ht="12.75" x14ac:dyDescent="0.25">
      <c r="B1366" s="216" t="s">
        <v>238</v>
      </c>
      <c r="C1366" s="213">
        <v>5</v>
      </c>
      <c r="D1366" s="214" t="s">
        <v>567</v>
      </c>
      <c r="E1366" s="215">
        <v>8022</v>
      </c>
      <c r="F1366" s="216" t="s">
        <v>9486</v>
      </c>
    </row>
    <row r="1367" spans="2:6" ht="12.75" x14ac:dyDescent="0.25">
      <c r="B1367" s="216" t="s">
        <v>76</v>
      </c>
      <c r="C1367" s="213">
        <v>15</v>
      </c>
      <c r="D1367" s="214" t="s">
        <v>1484</v>
      </c>
      <c r="E1367" s="215">
        <v>8022</v>
      </c>
      <c r="F1367" s="216" t="s">
        <v>9486</v>
      </c>
    </row>
    <row r="1368" spans="2:6" ht="12.75" x14ac:dyDescent="0.25">
      <c r="B1368" s="216" t="s">
        <v>173</v>
      </c>
      <c r="C1368" s="213">
        <v>14</v>
      </c>
      <c r="D1368" s="214" t="s">
        <v>9495</v>
      </c>
      <c r="E1368" s="215">
        <v>8023</v>
      </c>
      <c r="F1368" s="216" t="s">
        <v>9494</v>
      </c>
    </row>
    <row r="1369" spans="2:6" ht="12.75" x14ac:dyDescent="0.25">
      <c r="B1369" s="216" t="s">
        <v>6060</v>
      </c>
      <c r="C1369" s="213">
        <v>12</v>
      </c>
      <c r="D1369" s="214" t="s">
        <v>6066</v>
      </c>
      <c r="E1369" s="215">
        <v>8023</v>
      </c>
      <c r="F1369" s="216" t="s">
        <v>9494</v>
      </c>
    </row>
    <row r="1370" spans="2:6" ht="12.75" x14ac:dyDescent="0.25">
      <c r="B1370" s="216" t="s">
        <v>350</v>
      </c>
      <c r="C1370" s="213">
        <v>15</v>
      </c>
      <c r="D1370" s="214" t="s">
        <v>406</v>
      </c>
      <c r="E1370" s="215">
        <v>8023</v>
      </c>
      <c r="F1370" s="216" t="s">
        <v>9494</v>
      </c>
    </row>
    <row r="1371" spans="2:6" ht="12.75" x14ac:dyDescent="0.25">
      <c r="B1371" s="216" t="s">
        <v>430</v>
      </c>
      <c r="C1371" s="213">
        <v>9</v>
      </c>
      <c r="D1371" s="214" t="s">
        <v>431</v>
      </c>
      <c r="E1371" s="215">
        <v>8023</v>
      </c>
      <c r="F1371" s="216" t="s">
        <v>9494</v>
      </c>
    </row>
    <row r="1372" spans="2:6" ht="12.75" x14ac:dyDescent="0.25">
      <c r="B1372" s="216" t="s">
        <v>4422</v>
      </c>
      <c r="C1372" s="213">
        <v>10</v>
      </c>
      <c r="D1372" s="214" t="s">
        <v>888</v>
      </c>
      <c r="E1372" s="215">
        <v>8023</v>
      </c>
      <c r="F1372" s="216" t="s">
        <v>9494</v>
      </c>
    </row>
    <row r="1373" spans="2:6" ht="12.75" x14ac:dyDescent="0.25">
      <c r="B1373" s="216" t="s">
        <v>399</v>
      </c>
      <c r="C1373" s="213">
        <v>19</v>
      </c>
      <c r="D1373" s="214" t="s">
        <v>5893</v>
      </c>
      <c r="E1373" s="215">
        <v>8023</v>
      </c>
      <c r="F1373" s="216" t="s">
        <v>9494</v>
      </c>
    </row>
    <row r="1374" spans="2:6" ht="12.75" x14ac:dyDescent="0.25">
      <c r="B1374" s="216" t="s">
        <v>6463</v>
      </c>
      <c r="C1374" s="213">
        <v>18</v>
      </c>
      <c r="D1374" s="214" t="s">
        <v>3533</v>
      </c>
      <c r="E1374" s="215">
        <v>8023</v>
      </c>
      <c r="F1374" s="216" t="s">
        <v>9494</v>
      </c>
    </row>
    <row r="1375" spans="2:6" ht="12.75" x14ac:dyDescent="0.25">
      <c r="B1375" s="216" t="s">
        <v>277</v>
      </c>
      <c r="C1375" s="213">
        <v>11</v>
      </c>
      <c r="D1375" s="214" t="s">
        <v>5162</v>
      </c>
      <c r="E1375" s="215">
        <v>8023</v>
      </c>
      <c r="F1375" s="216" t="s">
        <v>9494</v>
      </c>
    </row>
    <row r="1376" spans="2:6" ht="12.75" x14ac:dyDescent="0.25">
      <c r="B1376" s="216" t="s">
        <v>220</v>
      </c>
      <c r="C1376" s="213">
        <v>6</v>
      </c>
      <c r="D1376" s="214" t="s">
        <v>326</v>
      </c>
      <c r="E1376" s="215">
        <v>8023</v>
      </c>
      <c r="F1376" s="216" t="s">
        <v>9494</v>
      </c>
    </row>
    <row r="1377" spans="2:6" ht="12.75" x14ac:dyDescent="0.25">
      <c r="B1377" s="216" t="s">
        <v>361</v>
      </c>
      <c r="C1377" s="213">
        <v>16</v>
      </c>
      <c r="D1377" s="214" t="s">
        <v>6065</v>
      </c>
      <c r="E1377" s="215">
        <v>8023</v>
      </c>
      <c r="F1377" s="216" t="s">
        <v>9494</v>
      </c>
    </row>
    <row r="1378" spans="2:6" ht="12.75" x14ac:dyDescent="0.25">
      <c r="B1378" s="216" t="s">
        <v>6056</v>
      </c>
      <c r="C1378" s="213">
        <v>5</v>
      </c>
      <c r="D1378" s="214" t="s">
        <v>347</v>
      </c>
      <c r="E1378" s="215">
        <v>8023</v>
      </c>
      <c r="F1378" s="216" t="s">
        <v>9494</v>
      </c>
    </row>
    <row r="1379" spans="2:6" ht="12.75" x14ac:dyDescent="0.25">
      <c r="B1379" s="216" t="s">
        <v>9492</v>
      </c>
      <c r="C1379" s="213">
        <v>1</v>
      </c>
      <c r="D1379" s="214" t="s">
        <v>9493</v>
      </c>
      <c r="E1379" s="215">
        <v>8023</v>
      </c>
      <c r="F1379" s="216" t="s">
        <v>9494</v>
      </c>
    </row>
    <row r="1380" spans="2:6" ht="12.75" x14ac:dyDescent="0.25">
      <c r="B1380" s="216" t="s">
        <v>3397</v>
      </c>
      <c r="C1380" s="213">
        <v>17</v>
      </c>
      <c r="D1380" s="214" t="s">
        <v>6954</v>
      </c>
      <c r="E1380" s="215">
        <v>8023</v>
      </c>
      <c r="F1380" s="216" t="s">
        <v>9494</v>
      </c>
    </row>
    <row r="1381" spans="2:6" ht="12.75" x14ac:dyDescent="0.25">
      <c r="B1381" s="216" t="s">
        <v>158</v>
      </c>
      <c r="C1381" s="213">
        <v>7</v>
      </c>
      <c r="D1381" s="214" t="s">
        <v>6995</v>
      </c>
      <c r="E1381" s="215">
        <v>8023</v>
      </c>
      <c r="F1381" s="216" t="s">
        <v>9494</v>
      </c>
    </row>
    <row r="1382" spans="2:6" ht="12.75" x14ac:dyDescent="0.25">
      <c r="B1382" s="216" t="s">
        <v>7793</v>
      </c>
      <c r="C1382" s="213">
        <v>13</v>
      </c>
      <c r="D1382" s="214" t="s">
        <v>6656</v>
      </c>
      <c r="E1382" s="215">
        <v>8023</v>
      </c>
      <c r="F1382" s="216" t="s">
        <v>9494</v>
      </c>
    </row>
    <row r="1383" spans="2:6" ht="12.75" x14ac:dyDescent="0.25">
      <c r="B1383" s="216" t="s">
        <v>6123</v>
      </c>
      <c r="C1383" s="213">
        <v>4</v>
      </c>
      <c r="D1383" s="214" t="s">
        <v>6129</v>
      </c>
      <c r="E1383" s="215">
        <v>8023</v>
      </c>
      <c r="F1383" s="216" t="s">
        <v>9494</v>
      </c>
    </row>
    <row r="1384" spans="2:6" ht="12.75" x14ac:dyDescent="0.25">
      <c r="B1384" s="216" t="s">
        <v>238</v>
      </c>
      <c r="C1384" s="213">
        <v>3</v>
      </c>
      <c r="D1384" s="214" t="s">
        <v>1268</v>
      </c>
      <c r="E1384" s="215">
        <v>8023</v>
      </c>
      <c r="F1384" s="216" t="s">
        <v>9494</v>
      </c>
    </row>
    <row r="1385" spans="2:6" ht="12.75" x14ac:dyDescent="0.25">
      <c r="B1385" s="216" t="s">
        <v>2890</v>
      </c>
      <c r="C1385" s="213">
        <v>2</v>
      </c>
      <c r="D1385" s="214" t="s">
        <v>2903</v>
      </c>
      <c r="E1385" s="215">
        <v>8023</v>
      </c>
      <c r="F1385" s="216" t="s">
        <v>9494</v>
      </c>
    </row>
    <row r="1386" spans="2:6" ht="12.75" x14ac:dyDescent="0.25">
      <c r="B1386" s="216" t="s">
        <v>169</v>
      </c>
      <c r="C1386" s="213">
        <v>8</v>
      </c>
      <c r="D1386" s="214" t="s">
        <v>429</v>
      </c>
      <c r="E1386" s="215">
        <v>8023</v>
      </c>
      <c r="F1386" s="216" t="s">
        <v>9494</v>
      </c>
    </row>
    <row r="1387" spans="2:6" ht="12.75" x14ac:dyDescent="0.25">
      <c r="B1387" s="216" t="s">
        <v>33</v>
      </c>
      <c r="C1387" s="213">
        <v>11</v>
      </c>
      <c r="D1387" s="214" t="s">
        <v>5726</v>
      </c>
      <c r="E1387" s="215">
        <v>4512</v>
      </c>
      <c r="F1387" s="216" t="s">
        <v>8465</v>
      </c>
    </row>
    <row r="1388" spans="2:6" ht="12.75" x14ac:dyDescent="0.25">
      <c r="B1388" s="216" t="s">
        <v>507</v>
      </c>
      <c r="C1388" s="213">
        <v>9</v>
      </c>
      <c r="D1388" s="214" t="s">
        <v>7554</v>
      </c>
      <c r="E1388" s="215">
        <v>4512</v>
      </c>
      <c r="F1388" s="216" t="s">
        <v>8465</v>
      </c>
    </row>
    <row r="1389" spans="2:6" ht="12.75" x14ac:dyDescent="0.25">
      <c r="B1389" s="216" t="s">
        <v>8470</v>
      </c>
      <c r="C1389" s="213">
        <v>5</v>
      </c>
      <c r="D1389" s="214" t="s">
        <v>8471</v>
      </c>
      <c r="E1389" s="215">
        <v>4512</v>
      </c>
      <c r="F1389" s="216" t="s">
        <v>8465</v>
      </c>
    </row>
    <row r="1390" spans="2:6" ht="12.75" x14ac:dyDescent="0.25">
      <c r="B1390" s="216" t="s">
        <v>3718</v>
      </c>
      <c r="C1390" s="213">
        <v>1</v>
      </c>
      <c r="D1390" s="214" t="s">
        <v>8464</v>
      </c>
      <c r="E1390" s="215">
        <v>4512</v>
      </c>
      <c r="F1390" s="216" t="s">
        <v>8465</v>
      </c>
    </row>
    <row r="1391" spans="2:6" ht="12.75" x14ac:dyDescent="0.25">
      <c r="B1391" s="216" t="s">
        <v>350</v>
      </c>
      <c r="C1391" s="213">
        <v>10</v>
      </c>
      <c r="D1391" s="214" t="s">
        <v>4958</v>
      </c>
      <c r="E1391" s="215">
        <v>4512</v>
      </c>
      <c r="F1391" s="216" t="s">
        <v>8465</v>
      </c>
    </row>
    <row r="1392" spans="2:6" ht="12.75" x14ac:dyDescent="0.25">
      <c r="B1392" s="216" t="s">
        <v>8468</v>
      </c>
      <c r="C1392" s="213">
        <v>3</v>
      </c>
      <c r="D1392" s="214" t="s">
        <v>3916</v>
      </c>
      <c r="E1392" s="215">
        <v>4512</v>
      </c>
      <c r="F1392" s="216" t="s">
        <v>8465</v>
      </c>
    </row>
    <row r="1393" spans="2:6" ht="12.75" x14ac:dyDescent="0.25">
      <c r="B1393" s="216" t="s">
        <v>8474</v>
      </c>
      <c r="C1393" s="213">
        <v>8</v>
      </c>
      <c r="D1393" s="214" t="s">
        <v>8475</v>
      </c>
      <c r="E1393" s="215">
        <v>4512</v>
      </c>
      <c r="F1393" s="216" t="s">
        <v>8465</v>
      </c>
    </row>
    <row r="1394" spans="2:6" ht="12.75" x14ac:dyDescent="0.25">
      <c r="B1394" s="216" t="s">
        <v>430</v>
      </c>
      <c r="C1394" s="213">
        <v>12</v>
      </c>
      <c r="D1394" s="214" t="s">
        <v>5007</v>
      </c>
      <c r="E1394" s="215">
        <v>4512</v>
      </c>
      <c r="F1394" s="216" t="s">
        <v>8465</v>
      </c>
    </row>
    <row r="1395" spans="2:6" ht="12.75" x14ac:dyDescent="0.25">
      <c r="B1395" s="216" t="s">
        <v>6463</v>
      </c>
      <c r="C1395" s="213">
        <v>4</v>
      </c>
      <c r="D1395" s="214" t="s">
        <v>8469</v>
      </c>
      <c r="E1395" s="215">
        <v>4512</v>
      </c>
      <c r="F1395" s="216" t="s">
        <v>8465</v>
      </c>
    </row>
    <row r="1396" spans="2:6" ht="12.75" x14ac:dyDescent="0.25">
      <c r="B1396" s="216" t="s">
        <v>8470</v>
      </c>
      <c r="C1396" s="213">
        <v>6</v>
      </c>
      <c r="D1396" s="214" t="s">
        <v>8472</v>
      </c>
      <c r="E1396" s="215">
        <v>4512</v>
      </c>
      <c r="F1396" s="216" t="s">
        <v>8465</v>
      </c>
    </row>
    <row r="1397" spans="2:6" ht="12.75" x14ac:dyDescent="0.25">
      <c r="B1397" s="216" t="s">
        <v>6056</v>
      </c>
      <c r="C1397" s="213">
        <v>7</v>
      </c>
      <c r="D1397" s="214" t="s">
        <v>8473</v>
      </c>
      <c r="E1397" s="215">
        <v>4512</v>
      </c>
      <c r="F1397" s="216" t="s">
        <v>8465</v>
      </c>
    </row>
    <row r="1398" spans="2:6" ht="12.75" x14ac:dyDescent="0.25">
      <c r="B1398" s="216" t="s">
        <v>8466</v>
      </c>
      <c r="C1398" s="213">
        <v>2</v>
      </c>
      <c r="D1398" s="214" t="s">
        <v>8467</v>
      </c>
      <c r="E1398" s="215">
        <v>4512</v>
      </c>
      <c r="F1398" s="216" t="s">
        <v>8465</v>
      </c>
    </row>
    <row r="1399" spans="2:6" ht="12.75" x14ac:dyDescent="0.25">
      <c r="B1399" s="216" t="s">
        <v>452</v>
      </c>
      <c r="C1399" s="213">
        <v>12</v>
      </c>
      <c r="D1399" s="214" t="s">
        <v>453</v>
      </c>
      <c r="E1399" s="215">
        <v>4455</v>
      </c>
      <c r="F1399" s="216" t="s">
        <v>7911</v>
      </c>
    </row>
    <row r="1400" spans="2:6" ht="12.75" x14ac:dyDescent="0.25">
      <c r="B1400" s="216" t="s">
        <v>7182</v>
      </c>
      <c r="C1400" s="213">
        <v>7</v>
      </c>
      <c r="D1400" s="214" t="s">
        <v>797</v>
      </c>
      <c r="E1400" s="215">
        <v>4455</v>
      </c>
      <c r="F1400" s="216" t="s">
        <v>7911</v>
      </c>
    </row>
    <row r="1401" spans="2:6" ht="12.75" x14ac:dyDescent="0.25">
      <c r="B1401" s="216" t="s">
        <v>3417</v>
      </c>
      <c r="C1401" s="213">
        <v>8</v>
      </c>
      <c r="D1401" s="214" t="s">
        <v>6900</v>
      </c>
      <c r="E1401" s="215">
        <v>4455</v>
      </c>
      <c r="F1401" s="216" t="s">
        <v>7911</v>
      </c>
    </row>
    <row r="1402" spans="2:6" ht="12.75" x14ac:dyDescent="0.25">
      <c r="B1402" s="216" t="s">
        <v>1538</v>
      </c>
      <c r="C1402" s="213">
        <v>10</v>
      </c>
      <c r="D1402" s="214" t="s">
        <v>5075</v>
      </c>
      <c r="E1402" s="215">
        <v>4455</v>
      </c>
      <c r="F1402" s="216" t="s">
        <v>7911</v>
      </c>
    </row>
    <row r="1403" spans="2:6" ht="12.75" x14ac:dyDescent="0.25">
      <c r="B1403" s="216" t="s">
        <v>7182</v>
      </c>
      <c r="C1403" s="213">
        <v>5</v>
      </c>
      <c r="D1403" s="214" t="s">
        <v>7915</v>
      </c>
      <c r="E1403" s="215">
        <v>4455</v>
      </c>
      <c r="F1403" s="216" t="s">
        <v>7911</v>
      </c>
    </row>
    <row r="1404" spans="2:6" ht="12.75" x14ac:dyDescent="0.25">
      <c r="B1404" s="216" t="s">
        <v>6046</v>
      </c>
      <c r="C1404" s="213">
        <v>6</v>
      </c>
      <c r="D1404" s="214" t="s">
        <v>7916</v>
      </c>
      <c r="E1404" s="215">
        <v>4455</v>
      </c>
      <c r="F1404" s="216" t="s">
        <v>7911</v>
      </c>
    </row>
    <row r="1405" spans="2:6" ht="12.75" x14ac:dyDescent="0.25">
      <c r="B1405" s="216" t="s">
        <v>2374</v>
      </c>
      <c r="C1405" s="213">
        <v>11</v>
      </c>
      <c r="D1405" s="214" t="s">
        <v>5965</v>
      </c>
      <c r="E1405" s="215">
        <v>4455</v>
      </c>
      <c r="F1405" s="216" t="s">
        <v>7911</v>
      </c>
    </row>
    <row r="1406" spans="2:6" ht="12.75" x14ac:dyDescent="0.25">
      <c r="B1406" s="216" t="s">
        <v>7914</v>
      </c>
      <c r="C1406" s="213">
        <v>4</v>
      </c>
      <c r="D1406" s="214" t="s">
        <v>4056</v>
      </c>
      <c r="E1406" s="215">
        <v>4455</v>
      </c>
      <c r="F1406" s="216" t="s">
        <v>7911</v>
      </c>
    </row>
    <row r="1407" spans="2:6" ht="12.75" x14ac:dyDescent="0.25">
      <c r="B1407" s="216" t="s">
        <v>39</v>
      </c>
      <c r="C1407" s="213">
        <v>9</v>
      </c>
      <c r="D1407" s="214" t="s">
        <v>6139</v>
      </c>
      <c r="E1407" s="215">
        <v>4455</v>
      </c>
      <c r="F1407" s="216" t="s">
        <v>7911</v>
      </c>
    </row>
    <row r="1408" spans="2:6" ht="12.75" x14ac:dyDescent="0.25">
      <c r="B1408" s="216" t="s">
        <v>3196</v>
      </c>
      <c r="C1408" s="213">
        <v>3</v>
      </c>
      <c r="D1408" s="214" t="s">
        <v>7913</v>
      </c>
      <c r="E1408" s="215">
        <v>4455</v>
      </c>
      <c r="F1408" s="216" t="s">
        <v>7911</v>
      </c>
    </row>
    <row r="1409" spans="2:6" ht="12.75" x14ac:dyDescent="0.25">
      <c r="B1409" s="216" t="s">
        <v>2374</v>
      </c>
      <c r="C1409" s="213">
        <v>1</v>
      </c>
      <c r="D1409" s="214" t="s">
        <v>2377</v>
      </c>
      <c r="E1409" s="215">
        <v>4455</v>
      </c>
      <c r="F1409" s="216" t="s">
        <v>7911</v>
      </c>
    </row>
    <row r="1410" spans="2:6" ht="12.75" x14ac:dyDescent="0.25">
      <c r="B1410" s="216" t="s">
        <v>3417</v>
      </c>
      <c r="C1410" s="213">
        <v>2</v>
      </c>
      <c r="D1410" s="214" t="s">
        <v>7912</v>
      </c>
      <c r="E1410" s="215">
        <v>4455</v>
      </c>
      <c r="F1410" s="216" t="s">
        <v>7911</v>
      </c>
    </row>
    <row r="1411" spans="2:6" ht="12.75" x14ac:dyDescent="0.25">
      <c r="B1411" s="216" t="s">
        <v>7182</v>
      </c>
      <c r="C1411" s="213">
        <v>5</v>
      </c>
      <c r="D1411" s="214" t="s">
        <v>5802</v>
      </c>
      <c r="E1411" s="215">
        <v>4456</v>
      </c>
      <c r="F1411" s="216" t="s">
        <v>7919</v>
      </c>
    </row>
    <row r="1412" spans="2:6" ht="12.75" x14ac:dyDescent="0.25">
      <c r="B1412" s="216" t="s">
        <v>7917</v>
      </c>
      <c r="C1412" s="213">
        <v>1</v>
      </c>
      <c r="D1412" s="214" t="s">
        <v>7918</v>
      </c>
      <c r="E1412" s="215">
        <v>4456</v>
      </c>
      <c r="F1412" s="216" t="s">
        <v>7919</v>
      </c>
    </row>
    <row r="1413" spans="2:6" ht="12.75" x14ac:dyDescent="0.25">
      <c r="B1413" s="216" t="s">
        <v>6046</v>
      </c>
      <c r="C1413" s="213">
        <v>3</v>
      </c>
      <c r="D1413" s="214" t="s">
        <v>7921</v>
      </c>
      <c r="E1413" s="215">
        <v>4456</v>
      </c>
      <c r="F1413" s="216" t="s">
        <v>7919</v>
      </c>
    </row>
    <row r="1414" spans="2:6" ht="12.75" x14ac:dyDescent="0.25">
      <c r="B1414" s="216" t="s">
        <v>3395</v>
      </c>
      <c r="C1414" s="213">
        <v>8</v>
      </c>
      <c r="D1414" s="214" t="s">
        <v>7924</v>
      </c>
      <c r="E1414" s="215">
        <v>4456</v>
      </c>
      <c r="F1414" s="216" t="s">
        <v>7919</v>
      </c>
    </row>
    <row r="1415" spans="2:6" ht="12.75" x14ac:dyDescent="0.25">
      <c r="B1415" s="216" t="s">
        <v>2374</v>
      </c>
      <c r="C1415" s="213">
        <v>10</v>
      </c>
      <c r="D1415" s="214" t="s">
        <v>7927</v>
      </c>
      <c r="E1415" s="215">
        <v>4456</v>
      </c>
      <c r="F1415" s="216" t="s">
        <v>7919</v>
      </c>
    </row>
    <row r="1416" spans="2:6" ht="12.75" x14ac:dyDescent="0.25">
      <c r="B1416" s="216" t="s">
        <v>452</v>
      </c>
      <c r="C1416" s="213">
        <v>12</v>
      </c>
      <c r="D1416" s="214" t="s">
        <v>5954</v>
      </c>
      <c r="E1416" s="215">
        <v>4456</v>
      </c>
      <c r="F1416" s="216" t="s">
        <v>7919</v>
      </c>
    </row>
    <row r="1417" spans="2:6" ht="12.75" x14ac:dyDescent="0.25">
      <c r="B1417" s="216" t="s">
        <v>7923</v>
      </c>
      <c r="C1417" s="213">
        <v>6</v>
      </c>
      <c r="D1417" s="214" t="s">
        <v>470</v>
      </c>
      <c r="E1417" s="215">
        <v>4456</v>
      </c>
      <c r="F1417" s="216" t="s">
        <v>7919</v>
      </c>
    </row>
    <row r="1418" spans="2:6" ht="12.75" x14ac:dyDescent="0.25">
      <c r="B1418" s="216" t="s">
        <v>3395</v>
      </c>
      <c r="C1418" s="213">
        <v>2</v>
      </c>
      <c r="D1418" s="214" t="s">
        <v>7920</v>
      </c>
      <c r="E1418" s="215">
        <v>4456</v>
      </c>
      <c r="F1418" s="216" t="s">
        <v>7919</v>
      </c>
    </row>
    <row r="1419" spans="2:6" ht="12.75" x14ac:dyDescent="0.25">
      <c r="B1419" s="216" t="s">
        <v>39</v>
      </c>
      <c r="C1419" s="213">
        <v>7</v>
      </c>
      <c r="D1419" s="214" t="s">
        <v>40</v>
      </c>
      <c r="E1419" s="215">
        <v>4456</v>
      </c>
      <c r="F1419" s="216" t="s">
        <v>7919</v>
      </c>
    </row>
    <row r="1420" spans="2:6" ht="12.75" x14ac:dyDescent="0.25">
      <c r="B1420" s="216" t="s">
        <v>7042</v>
      </c>
      <c r="C1420" s="213">
        <v>4</v>
      </c>
      <c r="D1420" s="214" t="s">
        <v>7922</v>
      </c>
      <c r="E1420" s="215">
        <v>4456</v>
      </c>
      <c r="F1420" s="216" t="s">
        <v>7919</v>
      </c>
    </row>
    <row r="1421" spans="2:6" ht="12.75" x14ac:dyDescent="0.25">
      <c r="B1421" s="216" t="s">
        <v>1538</v>
      </c>
      <c r="C1421" s="213">
        <v>11</v>
      </c>
      <c r="D1421" s="214" t="s">
        <v>5064</v>
      </c>
      <c r="E1421" s="215">
        <v>4456</v>
      </c>
      <c r="F1421" s="216" t="s">
        <v>7919</v>
      </c>
    </row>
    <row r="1422" spans="2:6" ht="12.75" x14ac:dyDescent="0.25">
      <c r="B1422" s="216" t="s">
        <v>7925</v>
      </c>
      <c r="C1422" s="213">
        <v>9</v>
      </c>
      <c r="D1422" s="214" t="s">
        <v>7926</v>
      </c>
      <c r="E1422" s="215">
        <v>4456</v>
      </c>
      <c r="F1422" s="216" t="s">
        <v>7919</v>
      </c>
    </row>
    <row r="1423" spans="2:6" ht="12.75" x14ac:dyDescent="0.25">
      <c r="B1423" s="216" t="s">
        <v>1489</v>
      </c>
      <c r="C1423" s="213">
        <v>12</v>
      </c>
      <c r="D1423" s="214" t="s">
        <v>4641</v>
      </c>
      <c r="E1423" s="215">
        <v>4141</v>
      </c>
      <c r="F1423" s="216" t="s">
        <v>4632</v>
      </c>
    </row>
    <row r="1424" spans="2:6" ht="12.75" x14ac:dyDescent="0.25">
      <c r="B1424" s="216" t="s">
        <v>4637</v>
      </c>
      <c r="C1424" s="213">
        <v>10</v>
      </c>
      <c r="D1424" s="214" t="s">
        <v>4638</v>
      </c>
      <c r="E1424" s="215">
        <v>4141</v>
      </c>
      <c r="F1424" s="216" t="s">
        <v>4632</v>
      </c>
    </row>
    <row r="1425" spans="2:6" ht="12.75" x14ac:dyDescent="0.25">
      <c r="B1425" s="216" t="s">
        <v>96</v>
      </c>
      <c r="C1425" s="213">
        <v>1</v>
      </c>
      <c r="D1425" s="214" t="s">
        <v>4631</v>
      </c>
      <c r="E1425" s="215">
        <v>4141</v>
      </c>
      <c r="F1425" s="216" t="s">
        <v>4632</v>
      </c>
    </row>
    <row r="1426" spans="2:6" ht="12.75" x14ac:dyDescent="0.25">
      <c r="B1426" s="216" t="s">
        <v>96</v>
      </c>
      <c r="C1426" s="213">
        <v>2</v>
      </c>
      <c r="D1426" s="214" t="s">
        <v>4633</v>
      </c>
      <c r="E1426" s="215">
        <v>4141</v>
      </c>
      <c r="F1426" s="216" t="s">
        <v>4632</v>
      </c>
    </row>
    <row r="1427" spans="2:6" ht="12.75" x14ac:dyDescent="0.25">
      <c r="B1427" s="216" t="s">
        <v>460</v>
      </c>
      <c r="C1427" s="213">
        <v>9</v>
      </c>
      <c r="D1427" s="214" t="s">
        <v>4636</v>
      </c>
      <c r="E1427" s="215">
        <v>4141</v>
      </c>
      <c r="F1427" s="216" t="s">
        <v>4632</v>
      </c>
    </row>
    <row r="1428" spans="2:6" ht="12.75" x14ac:dyDescent="0.25">
      <c r="B1428" s="216" t="s">
        <v>460</v>
      </c>
      <c r="C1428" s="213">
        <v>16</v>
      </c>
      <c r="D1428" s="214" t="s">
        <v>4646</v>
      </c>
      <c r="E1428" s="215">
        <v>4141</v>
      </c>
      <c r="F1428" s="216" t="s">
        <v>4632</v>
      </c>
    </row>
    <row r="1429" spans="2:6" ht="12.75" x14ac:dyDescent="0.25">
      <c r="B1429" s="216" t="s">
        <v>1066</v>
      </c>
      <c r="C1429" s="213">
        <v>6</v>
      </c>
      <c r="D1429" s="214" t="s">
        <v>1067</v>
      </c>
      <c r="E1429" s="215">
        <v>4141</v>
      </c>
      <c r="F1429" s="216" t="s">
        <v>4632</v>
      </c>
    </row>
    <row r="1430" spans="2:6" ht="12.75" x14ac:dyDescent="0.25">
      <c r="B1430" s="216" t="s">
        <v>195</v>
      </c>
      <c r="C1430" s="213">
        <v>3</v>
      </c>
      <c r="D1430" s="214" t="s">
        <v>196</v>
      </c>
      <c r="E1430" s="215">
        <v>4141</v>
      </c>
      <c r="F1430" s="216" t="s">
        <v>4632</v>
      </c>
    </row>
    <row r="1431" spans="2:6" ht="12.75" x14ac:dyDescent="0.25">
      <c r="B1431" s="216" t="s">
        <v>344</v>
      </c>
      <c r="C1431" s="213">
        <v>8</v>
      </c>
      <c r="D1431" s="214" t="s">
        <v>1981</v>
      </c>
      <c r="E1431" s="215">
        <v>4141</v>
      </c>
      <c r="F1431" s="216" t="s">
        <v>4632</v>
      </c>
    </row>
    <row r="1432" spans="2:6" ht="12.75" x14ac:dyDescent="0.25">
      <c r="B1432" s="216" t="s">
        <v>344</v>
      </c>
      <c r="C1432" s="213">
        <v>15</v>
      </c>
      <c r="D1432" s="214" t="s">
        <v>4645</v>
      </c>
      <c r="E1432" s="215">
        <v>4141</v>
      </c>
      <c r="F1432" s="216" t="s">
        <v>4632</v>
      </c>
    </row>
    <row r="1433" spans="2:6" ht="12.75" x14ac:dyDescent="0.25">
      <c r="B1433" s="216" t="s">
        <v>99</v>
      </c>
      <c r="C1433" s="213">
        <v>4</v>
      </c>
      <c r="D1433" s="214" t="s">
        <v>4634</v>
      </c>
      <c r="E1433" s="215">
        <v>4141</v>
      </c>
      <c r="F1433" s="216" t="s">
        <v>4632</v>
      </c>
    </row>
    <row r="1434" spans="2:6" ht="12.75" x14ac:dyDescent="0.25">
      <c r="B1434" s="216" t="s">
        <v>1066</v>
      </c>
      <c r="C1434" s="213">
        <v>7</v>
      </c>
      <c r="D1434" s="214" t="s">
        <v>4635</v>
      </c>
      <c r="E1434" s="215">
        <v>4141</v>
      </c>
      <c r="F1434" s="216" t="s">
        <v>4632</v>
      </c>
    </row>
    <row r="1435" spans="2:6" ht="12.75" x14ac:dyDescent="0.25">
      <c r="B1435" s="216" t="s">
        <v>4642</v>
      </c>
      <c r="C1435" s="213">
        <v>13</v>
      </c>
      <c r="D1435" s="214" t="s">
        <v>4643</v>
      </c>
      <c r="E1435" s="215">
        <v>4141</v>
      </c>
      <c r="F1435" s="216" t="s">
        <v>4632</v>
      </c>
    </row>
    <row r="1436" spans="2:6" ht="12.75" x14ac:dyDescent="0.25">
      <c r="B1436" s="216" t="s">
        <v>4642</v>
      </c>
      <c r="C1436" s="213">
        <v>17</v>
      </c>
      <c r="D1436" s="214" t="s">
        <v>4647</v>
      </c>
      <c r="E1436" s="215">
        <v>4141</v>
      </c>
      <c r="F1436" s="216" t="s">
        <v>4632</v>
      </c>
    </row>
    <row r="1437" spans="2:6" ht="12.75" x14ac:dyDescent="0.25">
      <c r="B1437" s="216" t="s">
        <v>4639</v>
      </c>
      <c r="C1437" s="213">
        <v>11</v>
      </c>
      <c r="D1437" s="214" t="s">
        <v>4640</v>
      </c>
      <c r="E1437" s="215">
        <v>4141</v>
      </c>
      <c r="F1437" s="216" t="s">
        <v>4632</v>
      </c>
    </row>
    <row r="1438" spans="2:6" ht="12.75" x14ac:dyDescent="0.25">
      <c r="B1438" s="216" t="s">
        <v>332</v>
      </c>
      <c r="C1438" s="213">
        <v>5</v>
      </c>
      <c r="D1438" s="214" t="s">
        <v>333</v>
      </c>
      <c r="E1438" s="215">
        <v>4141</v>
      </c>
      <c r="F1438" s="216" t="s">
        <v>4632</v>
      </c>
    </row>
    <row r="1439" spans="2:6" ht="12.75" x14ac:dyDescent="0.25">
      <c r="B1439" s="216" t="s">
        <v>332</v>
      </c>
      <c r="C1439" s="213">
        <v>14</v>
      </c>
      <c r="D1439" s="214" t="s">
        <v>4644</v>
      </c>
      <c r="E1439" s="215">
        <v>4141</v>
      </c>
      <c r="F1439" s="216" t="s">
        <v>4632</v>
      </c>
    </row>
    <row r="1440" spans="2:6" ht="12.75" x14ac:dyDescent="0.25">
      <c r="B1440" s="216" t="s">
        <v>99</v>
      </c>
      <c r="C1440" s="213">
        <v>11</v>
      </c>
      <c r="D1440" s="214" t="s">
        <v>6020</v>
      </c>
      <c r="E1440" s="215">
        <v>4264</v>
      </c>
      <c r="F1440" s="216" t="s">
        <v>6008</v>
      </c>
    </row>
    <row r="1441" spans="2:6" ht="12.75" x14ac:dyDescent="0.25">
      <c r="B1441" s="216" t="s">
        <v>344</v>
      </c>
      <c r="C1441" s="213">
        <v>8</v>
      </c>
      <c r="D1441" s="214" t="s">
        <v>6017</v>
      </c>
      <c r="E1441" s="215">
        <v>4264</v>
      </c>
      <c r="F1441" s="216" t="s">
        <v>6008</v>
      </c>
    </row>
    <row r="1442" spans="2:6" ht="12.75" x14ac:dyDescent="0.25">
      <c r="B1442" s="216" t="s">
        <v>6013</v>
      </c>
      <c r="C1442" s="213">
        <v>6</v>
      </c>
      <c r="D1442" s="214" t="s">
        <v>6014</v>
      </c>
      <c r="E1442" s="215">
        <v>4264</v>
      </c>
      <c r="F1442" s="216" t="s">
        <v>6008</v>
      </c>
    </row>
    <row r="1443" spans="2:6" ht="12.75" x14ac:dyDescent="0.25">
      <c r="B1443" s="216" t="s">
        <v>4637</v>
      </c>
      <c r="C1443" s="213">
        <v>4</v>
      </c>
      <c r="D1443" s="214" t="s">
        <v>6011</v>
      </c>
      <c r="E1443" s="215">
        <v>4264</v>
      </c>
      <c r="F1443" s="216" t="s">
        <v>6008</v>
      </c>
    </row>
    <row r="1444" spans="2:6" ht="12.75" x14ac:dyDescent="0.25">
      <c r="B1444" s="216" t="s">
        <v>6015</v>
      </c>
      <c r="C1444" s="213">
        <v>7</v>
      </c>
      <c r="D1444" s="214" t="s">
        <v>6016</v>
      </c>
      <c r="E1444" s="215">
        <v>4264</v>
      </c>
      <c r="F1444" s="216" t="s">
        <v>6008</v>
      </c>
    </row>
    <row r="1445" spans="2:6" ht="12.75" x14ac:dyDescent="0.25">
      <c r="B1445" s="216" t="s">
        <v>6021</v>
      </c>
      <c r="C1445" s="213">
        <v>12</v>
      </c>
      <c r="D1445" s="214" t="s">
        <v>6022</v>
      </c>
      <c r="E1445" s="215">
        <v>4264</v>
      </c>
      <c r="F1445" s="216" t="s">
        <v>6008</v>
      </c>
    </row>
    <row r="1446" spans="2:6" ht="12.75" x14ac:dyDescent="0.25">
      <c r="B1446" s="216" t="s">
        <v>446</v>
      </c>
      <c r="C1446" s="213">
        <v>10</v>
      </c>
      <c r="D1446" s="214" t="s">
        <v>1948</v>
      </c>
      <c r="E1446" s="215">
        <v>4264</v>
      </c>
      <c r="F1446" s="216" t="s">
        <v>6008</v>
      </c>
    </row>
    <row r="1447" spans="2:6" ht="12.75" x14ac:dyDescent="0.25">
      <c r="B1447" s="216" t="s">
        <v>6018</v>
      </c>
      <c r="C1447" s="213">
        <v>9</v>
      </c>
      <c r="D1447" s="214" t="s">
        <v>6019</v>
      </c>
      <c r="E1447" s="215">
        <v>4264</v>
      </c>
      <c r="F1447" s="216" t="s">
        <v>6008</v>
      </c>
    </row>
    <row r="1448" spans="2:6" ht="12.75" x14ac:dyDescent="0.25">
      <c r="B1448" s="216" t="s">
        <v>4639</v>
      </c>
      <c r="C1448" s="213">
        <v>5</v>
      </c>
      <c r="D1448" s="214" t="s">
        <v>6012</v>
      </c>
      <c r="E1448" s="215">
        <v>4264</v>
      </c>
      <c r="F1448" s="216" t="s">
        <v>6008</v>
      </c>
    </row>
    <row r="1449" spans="2:6" ht="12.75" x14ac:dyDescent="0.25">
      <c r="B1449" s="216" t="s">
        <v>6006</v>
      </c>
      <c r="C1449" s="213">
        <v>1</v>
      </c>
      <c r="D1449" s="214" t="s">
        <v>6007</v>
      </c>
      <c r="E1449" s="215">
        <v>4264</v>
      </c>
      <c r="F1449" s="216" t="s">
        <v>6008</v>
      </c>
    </row>
    <row r="1450" spans="2:6" ht="12.75" x14ac:dyDescent="0.25">
      <c r="B1450" s="216" t="s">
        <v>2774</v>
      </c>
      <c r="C1450" s="213">
        <v>3</v>
      </c>
      <c r="D1450" s="214" t="s">
        <v>2487</v>
      </c>
      <c r="E1450" s="215">
        <v>4264</v>
      </c>
      <c r="F1450" s="216" t="s">
        <v>6008</v>
      </c>
    </row>
    <row r="1451" spans="2:6" ht="12.75" x14ac:dyDescent="0.25">
      <c r="B1451" s="216" t="s">
        <v>6009</v>
      </c>
      <c r="C1451" s="213">
        <v>2</v>
      </c>
      <c r="D1451" s="214" t="s">
        <v>6010</v>
      </c>
      <c r="E1451" s="215">
        <v>4264</v>
      </c>
      <c r="F1451" s="216" t="s">
        <v>6008</v>
      </c>
    </row>
    <row r="1452" spans="2:6" ht="12.75" x14ac:dyDescent="0.25">
      <c r="B1452" s="216" t="s">
        <v>1579</v>
      </c>
      <c r="C1452" s="213">
        <v>10</v>
      </c>
      <c r="D1452" s="214" t="s">
        <v>6298</v>
      </c>
      <c r="E1452" s="215">
        <v>4293</v>
      </c>
      <c r="F1452" s="216" t="s">
        <v>6290</v>
      </c>
    </row>
    <row r="1453" spans="2:6" ht="12.75" x14ac:dyDescent="0.25">
      <c r="B1453" s="216" t="s">
        <v>6013</v>
      </c>
      <c r="C1453" s="213">
        <v>2</v>
      </c>
      <c r="D1453" s="214" t="s">
        <v>6291</v>
      </c>
      <c r="E1453" s="215">
        <v>4293</v>
      </c>
      <c r="F1453" s="216" t="s">
        <v>6290</v>
      </c>
    </row>
    <row r="1454" spans="2:6" ht="12.75" x14ac:dyDescent="0.25">
      <c r="B1454" s="216" t="s">
        <v>344</v>
      </c>
      <c r="C1454" s="213">
        <v>5</v>
      </c>
      <c r="D1454" s="214" t="s">
        <v>622</v>
      </c>
      <c r="E1454" s="215">
        <v>4293</v>
      </c>
      <c r="F1454" s="216" t="s">
        <v>6290</v>
      </c>
    </row>
    <row r="1455" spans="2:6" ht="12.75" x14ac:dyDescent="0.25">
      <c r="B1455" s="216" t="s">
        <v>6288</v>
      </c>
      <c r="C1455" s="213">
        <v>8</v>
      </c>
      <c r="D1455" s="214" t="s">
        <v>2816</v>
      </c>
      <c r="E1455" s="215">
        <v>4293</v>
      </c>
      <c r="F1455" s="216" t="s">
        <v>6290</v>
      </c>
    </row>
    <row r="1456" spans="2:6" ht="12.75" x14ac:dyDescent="0.25">
      <c r="B1456" s="216" t="s">
        <v>332</v>
      </c>
      <c r="C1456" s="213">
        <v>6</v>
      </c>
      <c r="D1456" s="214" t="s">
        <v>6295</v>
      </c>
      <c r="E1456" s="215">
        <v>4293</v>
      </c>
      <c r="F1456" s="216" t="s">
        <v>6290</v>
      </c>
    </row>
    <row r="1457" spans="2:6" ht="12.75" x14ac:dyDescent="0.25">
      <c r="B1457" s="216" t="s">
        <v>332</v>
      </c>
      <c r="C1457" s="213">
        <v>12</v>
      </c>
      <c r="D1457" s="214" t="s">
        <v>5165</v>
      </c>
      <c r="E1457" s="215">
        <v>4293</v>
      </c>
      <c r="F1457" s="216" t="s">
        <v>6290</v>
      </c>
    </row>
    <row r="1458" spans="2:6" ht="12.75" x14ac:dyDescent="0.25">
      <c r="B1458" s="216" t="s">
        <v>4637</v>
      </c>
      <c r="C1458" s="213">
        <v>9</v>
      </c>
      <c r="D1458" s="214" t="s">
        <v>6297</v>
      </c>
      <c r="E1458" s="215">
        <v>4293</v>
      </c>
      <c r="F1458" s="216" t="s">
        <v>6290</v>
      </c>
    </row>
    <row r="1459" spans="2:6" ht="12.75" x14ac:dyDescent="0.25">
      <c r="B1459" s="216" t="s">
        <v>6288</v>
      </c>
      <c r="C1459" s="213">
        <v>1</v>
      </c>
      <c r="D1459" s="214" t="s">
        <v>6289</v>
      </c>
      <c r="E1459" s="215">
        <v>4293</v>
      </c>
      <c r="F1459" s="216" t="s">
        <v>6290</v>
      </c>
    </row>
    <row r="1460" spans="2:6" ht="12.75" x14ac:dyDescent="0.25">
      <c r="B1460" s="216" t="s">
        <v>1579</v>
      </c>
      <c r="C1460" s="213">
        <v>3</v>
      </c>
      <c r="D1460" s="214" t="s">
        <v>6292</v>
      </c>
      <c r="E1460" s="215">
        <v>4293</v>
      </c>
      <c r="F1460" s="216" t="s">
        <v>6290</v>
      </c>
    </row>
    <row r="1461" spans="2:6" ht="12.75" x14ac:dyDescent="0.25">
      <c r="B1461" s="216" t="s">
        <v>6293</v>
      </c>
      <c r="C1461" s="213">
        <v>4</v>
      </c>
      <c r="D1461" s="214" t="s">
        <v>6294</v>
      </c>
      <c r="E1461" s="215">
        <v>4293</v>
      </c>
      <c r="F1461" s="216" t="s">
        <v>6290</v>
      </c>
    </row>
    <row r="1462" spans="2:6" ht="12.75" x14ac:dyDescent="0.25">
      <c r="B1462" s="216" t="s">
        <v>344</v>
      </c>
      <c r="C1462" s="213">
        <v>11</v>
      </c>
      <c r="D1462" s="214" t="s">
        <v>6299</v>
      </c>
      <c r="E1462" s="215">
        <v>4293</v>
      </c>
      <c r="F1462" s="216" t="s">
        <v>6290</v>
      </c>
    </row>
    <row r="1463" spans="2:6" ht="12.75" x14ac:dyDescent="0.25">
      <c r="B1463" s="216" t="s">
        <v>4639</v>
      </c>
      <c r="C1463" s="213">
        <v>7</v>
      </c>
      <c r="D1463" s="214" t="s">
        <v>6296</v>
      </c>
      <c r="E1463" s="215">
        <v>4293</v>
      </c>
      <c r="F1463" s="216" t="s">
        <v>6290</v>
      </c>
    </row>
    <row r="1464" spans="2:6" ht="12.75" x14ac:dyDescent="0.25">
      <c r="B1464" s="216" t="s">
        <v>1389</v>
      </c>
      <c r="C1464" s="213">
        <v>11</v>
      </c>
      <c r="D1464" s="214" t="s">
        <v>6689</v>
      </c>
      <c r="E1464" s="215">
        <v>4394</v>
      </c>
      <c r="F1464" s="216" t="s">
        <v>7274</v>
      </c>
    </row>
    <row r="1465" spans="2:6" ht="12.75" x14ac:dyDescent="0.25">
      <c r="B1465" s="216" t="s">
        <v>7273</v>
      </c>
      <c r="C1465" s="213">
        <v>1</v>
      </c>
      <c r="D1465" s="214" t="s">
        <v>6146</v>
      </c>
      <c r="E1465" s="215">
        <v>4394</v>
      </c>
      <c r="F1465" s="216" t="s">
        <v>7274</v>
      </c>
    </row>
    <row r="1466" spans="2:6" ht="12.75" x14ac:dyDescent="0.25">
      <c r="B1466" s="216" t="s">
        <v>217</v>
      </c>
      <c r="C1466" s="213">
        <v>12</v>
      </c>
      <c r="D1466" s="214" t="s">
        <v>5401</v>
      </c>
      <c r="E1466" s="215">
        <v>4394</v>
      </c>
      <c r="F1466" s="216" t="s">
        <v>7274</v>
      </c>
    </row>
    <row r="1467" spans="2:6" ht="12.75" x14ac:dyDescent="0.25">
      <c r="B1467" s="216" t="s">
        <v>4639</v>
      </c>
      <c r="C1467" s="213">
        <v>4</v>
      </c>
      <c r="D1467" s="214" t="s">
        <v>7278</v>
      </c>
      <c r="E1467" s="215">
        <v>4394</v>
      </c>
      <c r="F1467" s="216" t="s">
        <v>7274</v>
      </c>
    </row>
    <row r="1468" spans="2:6" ht="12.75" x14ac:dyDescent="0.25">
      <c r="B1468" s="216" t="s">
        <v>4637</v>
      </c>
      <c r="C1468" s="213">
        <v>6</v>
      </c>
      <c r="D1468" s="214" t="s">
        <v>7280</v>
      </c>
      <c r="E1468" s="215">
        <v>4394</v>
      </c>
      <c r="F1468" s="216" t="s">
        <v>7274</v>
      </c>
    </row>
    <row r="1469" spans="2:6" ht="12.75" x14ac:dyDescent="0.25">
      <c r="B1469" s="216" t="s">
        <v>7275</v>
      </c>
      <c r="C1469" s="213">
        <v>2</v>
      </c>
      <c r="D1469" s="214" t="s">
        <v>7276</v>
      </c>
      <c r="E1469" s="215">
        <v>4394</v>
      </c>
      <c r="F1469" s="216" t="s">
        <v>7274</v>
      </c>
    </row>
    <row r="1470" spans="2:6" ht="12.75" x14ac:dyDescent="0.25">
      <c r="B1470" s="216" t="s">
        <v>4639</v>
      </c>
      <c r="C1470" s="213">
        <v>5</v>
      </c>
      <c r="D1470" s="214" t="s">
        <v>7279</v>
      </c>
      <c r="E1470" s="215">
        <v>4394</v>
      </c>
      <c r="F1470" s="216" t="s">
        <v>7274</v>
      </c>
    </row>
    <row r="1471" spans="2:6" ht="12.75" x14ac:dyDescent="0.25">
      <c r="B1471" s="216" t="s">
        <v>7282</v>
      </c>
      <c r="C1471" s="213">
        <v>8</v>
      </c>
      <c r="D1471" s="214" t="s">
        <v>6711</v>
      </c>
      <c r="E1471" s="215">
        <v>4394</v>
      </c>
      <c r="F1471" s="216" t="s">
        <v>7274</v>
      </c>
    </row>
    <row r="1472" spans="2:6" ht="12.75" x14ac:dyDescent="0.25">
      <c r="B1472" s="216" t="s">
        <v>195</v>
      </c>
      <c r="C1472" s="213">
        <v>3</v>
      </c>
      <c r="D1472" s="214" t="s">
        <v>7277</v>
      </c>
      <c r="E1472" s="215">
        <v>4394</v>
      </c>
      <c r="F1472" s="216" t="s">
        <v>7274</v>
      </c>
    </row>
    <row r="1473" spans="2:6" ht="12.75" x14ac:dyDescent="0.25">
      <c r="B1473" s="216" t="s">
        <v>4250</v>
      </c>
      <c r="C1473" s="213">
        <v>10</v>
      </c>
      <c r="D1473" s="214" t="s">
        <v>7283</v>
      </c>
      <c r="E1473" s="215">
        <v>4394</v>
      </c>
      <c r="F1473" s="216" t="s">
        <v>7274</v>
      </c>
    </row>
    <row r="1474" spans="2:6" ht="12.75" x14ac:dyDescent="0.25">
      <c r="B1474" s="216" t="s">
        <v>1066</v>
      </c>
      <c r="C1474" s="213">
        <v>9</v>
      </c>
      <c r="D1474" s="214" t="s">
        <v>1077</v>
      </c>
      <c r="E1474" s="215">
        <v>4394</v>
      </c>
      <c r="F1474" s="216" t="s">
        <v>7274</v>
      </c>
    </row>
    <row r="1475" spans="2:6" ht="12.75" x14ac:dyDescent="0.25">
      <c r="B1475" s="216" t="s">
        <v>4637</v>
      </c>
      <c r="C1475" s="213">
        <v>7</v>
      </c>
      <c r="D1475" s="214" t="s">
        <v>7281</v>
      </c>
      <c r="E1475" s="215">
        <v>4394</v>
      </c>
      <c r="F1475" s="216" t="s">
        <v>7274</v>
      </c>
    </row>
    <row r="1476" spans="2:6" ht="12.75" x14ac:dyDescent="0.25">
      <c r="B1476" s="216" t="s">
        <v>96</v>
      </c>
      <c r="C1476" s="213">
        <v>9</v>
      </c>
      <c r="D1476" s="214" t="s">
        <v>7294</v>
      </c>
      <c r="E1476" s="215">
        <v>4395</v>
      </c>
      <c r="F1476" s="216" t="s">
        <v>7285</v>
      </c>
    </row>
    <row r="1477" spans="2:6" ht="12.75" x14ac:dyDescent="0.25">
      <c r="B1477" s="216" t="s">
        <v>7275</v>
      </c>
      <c r="C1477" s="213">
        <v>1</v>
      </c>
      <c r="D1477" s="214" t="s">
        <v>7284</v>
      </c>
      <c r="E1477" s="215">
        <v>4395</v>
      </c>
      <c r="F1477" s="216" t="s">
        <v>7285</v>
      </c>
    </row>
    <row r="1478" spans="2:6" ht="12.75" x14ac:dyDescent="0.25">
      <c r="B1478" s="216" t="s">
        <v>4639</v>
      </c>
      <c r="C1478" s="213">
        <v>4</v>
      </c>
      <c r="D1478" s="214" t="s">
        <v>7289</v>
      </c>
      <c r="E1478" s="215">
        <v>4395</v>
      </c>
      <c r="F1478" s="216" t="s">
        <v>7285</v>
      </c>
    </row>
    <row r="1479" spans="2:6" ht="12.75" x14ac:dyDescent="0.25">
      <c r="B1479" s="216" t="s">
        <v>7287</v>
      </c>
      <c r="C1479" s="213">
        <v>3</v>
      </c>
      <c r="D1479" s="214" t="s">
        <v>7288</v>
      </c>
      <c r="E1479" s="215">
        <v>4395</v>
      </c>
      <c r="F1479" s="216" t="s">
        <v>7285</v>
      </c>
    </row>
    <row r="1480" spans="2:6" ht="12.75" x14ac:dyDescent="0.25">
      <c r="B1480" s="216" t="s">
        <v>7282</v>
      </c>
      <c r="C1480" s="213">
        <v>6</v>
      </c>
      <c r="D1480" s="214" t="s">
        <v>7291</v>
      </c>
      <c r="E1480" s="215">
        <v>4395</v>
      </c>
      <c r="F1480" s="216" t="s">
        <v>7285</v>
      </c>
    </row>
    <row r="1481" spans="2:6" ht="12.75" x14ac:dyDescent="0.25">
      <c r="B1481" s="216" t="s">
        <v>4637</v>
      </c>
      <c r="C1481" s="213">
        <v>8</v>
      </c>
      <c r="D1481" s="214" t="s">
        <v>7293</v>
      </c>
      <c r="E1481" s="215">
        <v>4395</v>
      </c>
      <c r="F1481" s="216" t="s">
        <v>7285</v>
      </c>
    </row>
    <row r="1482" spans="2:6" ht="12.75" x14ac:dyDescent="0.25">
      <c r="B1482" s="216" t="s">
        <v>195</v>
      </c>
      <c r="C1482" s="213">
        <v>12</v>
      </c>
      <c r="D1482" s="214" t="s">
        <v>7295</v>
      </c>
      <c r="E1482" s="215">
        <v>4395</v>
      </c>
      <c r="F1482" s="216" t="s">
        <v>7285</v>
      </c>
    </row>
    <row r="1483" spans="2:6" ht="12.75" x14ac:dyDescent="0.25">
      <c r="B1483" s="216" t="s">
        <v>217</v>
      </c>
      <c r="C1483" s="213">
        <v>11</v>
      </c>
      <c r="D1483" s="214" t="s">
        <v>716</v>
      </c>
      <c r="E1483" s="215">
        <v>4395</v>
      </c>
      <c r="F1483" s="216" t="s">
        <v>7285</v>
      </c>
    </row>
    <row r="1484" spans="2:6" ht="12.75" x14ac:dyDescent="0.25">
      <c r="B1484" s="216" t="s">
        <v>195</v>
      </c>
      <c r="C1484" s="213">
        <v>7</v>
      </c>
      <c r="D1484" s="214" t="s">
        <v>7292</v>
      </c>
      <c r="E1484" s="215">
        <v>4395</v>
      </c>
      <c r="F1484" s="216" t="s">
        <v>7285</v>
      </c>
    </row>
    <row r="1485" spans="2:6" ht="12.75" x14ac:dyDescent="0.25">
      <c r="B1485" s="216" t="s">
        <v>4639</v>
      </c>
      <c r="C1485" s="213">
        <v>5</v>
      </c>
      <c r="D1485" s="214" t="s">
        <v>7290</v>
      </c>
      <c r="E1485" s="215">
        <v>4395</v>
      </c>
      <c r="F1485" s="216" t="s">
        <v>7285</v>
      </c>
    </row>
    <row r="1486" spans="2:6" ht="12.75" x14ac:dyDescent="0.25">
      <c r="B1486" s="216" t="s">
        <v>1066</v>
      </c>
      <c r="C1486" s="213">
        <v>10</v>
      </c>
      <c r="D1486" s="214" t="s">
        <v>5125</v>
      </c>
      <c r="E1486" s="215">
        <v>4395</v>
      </c>
      <c r="F1486" s="216" t="s">
        <v>7285</v>
      </c>
    </row>
    <row r="1487" spans="2:6" ht="12.75" x14ac:dyDescent="0.25">
      <c r="B1487" s="216" t="s">
        <v>4642</v>
      </c>
      <c r="C1487" s="213">
        <v>2</v>
      </c>
      <c r="D1487" s="214" t="s">
        <v>7286</v>
      </c>
      <c r="E1487" s="215">
        <v>4395</v>
      </c>
      <c r="F1487" s="216" t="s">
        <v>7285</v>
      </c>
    </row>
    <row r="1488" spans="2:6" ht="12.75" x14ac:dyDescent="0.25">
      <c r="B1488" s="216" t="s">
        <v>9125</v>
      </c>
      <c r="C1488" s="213">
        <v>10</v>
      </c>
      <c r="D1488" s="214" t="s">
        <v>5982</v>
      </c>
      <c r="E1488" s="215">
        <v>4577</v>
      </c>
      <c r="F1488" s="216" t="s">
        <v>9115</v>
      </c>
    </row>
    <row r="1489" spans="2:6" ht="12.75" x14ac:dyDescent="0.25">
      <c r="B1489" s="216" t="s">
        <v>1351</v>
      </c>
      <c r="C1489" s="213">
        <v>12</v>
      </c>
      <c r="D1489" s="214" t="s">
        <v>6980</v>
      </c>
      <c r="E1489" s="215">
        <v>4577</v>
      </c>
      <c r="F1489" s="216" t="s">
        <v>9115</v>
      </c>
    </row>
    <row r="1490" spans="2:6" ht="12.75" x14ac:dyDescent="0.25">
      <c r="B1490" s="216" t="s">
        <v>9118</v>
      </c>
      <c r="C1490" s="213">
        <v>3</v>
      </c>
      <c r="D1490" s="214" t="s">
        <v>9119</v>
      </c>
      <c r="E1490" s="215">
        <v>4577</v>
      </c>
      <c r="F1490" s="216" t="s">
        <v>9115</v>
      </c>
    </row>
    <row r="1491" spans="2:6" ht="12.75" x14ac:dyDescent="0.25">
      <c r="B1491" s="216" t="s">
        <v>1489</v>
      </c>
      <c r="C1491" s="213">
        <v>7</v>
      </c>
      <c r="D1491" s="214" t="s">
        <v>9123</v>
      </c>
      <c r="E1491" s="215">
        <v>4577</v>
      </c>
      <c r="F1491" s="216" t="s">
        <v>9115</v>
      </c>
    </row>
    <row r="1492" spans="2:6" ht="12.75" x14ac:dyDescent="0.25">
      <c r="B1492" s="216" t="s">
        <v>197</v>
      </c>
      <c r="C1492" s="213">
        <v>9</v>
      </c>
      <c r="D1492" s="214" t="s">
        <v>4365</v>
      </c>
      <c r="E1492" s="215">
        <v>4577</v>
      </c>
      <c r="F1492" s="216" t="s">
        <v>9115</v>
      </c>
    </row>
    <row r="1493" spans="2:6" ht="12.75" x14ac:dyDescent="0.25">
      <c r="B1493" s="216" t="s">
        <v>9121</v>
      </c>
      <c r="C1493" s="213">
        <v>6</v>
      </c>
      <c r="D1493" s="214" t="s">
        <v>9122</v>
      </c>
      <c r="E1493" s="215">
        <v>4577</v>
      </c>
      <c r="F1493" s="216" t="s">
        <v>9115</v>
      </c>
    </row>
    <row r="1494" spans="2:6" ht="12.75" x14ac:dyDescent="0.25">
      <c r="B1494" s="216" t="s">
        <v>9113</v>
      </c>
      <c r="C1494" s="213">
        <v>1</v>
      </c>
      <c r="D1494" s="214" t="s">
        <v>9114</v>
      </c>
      <c r="E1494" s="215">
        <v>4577</v>
      </c>
      <c r="F1494" s="216" t="s">
        <v>9115</v>
      </c>
    </row>
    <row r="1495" spans="2:6" ht="12.75" x14ac:dyDescent="0.25">
      <c r="B1495" s="216" t="s">
        <v>4639</v>
      </c>
      <c r="C1495" s="213">
        <v>8</v>
      </c>
      <c r="D1495" s="214" t="s">
        <v>9124</v>
      </c>
      <c r="E1495" s="215">
        <v>4577</v>
      </c>
      <c r="F1495" s="216" t="s">
        <v>9115</v>
      </c>
    </row>
    <row r="1496" spans="2:6" ht="12.75" x14ac:dyDescent="0.25">
      <c r="B1496" s="216" t="s">
        <v>7287</v>
      </c>
      <c r="C1496" s="213">
        <v>4</v>
      </c>
      <c r="D1496" s="214" t="s">
        <v>9120</v>
      </c>
      <c r="E1496" s="215">
        <v>4577</v>
      </c>
      <c r="F1496" s="216" t="s">
        <v>9115</v>
      </c>
    </row>
    <row r="1497" spans="2:6" ht="12.75" x14ac:dyDescent="0.25">
      <c r="B1497" s="216" t="s">
        <v>9116</v>
      </c>
      <c r="C1497" s="213">
        <v>2</v>
      </c>
      <c r="D1497" s="214" t="s">
        <v>9117</v>
      </c>
      <c r="E1497" s="215">
        <v>4577</v>
      </c>
      <c r="F1497" s="216" t="s">
        <v>9115</v>
      </c>
    </row>
    <row r="1498" spans="2:6" ht="12.75" x14ac:dyDescent="0.25">
      <c r="B1498" s="216" t="s">
        <v>9109</v>
      </c>
      <c r="C1498" s="213">
        <v>5</v>
      </c>
      <c r="D1498" s="214" t="s">
        <v>188</v>
      </c>
      <c r="E1498" s="215">
        <v>4577</v>
      </c>
      <c r="F1498" s="216" t="s">
        <v>9115</v>
      </c>
    </row>
    <row r="1499" spans="2:6" ht="12.75" x14ac:dyDescent="0.25">
      <c r="B1499" s="216" t="s">
        <v>1066</v>
      </c>
      <c r="C1499" s="213">
        <v>11</v>
      </c>
      <c r="D1499" s="214" t="s">
        <v>5125</v>
      </c>
      <c r="E1499" s="215">
        <v>4577</v>
      </c>
      <c r="F1499" s="216" t="s">
        <v>9115</v>
      </c>
    </row>
    <row r="1500" spans="2:6" ht="12.75" x14ac:dyDescent="0.25">
      <c r="B1500" s="216" t="s">
        <v>1489</v>
      </c>
      <c r="C1500" s="213">
        <v>17</v>
      </c>
      <c r="D1500" s="214" t="s">
        <v>4641</v>
      </c>
      <c r="E1500" s="215">
        <v>8006</v>
      </c>
      <c r="F1500" s="216" t="s">
        <v>9350</v>
      </c>
    </row>
    <row r="1501" spans="2:6" ht="12.75" x14ac:dyDescent="0.25">
      <c r="B1501" s="216" t="s">
        <v>4637</v>
      </c>
      <c r="C1501" s="213">
        <v>13</v>
      </c>
      <c r="D1501" s="214" t="s">
        <v>4638</v>
      </c>
      <c r="E1501" s="215">
        <v>8006</v>
      </c>
      <c r="F1501" s="216" t="s">
        <v>9350</v>
      </c>
    </row>
    <row r="1502" spans="2:6" ht="12.75" x14ac:dyDescent="0.25">
      <c r="B1502" s="216" t="s">
        <v>1458</v>
      </c>
      <c r="C1502" s="213">
        <v>3</v>
      </c>
      <c r="D1502" s="214" t="s">
        <v>9353</v>
      </c>
      <c r="E1502" s="215">
        <v>8006</v>
      </c>
      <c r="F1502" s="216" t="s">
        <v>9350</v>
      </c>
    </row>
    <row r="1503" spans="2:6" ht="12.75" x14ac:dyDescent="0.25">
      <c r="B1503" s="216" t="s">
        <v>9351</v>
      </c>
      <c r="C1503" s="213">
        <v>2</v>
      </c>
      <c r="D1503" s="214" t="s">
        <v>9352</v>
      </c>
      <c r="E1503" s="215">
        <v>8006</v>
      </c>
      <c r="F1503" s="216" t="s">
        <v>9350</v>
      </c>
    </row>
    <row r="1504" spans="2:6" ht="12.75" x14ac:dyDescent="0.25">
      <c r="B1504" s="216" t="s">
        <v>96</v>
      </c>
      <c r="C1504" s="213">
        <v>4</v>
      </c>
      <c r="D1504" s="214" t="s">
        <v>9354</v>
      </c>
      <c r="E1504" s="215">
        <v>8006</v>
      </c>
      <c r="F1504" s="216" t="s">
        <v>9350</v>
      </c>
    </row>
    <row r="1505" spans="2:6" ht="12.75" x14ac:dyDescent="0.25">
      <c r="B1505" s="216" t="s">
        <v>195</v>
      </c>
      <c r="C1505" s="213">
        <v>6</v>
      </c>
      <c r="D1505" s="214" t="s">
        <v>9356</v>
      </c>
      <c r="E1505" s="215">
        <v>8006</v>
      </c>
      <c r="F1505" s="216" t="s">
        <v>9350</v>
      </c>
    </row>
    <row r="1506" spans="2:6" ht="12.75" x14ac:dyDescent="0.25">
      <c r="B1506" s="216" t="s">
        <v>99</v>
      </c>
      <c r="C1506" s="213">
        <v>8</v>
      </c>
      <c r="D1506" s="214" t="s">
        <v>4634</v>
      </c>
      <c r="E1506" s="215">
        <v>8006</v>
      </c>
      <c r="F1506" s="216" t="s">
        <v>9350</v>
      </c>
    </row>
    <row r="1507" spans="2:6" ht="12.75" x14ac:dyDescent="0.25">
      <c r="B1507" s="216" t="s">
        <v>6013</v>
      </c>
      <c r="C1507" s="213">
        <v>14</v>
      </c>
      <c r="D1507" s="214" t="s">
        <v>6014</v>
      </c>
      <c r="E1507" s="215">
        <v>8006</v>
      </c>
      <c r="F1507" s="216" t="s">
        <v>9350</v>
      </c>
    </row>
    <row r="1508" spans="2:6" ht="12.75" x14ac:dyDescent="0.25">
      <c r="B1508" s="216" t="s">
        <v>4637</v>
      </c>
      <c r="C1508" s="213">
        <v>11</v>
      </c>
      <c r="D1508" s="214" t="s">
        <v>6011</v>
      </c>
      <c r="E1508" s="215">
        <v>8006</v>
      </c>
      <c r="F1508" s="216" t="s">
        <v>9350</v>
      </c>
    </row>
    <row r="1509" spans="2:6" ht="12.75" x14ac:dyDescent="0.25">
      <c r="B1509" s="216" t="s">
        <v>9357</v>
      </c>
      <c r="C1509" s="213">
        <v>16</v>
      </c>
      <c r="D1509" s="214" t="s">
        <v>6016</v>
      </c>
      <c r="E1509" s="215">
        <v>8006</v>
      </c>
      <c r="F1509" s="216" t="s">
        <v>9350</v>
      </c>
    </row>
    <row r="1510" spans="2:6" ht="12.75" x14ac:dyDescent="0.25">
      <c r="B1510" s="216" t="s">
        <v>6021</v>
      </c>
      <c r="C1510" s="213">
        <v>20</v>
      </c>
      <c r="D1510" s="214" t="s">
        <v>6022</v>
      </c>
      <c r="E1510" s="215">
        <v>8006</v>
      </c>
      <c r="F1510" s="216" t="s">
        <v>9350</v>
      </c>
    </row>
    <row r="1511" spans="2:6" ht="12.75" x14ac:dyDescent="0.25">
      <c r="B1511" s="216" t="s">
        <v>4642</v>
      </c>
      <c r="C1511" s="213">
        <v>19</v>
      </c>
      <c r="D1511" s="214" t="s">
        <v>4643</v>
      </c>
      <c r="E1511" s="215">
        <v>8006</v>
      </c>
      <c r="F1511" s="216" t="s">
        <v>9350</v>
      </c>
    </row>
    <row r="1512" spans="2:6" ht="12.75" x14ac:dyDescent="0.25">
      <c r="B1512" s="216" t="s">
        <v>6018</v>
      </c>
      <c r="C1512" s="213">
        <v>18</v>
      </c>
      <c r="D1512" s="214" t="s">
        <v>6019</v>
      </c>
      <c r="E1512" s="215">
        <v>8006</v>
      </c>
      <c r="F1512" s="216" t="s">
        <v>9350</v>
      </c>
    </row>
    <row r="1513" spans="2:6" ht="12.75" x14ac:dyDescent="0.25">
      <c r="B1513" s="216" t="s">
        <v>4639</v>
      </c>
      <c r="C1513" s="213">
        <v>12</v>
      </c>
      <c r="D1513" s="214" t="s">
        <v>6012</v>
      </c>
      <c r="E1513" s="215">
        <v>8006</v>
      </c>
      <c r="F1513" s="216" t="s">
        <v>9350</v>
      </c>
    </row>
    <row r="1514" spans="2:6" ht="12.75" x14ac:dyDescent="0.25">
      <c r="B1514" s="216" t="s">
        <v>9349</v>
      </c>
      <c r="C1514" s="213">
        <v>1</v>
      </c>
      <c r="D1514" s="214" t="s">
        <v>4859</v>
      </c>
      <c r="E1514" s="215">
        <v>8006</v>
      </c>
      <c r="F1514" s="216" t="s">
        <v>9350</v>
      </c>
    </row>
    <row r="1515" spans="2:6" ht="12.75" x14ac:dyDescent="0.25">
      <c r="B1515" s="216" t="s">
        <v>4639</v>
      </c>
      <c r="C1515" s="213">
        <v>15</v>
      </c>
      <c r="D1515" s="214" t="s">
        <v>4640</v>
      </c>
      <c r="E1515" s="215">
        <v>8006</v>
      </c>
      <c r="F1515" s="216" t="s">
        <v>9350</v>
      </c>
    </row>
    <row r="1516" spans="2:6" ht="12.75" x14ac:dyDescent="0.25">
      <c r="B1516" s="216" t="s">
        <v>332</v>
      </c>
      <c r="C1516" s="213">
        <v>10</v>
      </c>
      <c r="D1516" s="214" t="s">
        <v>333</v>
      </c>
      <c r="E1516" s="215">
        <v>8006</v>
      </c>
      <c r="F1516" s="216" t="s">
        <v>9350</v>
      </c>
    </row>
    <row r="1517" spans="2:6" ht="12.75" x14ac:dyDescent="0.25">
      <c r="B1517" s="216" t="s">
        <v>9355</v>
      </c>
      <c r="C1517" s="213">
        <v>5</v>
      </c>
      <c r="D1517" s="214" t="s">
        <v>6007</v>
      </c>
      <c r="E1517" s="215">
        <v>8006</v>
      </c>
      <c r="F1517" s="216" t="s">
        <v>9350</v>
      </c>
    </row>
    <row r="1518" spans="2:6" ht="12.75" x14ac:dyDescent="0.25">
      <c r="B1518" s="216" t="s">
        <v>2774</v>
      </c>
      <c r="C1518" s="213">
        <v>9</v>
      </c>
      <c r="D1518" s="214" t="s">
        <v>2487</v>
      </c>
      <c r="E1518" s="215">
        <v>8006</v>
      </c>
      <c r="F1518" s="216" t="s">
        <v>9350</v>
      </c>
    </row>
    <row r="1519" spans="2:6" ht="12.75" x14ac:dyDescent="0.25">
      <c r="B1519" s="216" t="s">
        <v>6009</v>
      </c>
      <c r="C1519" s="213">
        <v>7</v>
      </c>
      <c r="D1519" s="214" t="s">
        <v>6010</v>
      </c>
      <c r="E1519" s="215">
        <v>8006</v>
      </c>
      <c r="F1519" s="216" t="s">
        <v>9350</v>
      </c>
    </row>
    <row r="1520" spans="2:6" ht="12.75" x14ac:dyDescent="0.25">
      <c r="B1520" s="216" t="s">
        <v>9106</v>
      </c>
      <c r="C1520" s="213">
        <v>6</v>
      </c>
      <c r="D1520" s="214" t="s">
        <v>9107</v>
      </c>
      <c r="E1520" s="215">
        <v>4576</v>
      </c>
      <c r="F1520" s="216" t="s">
        <v>9102</v>
      </c>
    </row>
    <row r="1521" spans="2:6" ht="12.75" x14ac:dyDescent="0.25">
      <c r="B1521" s="216" t="s">
        <v>9109</v>
      </c>
      <c r="C1521" s="213">
        <v>8</v>
      </c>
      <c r="D1521" s="214" t="s">
        <v>9110</v>
      </c>
      <c r="E1521" s="215">
        <v>4576</v>
      </c>
      <c r="F1521" s="216" t="s">
        <v>9102</v>
      </c>
    </row>
    <row r="1522" spans="2:6" ht="12.75" x14ac:dyDescent="0.25">
      <c r="B1522" s="216" t="s">
        <v>7287</v>
      </c>
      <c r="C1522" s="213">
        <v>5</v>
      </c>
      <c r="D1522" s="214" t="s">
        <v>9105</v>
      </c>
      <c r="E1522" s="215">
        <v>4576</v>
      </c>
      <c r="F1522" s="216" t="s">
        <v>9102</v>
      </c>
    </row>
    <row r="1523" spans="2:6" ht="12.75" x14ac:dyDescent="0.25">
      <c r="B1523" s="216" t="s">
        <v>1489</v>
      </c>
      <c r="C1523" s="213">
        <v>3</v>
      </c>
      <c r="D1523" s="214" t="s">
        <v>8764</v>
      </c>
      <c r="E1523" s="215">
        <v>4576</v>
      </c>
      <c r="F1523" s="216" t="s">
        <v>9102</v>
      </c>
    </row>
    <row r="1524" spans="2:6" ht="12.75" x14ac:dyDescent="0.25">
      <c r="B1524" s="216" t="s">
        <v>197</v>
      </c>
      <c r="C1524" s="213">
        <v>12</v>
      </c>
      <c r="D1524" s="214" t="s">
        <v>198</v>
      </c>
      <c r="E1524" s="215">
        <v>4576</v>
      </c>
      <c r="F1524" s="216" t="s">
        <v>9102</v>
      </c>
    </row>
    <row r="1525" spans="2:6" ht="12.75" x14ac:dyDescent="0.25">
      <c r="B1525" s="216" t="s">
        <v>3957</v>
      </c>
      <c r="C1525" s="213">
        <v>2</v>
      </c>
      <c r="D1525" s="214" t="s">
        <v>590</v>
      </c>
      <c r="E1525" s="215">
        <v>4576</v>
      </c>
      <c r="F1525" s="216" t="s">
        <v>9102</v>
      </c>
    </row>
    <row r="1526" spans="2:6" ht="12.75" x14ac:dyDescent="0.25">
      <c r="B1526" s="216" t="s">
        <v>9103</v>
      </c>
      <c r="C1526" s="213">
        <v>4</v>
      </c>
      <c r="D1526" s="214" t="s">
        <v>9104</v>
      </c>
      <c r="E1526" s="215">
        <v>4576</v>
      </c>
      <c r="F1526" s="216" t="s">
        <v>9102</v>
      </c>
    </row>
    <row r="1527" spans="2:6" ht="12.75" x14ac:dyDescent="0.25">
      <c r="B1527" s="216" t="s">
        <v>9111</v>
      </c>
      <c r="C1527" s="213">
        <v>9</v>
      </c>
      <c r="D1527" s="214" t="s">
        <v>321</v>
      </c>
      <c r="E1527" s="215">
        <v>4576</v>
      </c>
      <c r="F1527" s="216" t="s">
        <v>9102</v>
      </c>
    </row>
    <row r="1528" spans="2:6" ht="12.75" x14ac:dyDescent="0.25">
      <c r="B1528" s="216" t="s">
        <v>446</v>
      </c>
      <c r="C1528" s="213">
        <v>11</v>
      </c>
      <c r="D1528" s="214" t="s">
        <v>4337</v>
      </c>
      <c r="E1528" s="215">
        <v>4576</v>
      </c>
      <c r="F1528" s="216" t="s">
        <v>9102</v>
      </c>
    </row>
    <row r="1529" spans="2:6" ht="12.75" x14ac:dyDescent="0.25">
      <c r="B1529" s="216" t="s">
        <v>9108</v>
      </c>
      <c r="C1529" s="213">
        <v>7</v>
      </c>
      <c r="D1529" s="214" t="s">
        <v>5616</v>
      </c>
      <c r="E1529" s="215">
        <v>4576</v>
      </c>
      <c r="F1529" s="216" t="s">
        <v>9102</v>
      </c>
    </row>
    <row r="1530" spans="2:6" ht="12.75" x14ac:dyDescent="0.25">
      <c r="B1530" s="216" t="s">
        <v>9101</v>
      </c>
      <c r="C1530" s="213">
        <v>1</v>
      </c>
      <c r="D1530" s="214" t="s">
        <v>8058</v>
      </c>
      <c r="E1530" s="215">
        <v>4576</v>
      </c>
      <c r="F1530" s="216" t="s">
        <v>9102</v>
      </c>
    </row>
    <row r="1531" spans="2:6" ht="12.75" x14ac:dyDescent="0.25">
      <c r="B1531" s="216" t="s">
        <v>99</v>
      </c>
      <c r="C1531" s="213">
        <v>10</v>
      </c>
      <c r="D1531" s="214" t="s">
        <v>9112</v>
      </c>
      <c r="E1531" s="215">
        <v>4576</v>
      </c>
      <c r="F1531" s="216" t="s">
        <v>9102</v>
      </c>
    </row>
    <row r="1532" spans="2:6" ht="12.75" x14ac:dyDescent="0.25">
      <c r="B1532" s="216" t="s">
        <v>295</v>
      </c>
      <c r="C1532" s="213">
        <v>5</v>
      </c>
      <c r="D1532" s="214" t="s">
        <v>3443</v>
      </c>
      <c r="E1532" s="215">
        <v>4037</v>
      </c>
      <c r="F1532" s="216" t="s">
        <v>3440</v>
      </c>
    </row>
    <row r="1533" spans="2:6" ht="12.75" x14ac:dyDescent="0.25">
      <c r="B1533" s="216" t="s">
        <v>295</v>
      </c>
      <c r="C1533" s="213">
        <v>3</v>
      </c>
      <c r="D1533" s="214" t="s">
        <v>554</v>
      </c>
      <c r="E1533" s="215">
        <v>4037</v>
      </c>
      <c r="F1533" s="216" t="s">
        <v>3440</v>
      </c>
    </row>
    <row r="1534" spans="2:6" ht="12.75" x14ac:dyDescent="0.25">
      <c r="B1534" s="216" t="s">
        <v>3450</v>
      </c>
      <c r="C1534" s="213">
        <v>10</v>
      </c>
      <c r="D1534" s="214" t="s">
        <v>919</v>
      </c>
      <c r="E1534" s="215">
        <v>4037</v>
      </c>
      <c r="F1534" s="216" t="s">
        <v>3440</v>
      </c>
    </row>
    <row r="1535" spans="2:6" ht="12.75" x14ac:dyDescent="0.25">
      <c r="B1535" s="216" t="s">
        <v>47</v>
      </c>
      <c r="C1535" s="213">
        <v>9</v>
      </c>
      <c r="D1535" s="214" t="s">
        <v>776</v>
      </c>
      <c r="E1535" s="215">
        <v>4037</v>
      </c>
      <c r="F1535" s="216" t="s">
        <v>3440</v>
      </c>
    </row>
    <row r="1536" spans="2:6" ht="12.75" x14ac:dyDescent="0.25">
      <c r="B1536" s="216" t="s">
        <v>3451</v>
      </c>
      <c r="C1536" s="213">
        <v>11</v>
      </c>
      <c r="D1536" s="214" t="s">
        <v>3452</v>
      </c>
      <c r="E1536" s="215">
        <v>4037</v>
      </c>
      <c r="F1536" s="216" t="s">
        <v>3440</v>
      </c>
    </row>
    <row r="1537" spans="2:6" ht="12.75" x14ac:dyDescent="0.25">
      <c r="B1537" s="216" t="s">
        <v>3448</v>
      </c>
      <c r="C1537" s="213">
        <v>8</v>
      </c>
      <c r="D1537" s="214" t="s">
        <v>3449</v>
      </c>
      <c r="E1537" s="215">
        <v>4037</v>
      </c>
      <c r="F1537" s="216" t="s">
        <v>3440</v>
      </c>
    </row>
    <row r="1538" spans="2:6" ht="12.75" x14ac:dyDescent="0.25">
      <c r="B1538" s="216" t="s">
        <v>3444</v>
      </c>
      <c r="C1538" s="213">
        <v>6</v>
      </c>
      <c r="D1538" s="214" t="s">
        <v>3445</v>
      </c>
      <c r="E1538" s="215">
        <v>4037</v>
      </c>
      <c r="F1538" s="216" t="s">
        <v>3440</v>
      </c>
    </row>
    <row r="1539" spans="2:6" ht="12.75" x14ac:dyDescent="0.25">
      <c r="B1539" s="216" t="s">
        <v>3446</v>
      </c>
      <c r="C1539" s="213">
        <v>7</v>
      </c>
      <c r="D1539" s="214" t="s">
        <v>3447</v>
      </c>
      <c r="E1539" s="215">
        <v>4037</v>
      </c>
      <c r="F1539" s="216" t="s">
        <v>3440</v>
      </c>
    </row>
    <row r="1540" spans="2:6" ht="12.75" x14ac:dyDescent="0.25">
      <c r="B1540" s="216" t="s">
        <v>295</v>
      </c>
      <c r="C1540" s="213">
        <v>4</v>
      </c>
      <c r="D1540" s="214" t="s">
        <v>3442</v>
      </c>
      <c r="E1540" s="215">
        <v>4037</v>
      </c>
      <c r="F1540" s="216" t="s">
        <v>3440</v>
      </c>
    </row>
    <row r="1541" spans="2:6" ht="12.75" x14ac:dyDescent="0.25">
      <c r="B1541" s="216" t="s">
        <v>295</v>
      </c>
      <c r="C1541" s="213">
        <v>2</v>
      </c>
      <c r="D1541" s="214" t="s">
        <v>3441</v>
      </c>
      <c r="E1541" s="215">
        <v>4037</v>
      </c>
      <c r="F1541" s="216" t="s">
        <v>3440</v>
      </c>
    </row>
    <row r="1542" spans="2:6" ht="12.75" x14ac:dyDescent="0.25">
      <c r="B1542" s="216" t="s">
        <v>295</v>
      </c>
      <c r="C1542" s="213">
        <v>1</v>
      </c>
      <c r="D1542" s="214" t="s">
        <v>304</v>
      </c>
      <c r="E1542" s="215">
        <v>4037</v>
      </c>
      <c r="F1542" s="216" t="s">
        <v>3440</v>
      </c>
    </row>
    <row r="1543" spans="2:6" ht="12.75" x14ac:dyDescent="0.25">
      <c r="B1543" s="216" t="s">
        <v>3453</v>
      </c>
      <c r="C1543" s="213">
        <v>12</v>
      </c>
      <c r="D1543" s="214" t="s">
        <v>3454</v>
      </c>
      <c r="E1543" s="215">
        <v>4037</v>
      </c>
      <c r="F1543" s="216" t="s">
        <v>3440</v>
      </c>
    </row>
    <row r="1544" spans="2:6" ht="12.75" x14ac:dyDescent="0.25">
      <c r="B1544" s="216" t="s">
        <v>3448</v>
      </c>
      <c r="C1544" s="213">
        <v>8</v>
      </c>
      <c r="D1544" s="214" t="s">
        <v>5792</v>
      </c>
      <c r="E1544" s="215">
        <v>4248</v>
      </c>
      <c r="F1544" s="216" t="s">
        <v>5786</v>
      </c>
    </row>
    <row r="1545" spans="2:6" ht="12.75" x14ac:dyDescent="0.25">
      <c r="B1545" s="216" t="s">
        <v>5794</v>
      </c>
      <c r="C1545" s="213">
        <v>11</v>
      </c>
      <c r="D1545" s="214" t="s">
        <v>5795</v>
      </c>
      <c r="E1545" s="215">
        <v>4248</v>
      </c>
      <c r="F1545" s="216" t="s">
        <v>5786</v>
      </c>
    </row>
    <row r="1546" spans="2:6" ht="12.75" x14ac:dyDescent="0.25">
      <c r="B1546" s="216" t="s">
        <v>5790</v>
      </c>
      <c r="C1546" s="213">
        <v>7</v>
      </c>
      <c r="D1546" s="214" t="s">
        <v>5791</v>
      </c>
      <c r="E1546" s="215">
        <v>4248</v>
      </c>
      <c r="F1546" s="216" t="s">
        <v>5786</v>
      </c>
    </row>
    <row r="1547" spans="2:6" ht="12.75" x14ac:dyDescent="0.25">
      <c r="B1547" s="216" t="s">
        <v>308</v>
      </c>
      <c r="C1547" s="213">
        <v>3</v>
      </c>
      <c r="D1547" s="214" t="s">
        <v>5787</v>
      </c>
      <c r="E1547" s="215">
        <v>4248</v>
      </c>
      <c r="F1547" s="216" t="s">
        <v>5786</v>
      </c>
    </row>
    <row r="1548" spans="2:6" ht="12.75" x14ac:dyDescent="0.25">
      <c r="B1548" s="216" t="s">
        <v>5796</v>
      </c>
      <c r="C1548" s="213">
        <v>12</v>
      </c>
      <c r="D1548" s="214" t="s">
        <v>5637</v>
      </c>
      <c r="E1548" s="215">
        <v>4248</v>
      </c>
      <c r="F1548" s="216" t="s">
        <v>5786</v>
      </c>
    </row>
    <row r="1549" spans="2:6" ht="12.75" x14ac:dyDescent="0.25">
      <c r="B1549" s="216" t="s">
        <v>540</v>
      </c>
      <c r="C1549" s="213">
        <v>4</v>
      </c>
      <c r="D1549" s="214" t="s">
        <v>527</v>
      </c>
      <c r="E1549" s="215">
        <v>4248</v>
      </c>
      <c r="F1549" s="216" t="s">
        <v>5786</v>
      </c>
    </row>
    <row r="1550" spans="2:6" ht="12.75" x14ac:dyDescent="0.25">
      <c r="B1550" s="216" t="s">
        <v>540</v>
      </c>
      <c r="C1550" s="213">
        <v>13</v>
      </c>
      <c r="D1550" s="214" t="s">
        <v>5797</v>
      </c>
      <c r="E1550" s="215">
        <v>4248</v>
      </c>
      <c r="F1550" s="216" t="s">
        <v>5786</v>
      </c>
    </row>
    <row r="1551" spans="2:6" ht="12.75" x14ac:dyDescent="0.25">
      <c r="B1551" s="216" t="s">
        <v>540</v>
      </c>
      <c r="C1551" s="213">
        <v>5</v>
      </c>
      <c r="D1551" s="214" t="s">
        <v>5788</v>
      </c>
      <c r="E1551" s="215">
        <v>4248</v>
      </c>
      <c r="F1551" s="216" t="s">
        <v>5786</v>
      </c>
    </row>
    <row r="1552" spans="2:6" ht="12.75" x14ac:dyDescent="0.25">
      <c r="B1552" s="216" t="s">
        <v>308</v>
      </c>
      <c r="C1552" s="213">
        <v>1</v>
      </c>
      <c r="D1552" s="214" t="s">
        <v>5785</v>
      </c>
      <c r="E1552" s="215">
        <v>4248</v>
      </c>
      <c r="F1552" s="216" t="s">
        <v>5786</v>
      </c>
    </row>
    <row r="1553" spans="2:6" ht="12.75" x14ac:dyDescent="0.25">
      <c r="B1553" s="216" t="s">
        <v>1166</v>
      </c>
      <c r="C1553" s="213">
        <v>2</v>
      </c>
      <c r="D1553" s="214" t="s">
        <v>2322</v>
      </c>
      <c r="E1553" s="215">
        <v>4248</v>
      </c>
      <c r="F1553" s="216" t="s">
        <v>5786</v>
      </c>
    </row>
    <row r="1554" spans="2:6" ht="12.75" x14ac:dyDescent="0.25">
      <c r="B1554" s="216" t="s">
        <v>3448</v>
      </c>
      <c r="C1554" s="213">
        <v>6</v>
      </c>
      <c r="D1554" s="214" t="s">
        <v>5789</v>
      </c>
      <c r="E1554" s="215">
        <v>4248</v>
      </c>
      <c r="F1554" s="216" t="s">
        <v>5786</v>
      </c>
    </row>
    <row r="1555" spans="2:6" ht="12.75" x14ac:dyDescent="0.25">
      <c r="B1555" s="216" t="s">
        <v>295</v>
      </c>
      <c r="C1555" s="213">
        <v>9</v>
      </c>
      <c r="D1555" s="214" t="s">
        <v>5793</v>
      </c>
      <c r="E1555" s="215">
        <v>4248</v>
      </c>
      <c r="F1555" s="216" t="s">
        <v>5786</v>
      </c>
    </row>
    <row r="1556" spans="2:6" ht="12.75" x14ac:dyDescent="0.25">
      <c r="B1556" s="216" t="s">
        <v>3453</v>
      </c>
      <c r="C1556" s="213">
        <v>10</v>
      </c>
      <c r="D1556" s="214" t="s">
        <v>4697</v>
      </c>
      <c r="E1556" s="215">
        <v>4248</v>
      </c>
      <c r="F1556" s="216" t="s">
        <v>5786</v>
      </c>
    </row>
    <row r="1557" spans="2:6" ht="12.75" x14ac:dyDescent="0.25">
      <c r="B1557" s="216" t="s">
        <v>534</v>
      </c>
      <c r="C1557" s="213">
        <v>5</v>
      </c>
      <c r="D1557" s="214" t="s">
        <v>6146</v>
      </c>
      <c r="E1557" s="215">
        <v>4319</v>
      </c>
      <c r="F1557" s="216" t="s">
        <v>6562</v>
      </c>
    </row>
    <row r="1558" spans="2:6" ht="12.75" x14ac:dyDescent="0.25">
      <c r="B1558" s="216" t="s">
        <v>534</v>
      </c>
      <c r="C1558" s="213">
        <v>11</v>
      </c>
      <c r="D1558" s="214" t="s">
        <v>6569</v>
      </c>
      <c r="E1558" s="215">
        <v>4319</v>
      </c>
      <c r="F1558" s="216" t="s">
        <v>6562</v>
      </c>
    </row>
    <row r="1559" spans="2:6" ht="12.75" x14ac:dyDescent="0.25">
      <c r="B1559" s="216" t="s">
        <v>534</v>
      </c>
      <c r="C1559" s="213">
        <v>1</v>
      </c>
      <c r="D1559" s="214" t="s">
        <v>6561</v>
      </c>
      <c r="E1559" s="215">
        <v>4319</v>
      </c>
      <c r="F1559" s="216" t="s">
        <v>6562</v>
      </c>
    </row>
    <row r="1560" spans="2:6" ht="12.75" x14ac:dyDescent="0.25">
      <c r="B1560" s="216" t="s">
        <v>534</v>
      </c>
      <c r="C1560" s="213">
        <v>10</v>
      </c>
      <c r="D1560" s="214" t="s">
        <v>6568</v>
      </c>
      <c r="E1560" s="215">
        <v>4319</v>
      </c>
      <c r="F1560" s="216" t="s">
        <v>6562</v>
      </c>
    </row>
    <row r="1561" spans="2:6" ht="12.75" x14ac:dyDescent="0.25">
      <c r="B1561" s="216" t="s">
        <v>534</v>
      </c>
      <c r="C1561" s="213">
        <v>12</v>
      </c>
      <c r="D1561" s="214" t="s">
        <v>6570</v>
      </c>
      <c r="E1561" s="215">
        <v>4319</v>
      </c>
      <c r="F1561" s="216" t="s">
        <v>6562</v>
      </c>
    </row>
    <row r="1562" spans="2:6" ht="12.75" x14ac:dyDescent="0.25">
      <c r="B1562" s="216" t="s">
        <v>534</v>
      </c>
      <c r="C1562" s="213">
        <v>2</v>
      </c>
      <c r="D1562" s="214" t="s">
        <v>6563</v>
      </c>
      <c r="E1562" s="215">
        <v>4319</v>
      </c>
      <c r="F1562" s="216" t="s">
        <v>6562</v>
      </c>
    </row>
    <row r="1563" spans="2:6" ht="12.75" x14ac:dyDescent="0.25">
      <c r="B1563" s="216" t="s">
        <v>534</v>
      </c>
      <c r="C1563" s="213">
        <v>9</v>
      </c>
      <c r="D1563" s="214" t="s">
        <v>6567</v>
      </c>
      <c r="E1563" s="215">
        <v>4319</v>
      </c>
      <c r="F1563" s="216" t="s">
        <v>6562</v>
      </c>
    </row>
    <row r="1564" spans="2:6" ht="12.75" x14ac:dyDescent="0.25">
      <c r="B1564" s="216" t="s">
        <v>534</v>
      </c>
      <c r="C1564" s="213">
        <v>7</v>
      </c>
      <c r="D1564" s="214" t="s">
        <v>6566</v>
      </c>
      <c r="E1564" s="215">
        <v>4319</v>
      </c>
      <c r="F1564" s="216" t="s">
        <v>6562</v>
      </c>
    </row>
    <row r="1565" spans="2:6" ht="12.75" x14ac:dyDescent="0.25">
      <c r="B1565" s="216" t="s">
        <v>534</v>
      </c>
      <c r="C1565" s="213">
        <v>4</v>
      </c>
      <c r="D1565" s="214" t="s">
        <v>6565</v>
      </c>
      <c r="E1565" s="215">
        <v>4319</v>
      </c>
      <c r="F1565" s="216" t="s">
        <v>6562</v>
      </c>
    </row>
    <row r="1566" spans="2:6" ht="12.75" x14ac:dyDescent="0.25">
      <c r="B1566" s="216" t="s">
        <v>534</v>
      </c>
      <c r="C1566" s="213">
        <v>8</v>
      </c>
      <c r="D1566" s="214" t="s">
        <v>1163</v>
      </c>
      <c r="E1566" s="215">
        <v>4319</v>
      </c>
      <c r="F1566" s="216" t="s">
        <v>6562</v>
      </c>
    </row>
    <row r="1567" spans="2:6" ht="12.75" x14ac:dyDescent="0.25">
      <c r="B1567" s="216" t="s">
        <v>534</v>
      </c>
      <c r="C1567" s="213">
        <v>3</v>
      </c>
      <c r="D1567" s="214" t="s">
        <v>6564</v>
      </c>
      <c r="E1567" s="215">
        <v>4319</v>
      </c>
      <c r="F1567" s="216" t="s">
        <v>6562</v>
      </c>
    </row>
    <row r="1568" spans="2:6" ht="12.75" x14ac:dyDescent="0.25">
      <c r="B1568" s="216" t="s">
        <v>534</v>
      </c>
      <c r="C1568" s="213">
        <v>6</v>
      </c>
      <c r="D1568" s="214" t="s">
        <v>1958</v>
      </c>
      <c r="E1568" s="215">
        <v>4319</v>
      </c>
      <c r="F1568" s="216" t="s">
        <v>6562</v>
      </c>
    </row>
    <row r="1569" spans="2:6" ht="12.75" x14ac:dyDescent="0.25">
      <c r="B1569" s="216" t="s">
        <v>534</v>
      </c>
      <c r="C1569" s="213">
        <v>3</v>
      </c>
      <c r="D1569" s="214" t="s">
        <v>6978</v>
      </c>
      <c r="E1569" s="215">
        <v>4362</v>
      </c>
      <c r="F1569" s="216" t="s">
        <v>6977</v>
      </c>
    </row>
    <row r="1570" spans="2:6" ht="12.75" x14ac:dyDescent="0.25">
      <c r="B1570" s="216" t="s">
        <v>534</v>
      </c>
      <c r="C1570" s="213">
        <v>5</v>
      </c>
      <c r="D1570" s="214" t="s">
        <v>6980</v>
      </c>
      <c r="E1570" s="215">
        <v>4362</v>
      </c>
      <c r="F1570" s="216" t="s">
        <v>6977</v>
      </c>
    </row>
    <row r="1571" spans="2:6" ht="12.75" x14ac:dyDescent="0.25">
      <c r="B1571" s="216" t="s">
        <v>534</v>
      </c>
      <c r="C1571" s="213">
        <v>6</v>
      </c>
      <c r="D1571" s="214" t="s">
        <v>6981</v>
      </c>
      <c r="E1571" s="215">
        <v>4362</v>
      </c>
      <c r="F1571" s="216" t="s">
        <v>6977</v>
      </c>
    </row>
    <row r="1572" spans="2:6" ht="12.75" x14ac:dyDescent="0.25">
      <c r="B1572" s="216" t="s">
        <v>534</v>
      </c>
      <c r="C1572" s="213">
        <v>7</v>
      </c>
      <c r="D1572" s="214" t="s">
        <v>5785</v>
      </c>
      <c r="E1572" s="215">
        <v>4362</v>
      </c>
      <c r="F1572" s="216" t="s">
        <v>6977</v>
      </c>
    </row>
    <row r="1573" spans="2:6" ht="12.75" x14ac:dyDescent="0.25">
      <c r="B1573" s="216" t="s">
        <v>534</v>
      </c>
      <c r="C1573" s="213">
        <v>12</v>
      </c>
      <c r="D1573" s="214" t="s">
        <v>1819</v>
      </c>
      <c r="E1573" s="215">
        <v>4362</v>
      </c>
      <c r="F1573" s="216" t="s">
        <v>6977</v>
      </c>
    </row>
    <row r="1574" spans="2:6" ht="12.75" x14ac:dyDescent="0.25">
      <c r="B1574" s="216" t="s">
        <v>534</v>
      </c>
      <c r="C1574" s="213">
        <v>9</v>
      </c>
      <c r="D1574" s="214" t="s">
        <v>6983</v>
      </c>
      <c r="E1574" s="215">
        <v>4362</v>
      </c>
      <c r="F1574" s="216" t="s">
        <v>6977</v>
      </c>
    </row>
    <row r="1575" spans="2:6" ht="12.75" x14ac:dyDescent="0.25">
      <c r="B1575" s="216" t="s">
        <v>534</v>
      </c>
      <c r="C1575" s="213">
        <v>4</v>
      </c>
      <c r="D1575" s="214" t="s">
        <v>6979</v>
      </c>
      <c r="E1575" s="215">
        <v>4362</v>
      </c>
      <c r="F1575" s="216" t="s">
        <v>6977</v>
      </c>
    </row>
    <row r="1576" spans="2:6" ht="12.75" x14ac:dyDescent="0.25">
      <c r="B1576" s="216" t="s">
        <v>534</v>
      </c>
      <c r="C1576" s="213">
        <v>1</v>
      </c>
      <c r="D1576" s="214" t="s">
        <v>2678</v>
      </c>
      <c r="E1576" s="215">
        <v>4362</v>
      </c>
      <c r="F1576" s="216" t="s">
        <v>6977</v>
      </c>
    </row>
    <row r="1577" spans="2:6" ht="12.75" x14ac:dyDescent="0.25">
      <c r="B1577" s="216" t="s">
        <v>534</v>
      </c>
      <c r="C1577" s="213">
        <v>10</v>
      </c>
      <c r="D1577" s="214" t="s">
        <v>2091</v>
      </c>
      <c r="E1577" s="215">
        <v>4362</v>
      </c>
      <c r="F1577" s="216" t="s">
        <v>6977</v>
      </c>
    </row>
    <row r="1578" spans="2:6" ht="12.75" x14ac:dyDescent="0.25">
      <c r="B1578" s="216" t="s">
        <v>534</v>
      </c>
      <c r="C1578" s="213">
        <v>11</v>
      </c>
      <c r="D1578" s="214" t="s">
        <v>3753</v>
      </c>
      <c r="E1578" s="215">
        <v>4362</v>
      </c>
      <c r="F1578" s="216" t="s">
        <v>6977</v>
      </c>
    </row>
    <row r="1579" spans="2:6" ht="12.75" x14ac:dyDescent="0.25">
      <c r="B1579" s="216" t="s">
        <v>534</v>
      </c>
      <c r="C1579" s="213">
        <v>8</v>
      </c>
      <c r="D1579" s="214" t="s">
        <v>6982</v>
      </c>
      <c r="E1579" s="215">
        <v>4362</v>
      </c>
      <c r="F1579" s="216" t="s">
        <v>6977</v>
      </c>
    </row>
    <row r="1580" spans="2:6" ht="12.75" x14ac:dyDescent="0.25">
      <c r="B1580" s="216" t="s">
        <v>534</v>
      </c>
      <c r="C1580" s="213">
        <v>2</v>
      </c>
      <c r="D1580" s="214" t="s">
        <v>1162</v>
      </c>
      <c r="E1580" s="215">
        <v>4362</v>
      </c>
      <c r="F1580" s="216" t="s">
        <v>6977</v>
      </c>
    </row>
    <row r="1581" spans="2:6" ht="12.75" x14ac:dyDescent="0.25">
      <c r="B1581" s="216" t="s">
        <v>540</v>
      </c>
      <c r="C1581" s="213">
        <v>5</v>
      </c>
      <c r="D1581" s="214" t="s">
        <v>8253</v>
      </c>
      <c r="E1581" s="215">
        <v>4491</v>
      </c>
      <c r="F1581" s="216" t="s">
        <v>8250</v>
      </c>
    </row>
    <row r="1582" spans="2:6" ht="12.75" x14ac:dyDescent="0.25">
      <c r="B1582" s="216" t="s">
        <v>540</v>
      </c>
      <c r="C1582" s="213">
        <v>7</v>
      </c>
      <c r="D1582" s="214" t="s">
        <v>533</v>
      </c>
      <c r="E1582" s="215">
        <v>4491</v>
      </c>
      <c r="F1582" s="216" t="s">
        <v>8250</v>
      </c>
    </row>
    <row r="1583" spans="2:6" ht="12.75" x14ac:dyDescent="0.25">
      <c r="B1583" s="216" t="s">
        <v>540</v>
      </c>
      <c r="C1583" s="213">
        <v>2</v>
      </c>
      <c r="D1583" s="214" t="s">
        <v>8251</v>
      </c>
      <c r="E1583" s="215">
        <v>4491</v>
      </c>
      <c r="F1583" s="216" t="s">
        <v>8250</v>
      </c>
    </row>
    <row r="1584" spans="2:6" ht="12.75" x14ac:dyDescent="0.25">
      <c r="B1584" s="216" t="s">
        <v>540</v>
      </c>
      <c r="C1584" s="213">
        <v>12</v>
      </c>
      <c r="D1584" s="214" t="s">
        <v>5637</v>
      </c>
      <c r="E1584" s="215">
        <v>4491</v>
      </c>
      <c r="F1584" s="216" t="s">
        <v>8250</v>
      </c>
    </row>
    <row r="1585" spans="2:6" ht="12.75" x14ac:dyDescent="0.25">
      <c r="B1585" s="216" t="s">
        <v>540</v>
      </c>
      <c r="C1585" s="213">
        <v>8</v>
      </c>
      <c r="D1585" s="214" t="s">
        <v>8255</v>
      </c>
      <c r="E1585" s="215">
        <v>4491</v>
      </c>
      <c r="F1585" s="216" t="s">
        <v>8250</v>
      </c>
    </row>
    <row r="1586" spans="2:6" ht="12.75" x14ac:dyDescent="0.25">
      <c r="B1586" s="216" t="s">
        <v>540</v>
      </c>
      <c r="C1586" s="213">
        <v>11</v>
      </c>
      <c r="D1586" s="214" t="s">
        <v>8007</v>
      </c>
      <c r="E1586" s="215">
        <v>4491</v>
      </c>
      <c r="F1586" s="216" t="s">
        <v>8250</v>
      </c>
    </row>
    <row r="1587" spans="2:6" ht="12.75" x14ac:dyDescent="0.25">
      <c r="B1587" s="216" t="s">
        <v>540</v>
      </c>
      <c r="C1587" s="213">
        <v>9</v>
      </c>
      <c r="D1587" s="214" t="s">
        <v>8256</v>
      </c>
      <c r="E1587" s="215">
        <v>4491</v>
      </c>
      <c r="F1587" s="216" t="s">
        <v>8250</v>
      </c>
    </row>
    <row r="1588" spans="2:6" ht="12.75" x14ac:dyDescent="0.25">
      <c r="B1588" s="216" t="s">
        <v>540</v>
      </c>
      <c r="C1588" s="213">
        <v>4</v>
      </c>
      <c r="D1588" s="214" t="s">
        <v>541</v>
      </c>
      <c r="E1588" s="215">
        <v>4491</v>
      </c>
      <c r="F1588" s="216" t="s">
        <v>8250</v>
      </c>
    </row>
    <row r="1589" spans="2:6" ht="12.75" x14ac:dyDescent="0.25">
      <c r="B1589" s="216" t="s">
        <v>540</v>
      </c>
      <c r="C1589" s="213">
        <v>3</v>
      </c>
      <c r="D1589" s="214" t="s">
        <v>8252</v>
      </c>
      <c r="E1589" s="215">
        <v>4491</v>
      </c>
      <c r="F1589" s="216" t="s">
        <v>8250</v>
      </c>
    </row>
    <row r="1590" spans="2:6" ht="12.75" x14ac:dyDescent="0.25">
      <c r="B1590" s="216" t="s">
        <v>540</v>
      </c>
      <c r="C1590" s="213">
        <v>10</v>
      </c>
      <c r="D1590" s="214" t="s">
        <v>8257</v>
      </c>
      <c r="E1590" s="215">
        <v>4491</v>
      </c>
      <c r="F1590" s="216" t="s">
        <v>8250</v>
      </c>
    </row>
    <row r="1591" spans="2:6" ht="12.75" x14ac:dyDescent="0.25">
      <c r="B1591" s="216" t="s">
        <v>540</v>
      </c>
      <c r="C1591" s="213">
        <v>1</v>
      </c>
      <c r="D1591" s="214" t="s">
        <v>8249</v>
      </c>
      <c r="E1591" s="215">
        <v>4491</v>
      </c>
      <c r="F1591" s="216" t="s">
        <v>8250</v>
      </c>
    </row>
    <row r="1592" spans="2:6" ht="12.75" x14ac:dyDescent="0.25">
      <c r="B1592" s="216" t="s">
        <v>540</v>
      </c>
      <c r="C1592" s="213">
        <v>6</v>
      </c>
      <c r="D1592" s="214" t="s">
        <v>8254</v>
      </c>
      <c r="E1592" s="215">
        <v>4491</v>
      </c>
      <c r="F1592" s="216" t="s">
        <v>8250</v>
      </c>
    </row>
    <row r="1593" spans="2:6" ht="12.75" x14ac:dyDescent="0.25">
      <c r="B1593" s="216" t="s">
        <v>3448</v>
      </c>
      <c r="C1593" s="213">
        <v>7</v>
      </c>
      <c r="D1593" s="214" t="s">
        <v>8708</v>
      </c>
      <c r="E1593" s="215">
        <v>4536</v>
      </c>
      <c r="F1593" s="216" t="s">
        <v>8704</v>
      </c>
    </row>
    <row r="1594" spans="2:6" ht="12.75" x14ac:dyDescent="0.25">
      <c r="B1594" s="216" t="s">
        <v>3448</v>
      </c>
      <c r="C1594" s="213">
        <v>12</v>
      </c>
      <c r="D1594" s="214" t="s">
        <v>672</v>
      </c>
      <c r="E1594" s="215">
        <v>4536</v>
      </c>
      <c r="F1594" s="216" t="s">
        <v>8704</v>
      </c>
    </row>
    <row r="1595" spans="2:6" ht="12.75" x14ac:dyDescent="0.25">
      <c r="B1595" s="216" t="s">
        <v>3448</v>
      </c>
      <c r="C1595" s="213">
        <v>9</v>
      </c>
      <c r="D1595" s="214" t="s">
        <v>8710</v>
      </c>
      <c r="E1595" s="215">
        <v>4536</v>
      </c>
      <c r="F1595" s="216" t="s">
        <v>8704</v>
      </c>
    </row>
    <row r="1596" spans="2:6" ht="12.75" x14ac:dyDescent="0.25">
      <c r="B1596" s="216" t="s">
        <v>3448</v>
      </c>
      <c r="C1596" s="213">
        <v>4</v>
      </c>
      <c r="D1596" s="214" t="s">
        <v>5792</v>
      </c>
      <c r="E1596" s="215">
        <v>4536</v>
      </c>
      <c r="F1596" s="216" t="s">
        <v>8704</v>
      </c>
    </row>
    <row r="1597" spans="2:6" ht="12.75" x14ac:dyDescent="0.25">
      <c r="B1597" s="216" t="s">
        <v>3448</v>
      </c>
      <c r="C1597" s="213">
        <v>2</v>
      </c>
      <c r="D1597" s="214" t="s">
        <v>8705</v>
      </c>
      <c r="E1597" s="215">
        <v>4536</v>
      </c>
      <c r="F1597" s="216" t="s">
        <v>8704</v>
      </c>
    </row>
    <row r="1598" spans="2:6" ht="12.75" x14ac:dyDescent="0.25">
      <c r="B1598" s="216" t="s">
        <v>3448</v>
      </c>
      <c r="C1598" s="213">
        <v>10</v>
      </c>
      <c r="D1598" s="214" t="s">
        <v>8711</v>
      </c>
      <c r="E1598" s="215">
        <v>4536</v>
      </c>
      <c r="F1598" s="216" t="s">
        <v>8704</v>
      </c>
    </row>
    <row r="1599" spans="2:6" ht="12.75" x14ac:dyDescent="0.25">
      <c r="B1599" s="216" t="s">
        <v>3448</v>
      </c>
      <c r="C1599" s="213">
        <v>11</v>
      </c>
      <c r="D1599" s="214" t="s">
        <v>8114</v>
      </c>
      <c r="E1599" s="215">
        <v>4536</v>
      </c>
      <c r="F1599" s="216" t="s">
        <v>8704</v>
      </c>
    </row>
    <row r="1600" spans="2:6" ht="12.75" x14ac:dyDescent="0.25">
      <c r="B1600" s="216" t="s">
        <v>3448</v>
      </c>
      <c r="C1600" s="213">
        <v>1</v>
      </c>
      <c r="D1600" s="214" t="s">
        <v>8703</v>
      </c>
      <c r="E1600" s="215">
        <v>4536</v>
      </c>
      <c r="F1600" s="216" t="s">
        <v>8704</v>
      </c>
    </row>
    <row r="1601" spans="2:6" ht="12.75" x14ac:dyDescent="0.25">
      <c r="B1601" s="216" t="s">
        <v>3448</v>
      </c>
      <c r="C1601" s="213">
        <v>5</v>
      </c>
      <c r="D1601" s="214" t="s">
        <v>3452</v>
      </c>
      <c r="E1601" s="215">
        <v>4536</v>
      </c>
      <c r="F1601" s="216" t="s">
        <v>8704</v>
      </c>
    </row>
    <row r="1602" spans="2:6" ht="12.75" x14ac:dyDescent="0.25">
      <c r="B1602" s="216" t="s">
        <v>3448</v>
      </c>
      <c r="C1602" s="213">
        <v>8</v>
      </c>
      <c r="D1602" s="214" t="s">
        <v>8709</v>
      </c>
      <c r="E1602" s="215">
        <v>4536</v>
      </c>
      <c r="F1602" s="216" t="s">
        <v>8704</v>
      </c>
    </row>
    <row r="1603" spans="2:6" ht="12.75" x14ac:dyDescent="0.25">
      <c r="B1603" s="216" t="s">
        <v>3448</v>
      </c>
      <c r="C1603" s="213">
        <v>3</v>
      </c>
      <c r="D1603" s="214" t="s">
        <v>8706</v>
      </c>
      <c r="E1603" s="215">
        <v>4536</v>
      </c>
      <c r="F1603" s="216" t="s">
        <v>8704</v>
      </c>
    </row>
    <row r="1604" spans="2:6" ht="12.75" x14ac:dyDescent="0.25">
      <c r="B1604" s="216" t="s">
        <v>3448</v>
      </c>
      <c r="C1604" s="213">
        <v>6</v>
      </c>
      <c r="D1604" s="214" t="s">
        <v>8707</v>
      </c>
      <c r="E1604" s="215">
        <v>4536</v>
      </c>
      <c r="F1604" s="216" t="s">
        <v>8704</v>
      </c>
    </row>
    <row r="1605" spans="2:6" ht="12.75" x14ac:dyDescent="0.25">
      <c r="B1605" s="216" t="s">
        <v>2672</v>
      </c>
      <c r="C1605" s="213">
        <v>4</v>
      </c>
      <c r="D1605" s="214" t="s">
        <v>2673</v>
      </c>
      <c r="E1605" s="215">
        <v>1791</v>
      </c>
      <c r="F1605" s="216" t="s">
        <v>2669</v>
      </c>
    </row>
    <row r="1606" spans="2:6" ht="12.75" x14ac:dyDescent="0.25">
      <c r="B1606" s="216" t="s">
        <v>2672</v>
      </c>
      <c r="C1606" s="213">
        <v>19</v>
      </c>
      <c r="D1606" s="214" t="s">
        <v>2690</v>
      </c>
      <c r="E1606" s="215">
        <v>1791</v>
      </c>
      <c r="F1606" s="216" t="s">
        <v>2669</v>
      </c>
    </row>
    <row r="1607" spans="2:6" ht="12.75" x14ac:dyDescent="0.25">
      <c r="B1607" s="216" t="s">
        <v>2674</v>
      </c>
      <c r="C1607" s="213">
        <v>15</v>
      </c>
      <c r="D1607" s="214" t="s">
        <v>2686</v>
      </c>
      <c r="E1607" s="215">
        <v>1791</v>
      </c>
      <c r="F1607" s="216" t="s">
        <v>2669</v>
      </c>
    </row>
    <row r="1608" spans="2:6" ht="12.75" x14ac:dyDescent="0.25">
      <c r="B1608" s="216" t="s">
        <v>2672</v>
      </c>
      <c r="C1608" s="213">
        <v>14</v>
      </c>
      <c r="D1608" s="214" t="s">
        <v>2685</v>
      </c>
      <c r="E1608" s="215">
        <v>1791</v>
      </c>
      <c r="F1608" s="216" t="s">
        <v>2669</v>
      </c>
    </row>
    <row r="1609" spans="2:6" ht="12.75" x14ac:dyDescent="0.25">
      <c r="B1609" s="216" t="s">
        <v>1153</v>
      </c>
      <c r="C1609" s="213">
        <v>3</v>
      </c>
      <c r="D1609" s="214" t="s">
        <v>2671</v>
      </c>
      <c r="E1609" s="215">
        <v>1791</v>
      </c>
      <c r="F1609" s="216" t="s">
        <v>2669</v>
      </c>
    </row>
    <row r="1610" spans="2:6" ht="12.75" x14ac:dyDescent="0.25">
      <c r="B1610" s="216" t="s">
        <v>2672</v>
      </c>
      <c r="C1610" s="213">
        <v>9</v>
      </c>
      <c r="D1610" s="214" t="s">
        <v>2680</v>
      </c>
      <c r="E1610" s="215">
        <v>1791</v>
      </c>
      <c r="F1610" s="216" t="s">
        <v>2669</v>
      </c>
    </row>
    <row r="1611" spans="2:6" ht="12.75" x14ac:dyDescent="0.25">
      <c r="B1611" s="216" t="s">
        <v>534</v>
      </c>
      <c r="C1611" s="213">
        <v>12</v>
      </c>
      <c r="D1611" s="214" t="s">
        <v>2683</v>
      </c>
      <c r="E1611" s="215">
        <v>1791</v>
      </c>
      <c r="F1611" s="216" t="s">
        <v>2669</v>
      </c>
    </row>
    <row r="1612" spans="2:6" ht="12.75" x14ac:dyDescent="0.25">
      <c r="B1612" s="216" t="s">
        <v>295</v>
      </c>
      <c r="C1612" s="213">
        <v>1</v>
      </c>
      <c r="D1612" s="214" t="s">
        <v>2639</v>
      </c>
      <c r="E1612" s="215">
        <v>1791</v>
      </c>
      <c r="F1612" s="216" t="s">
        <v>2669</v>
      </c>
    </row>
    <row r="1613" spans="2:6" ht="12.75" x14ac:dyDescent="0.25">
      <c r="B1613" s="216" t="s">
        <v>1153</v>
      </c>
      <c r="C1613" s="213">
        <v>8</v>
      </c>
      <c r="D1613" s="214" t="s">
        <v>2679</v>
      </c>
      <c r="E1613" s="215">
        <v>1791</v>
      </c>
      <c r="F1613" s="216" t="s">
        <v>2669</v>
      </c>
    </row>
    <row r="1614" spans="2:6" ht="12.75" x14ac:dyDescent="0.25">
      <c r="B1614" s="216" t="s">
        <v>2670</v>
      </c>
      <c r="C1614" s="213">
        <v>2</v>
      </c>
      <c r="D1614" s="214" t="s">
        <v>2394</v>
      </c>
      <c r="E1614" s="215">
        <v>1791</v>
      </c>
      <c r="F1614" s="216" t="s">
        <v>2669</v>
      </c>
    </row>
    <row r="1615" spans="2:6" ht="12.75" x14ac:dyDescent="0.25">
      <c r="B1615" s="216" t="s">
        <v>2674</v>
      </c>
      <c r="C1615" s="213">
        <v>5</v>
      </c>
      <c r="D1615" s="214" t="s">
        <v>2675</v>
      </c>
      <c r="E1615" s="215">
        <v>1791</v>
      </c>
      <c r="F1615" s="216" t="s">
        <v>2669</v>
      </c>
    </row>
    <row r="1616" spans="2:6" ht="12.75" x14ac:dyDescent="0.25">
      <c r="B1616" s="216" t="s">
        <v>295</v>
      </c>
      <c r="C1616" s="213">
        <v>16</v>
      </c>
      <c r="D1616" s="214" t="s">
        <v>2687</v>
      </c>
      <c r="E1616" s="215">
        <v>1791</v>
      </c>
      <c r="F1616" s="216" t="s">
        <v>2669</v>
      </c>
    </row>
    <row r="1617" spans="2:6" ht="12.75" x14ac:dyDescent="0.25">
      <c r="B1617" s="216" t="s">
        <v>2674</v>
      </c>
      <c r="C1617" s="213">
        <v>10</v>
      </c>
      <c r="D1617" s="214" t="s">
        <v>2681</v>
      </c>
      <c r="E1617" s="215">
        <v>1791</v>
      </c>
      <c r="F1617" s="216" t="s">
        <v>2669</v>
      </c>
    </row>
    <row r="1618" spans="2:6" ht="12.75" x14ac:dyDescent="0.25">
      <c r="B1618" s="216" t="s">
        <v>295</v>
      </c>
      <c r="C1618" s="213">
        <v>11</v>
      </c>
      <c r="D1618" s="214" t="s">
        <v>2682</v>
      </c>
      <c r="E1618" s="215">
        <v>1791</v>
      </c>
      <c r="F1618" s="216" t="s">
        <v>2669</v>
      </c>
    </row>
    <row r="1619" spans="2:6" ht="12.75" x14ac:dyDescent="0.25">
      <c r="B1619" s="216" t="s">
        <v>1153</v>
      </c>
      <c r="C1619" s="213">
        <v>13</v>
      </c>
      <c r="D1619" s="214" t="s">
        <v>2684</v>
      </c>
      <c r="E1619" s="215">
        <v>1791</v>
      </c>
      <c r="F1619" s="216" t="s">
        <v>2669</v>
      </c>
    </row>
    <row r="1620" spans="2:6" ht="12.75" x14ac:dyDescent="0.25">
      <c r="B1620" s="216" t="s">
        <v>2677</v>
      </c>
      <c r="C1620" s="213">
        <v>7</v>
      </c>
      <c r="D1620" s="214" t="s">
        <v>2678</v>
      </c>
      <c r="E1620" s="215">
        <v>1791</v>
      </c>
      <c r="F1620" s="216" t="s">
        <v>2669</v>
      </c>
    </row>
    <row r="1621" spans="2:6" ht="12.75" x14ac:dyDescent="0.25">
      <c r="B1621" s="216" t="s">
        <v>295</v>
      </c>
      <c r="C1621" s="213">
        <v>6</v>
      </c>
      <c r="D1621" s="214" t="s">
        <v>2676</v>
      </c>
      <c r="E1621" s="215">
        <v>1791</v>
      </c>
      <c r="F1621" s="216" t="s">
        <v>2669</v>
      </c>
    </row>
    <row r="1622" spans="2:6" ht="12.75" x14ac:dyDescent="0.25">
      <c r="B1622" s="216" t="s">
        <v>1153</v>
      </c>
      <c r="C1622" s="213">
        <v>18</v>
      </c>
      <c r="D1622" s="214" t="s">
        <v>2689</v>
      </c>
      <c r="E1622" s="215">
        <v>1791</v>
      </c>
      <c r="F1622" s="216" t="s">
        <v>2669</v>
      </c>
    </row>
    <row r="1623" spans="2:6" ht="12.75" x14ac:dyDescent="0.25">
      <c r="B1623" s="216" t="s">
        <v>2674</v>
      </c>
      <c r="C1623" s="213">
        <v>20</v>
      </c>
      <c r="D1623" s="214" t="s">
        <v>2691</v>
      </c>
      <c r="E1623" s="215">
        <v>1791</v>
      </c>
      <c r="F1623" s="216" t="s">
        <v>2669</v>
      </c>
    </row>
    <row r="1624" spans="2:6" ht="12.75" x14ac:dyDescent="0.25">
      <c r="B1624" s="216" t="s">
        <v>534</v>
      </c>
      <c r="C1624" s="213">
        <v>17</v>
      </c>
      <c r="D1624" s="214" t="s">
        <v>2688</v>
      </c>
      <c r="E1624" s="215">
        <v>1791</v>
      </c>
      <c r="F1624" s="216" t="s">
        <v>2669</v>
      </c>
    </row>
    <row r="1625" spans="2:6" ht="12.75" x14ac:dyDescent="0.25">
      <c r="B1625" s="216" t="s">
        <v>357</v>
      </c>
      <c r="C1625" s="213">
        <v>4</v>
      </c>
      <c r="D1625" s="214" t="s">
        <v>2124</v>
      </c>
      <c r="E1625" s="215">
        <v>4321</v>
      </c>
      <c r="F1625" s="216" t="s">
        <v>6576</v>
      </c>
    </row>
    <row r="1626" spans="2:6" ht="12.75" x14ac:dyDescent="0.25">
      <c r="B1626" s="216" t="s">
        <v>357</v>
      </c>
      <c r="C1626" s="213">
        <v>8</v>
      </c>
      <c r="D1626" s="214" t="s">
        <v>6579</v>
      </c>
      <c r="E1626" s="215">
        <v>4321</v>
      </c>
      <c r="F1626" s="216" t="s">
        <v>6576</v>
      </c>
    </row>
    <row r="1627" spans="2:6" ht="12.75" x14ac:dyDescent="0.25">
      <c r="B1627" s="216" t="s">
        <v>357</v>
      </c>
      <c r="C1627" s="213">
        <v>10</v>
      </c>
      <c r="D1627" s="214" t="s">
        <v>4101</v>
      </c>
      <c r="E1627" s="215">
        <v>4321</v>
      </c>
      <c r="F1627" s="216" t="s">
        <v>6576</v>
      </c>
    </row>
    <row r="1628" spans="2:6" ht="12.75" x14ac:dyDescent="0.25">
      <c r="B1628" s="216" t="s">
        <v>357</v>
      </c>
      <c r="C1628" s="213">
        <v>9</v>
      </c>
      <c r="D1628" s="214" t="s">
        <v>1367</v>
      </c>
      <c r="E1628" s="215">
        <v>4321</v>
      </c>
      <c r="F1628" s="216" t="s">
        <v>6576</v>
      </c>
    </row>
    <row r="1629" spans="2:6" ht="12.75" x14ac:dyDescent="0.25">
      <c r="B1629" s="216" t="s">
        <v>357</v>
      </c>
      <c r="C1629" s="213">
        <v>7</v>
      </c>
      <c r="D1629" s="214" t="s">
        <v>6578</v>
      </c>
      <c r="E1629" s="215">
        <v>4321</v>
      </c>
      <c r="F1629" s="216" t="s">
        <v>6576</v>
      </c>
    </row>
    <row r="1630" spans="2:6" ht="12.75" x14ac:dyDescent="0.25">
      <c r="B1630" s="216" t="s">
        <v>357</v>
      </c>
      <c r="C1630" s="213">
        <v>2</v>
      </c>
      <c r="D1630" s="214" t="s">
        <v>1359</v>
      </c>
      <c r="E1630" s="215">
        <v>4321</v>
      </c>
      <c r="F1630" s="216" t="s">
        <v>6576</v>
      </c>
    </row>
    <row r="1631" spans="2:6" ht="12.75" x14ac:dyDescent="0.25">
      <c r="B1631" s="216" t="s">
        <v>357</v>
      </c>
      <c r="C1631" s="213">
        <v>6</v>
      </c>
      <c r="D1631" s="214" t="s">
        <v>6090</v>
      </c>
      <c r="E1631" s="215">
        <v>4321</v>
      </c>
      <c r="F1631" s="216" t="s">
        <v>6576</v>
      </c>
    </row>
    <row r="1632" spans="2:6" ht="12.75" x14ac:dyDescent="0.25">
      <c r="B1632" s="216" t="s">
        <v>357</v>
      </c>
      <c r="C1632" s="213">
        <v>11</v>
      </c>
      <c r="D1632" s="214" t="s">
        <v>6580</v>
      </c>
      <c r="E1632" s="215">
        <v>4321</v>
      </c>
      <c r="F1632" s="216" t="s">
        <v>6576</v>
      </c>
    </row>
    <row r="1633" spans="2:6" ht="12.75" x14ac:dyDescent="0.25">
      <c r="B1633" s="216" t="s">
        <v>357</v>
      </c>
      <c r="C1633" s="213">
        <v>5</v>
      </c>
      <c r="D1633" s="214" t="s">
        <v>6577</v>
      </c>
      <c r="E1633" s="215">
        <v>4321</v>
      </c>
      <c r="F1633" s="216" t="s">
        <v>6576</v>
      </c>
    </row>
    <row r="1634" spans="2:6" ht="12.75" x14ac:dyDescent="0.25">
      <c r="B1634" s="216" t="s">
        <v>357</v>
      </c>
      <c r="C1634" s="213">
        <v>12</v>
      </c>
      <c r="D1634" s="214" t="s">
        <v>6107</v>
      </c>
      <c r="E1634" s="215">
        <v>4321</v>
      </c>
      <c r="F1634" s="216" t="s">
        <v>6576</v>
      </c>
    </row>
    <row r="1635" spans="2:6" ht="12.75" x14ac:dyDescent="0.25">
      <c r="B1635" s="216" t="s">
        <v>357</v>
      </c>
      <c r="C1635" s="213">
        <v>3</v>
      </c>
      <c r="D1635" s="214" t="s">
        <v>1904</v>
      </c>
      <c r="E1635" s="215">
        <v>4321</v>
      </c>
      <c r="F1635" s="216" t="s">
        <v>6576</v>
      </c>
    </row>
    <row r="1636" spans="2:6" ht="12.75" x14ac:dyDescent="0.25">
      <c r="B1636" s="216" t="s">
        <v>357</v>
      </c>
      <c r="C1636" s="213">
        <v>1</v>
      </c>
      <c r="D1636" s="214" t="s">
        <v>6170</v>
      </c>
      <c r="E1636" s="215">
        <v>4321</v>
      </c>
      <c r="F1636" s="216" t="s">
        <v>6576</v>
      </c>
    </row>
    <row r="1637" spans="2:6" ht="12.75" x14ac:dyDescent="0.25">
      <c r="B1637" s="216" t="s">
        <v>8800</v>
      </c>
      <c r="C1637" s="213">
        <v>2</v>
      </c>
      <c r="D1637" s="214" t="s">
        <v>8803</v>
      </c>
      <c r="E1637" s="215">
        <v>4547</v>
      </c>
      <c r="F1637" s="216" t="s">
        <v>8802</v>
      </c>
    </row>
    <row r="1638" spans="2:6" ht="12.75" x14ac:dyDescent="0.25">
      <c r="B1638" s="216" t="s">
        <v>8800</v>
      </c>
      <c r="C1638" s="213">
        <v>4</v>
      </c>
      <c r="D1638" s="214" t="s">
        <v>8805</v>
      </c>
      <c r="E1638" s="215">
        <v>4547</v>
      </c>
      <c r="F1638" s="216" t="s">
        <v>8802</v>
      </c>
    </row>
    <row r="1639" spans="2:6" ht="12.75" x14ac:dyDescent="0.25">
      <c r="B1639" s="216" t="s">
        <v>8800</v>
      </c>
      <c r="C1639" s="213">
        <v>12</v>
      </c>
      <c r="D1639" s="214" t="s">
        <v>8813</v>
      </c>
      <c r="E1639" s="215">
        <v>4547</v>
      </c>
      <c r="F1639" s="216" t="s">
        <v>8802</v>
      </c>
    </row>
    <row r="1640" spans="2:6" ht="12.75" x14ac:dyDescent="0.25">
      <c r="B1640" s="216" t="s">
        <v>8800</v>
      </c>
      <c r="C1640" s="213">
        <v>7</v>
      </c>
      <c r="D1640" s="214" t="s">
        <v>8808</v>
      </c>
      <c r="E1640" s="215">
        <v>4547</v>
      </c>
      <c r="F1640" s="216" t="s">
        <v>8802</v>
      </c>
    </row>
    <row r="1641" spans="2:6" ht="12.75" x14ac:dyDescent="0.25">
      <c r="B1641" s="216" t="s">
        <v>8800</v>
      </c>
      <c r="C1641" s="213">
        <v>5</v>
      </c>
      <c r="D1641" s="214" t="s">
        <v>8806</v>
      </c>
      <c r="E1641" s="215">
        <v>4547</v>
      </c>
      <c r="F1641" s="216" t="s">
        <v>8802</v>
      </c>
    </row>
    <row r="1642" spans="2:6" ht="12.75" x14ac:dyDescent="0.25">
      <c r="B1642" s="216" t="s">
        <v>8800</v>
      </c>
      <c r="C1642" s="213">
        <v>9</v>
      </c>
      <c r="D1642" s="214" t="s">
        <v>8810</v>
      </c>
      <c r="E1642" s="215">
        <v>4547</v>
      </c>
      <c r="F1642" s="216" t="s">
        <v>8802</v>
      </c>
    </row>
    <row r="1643" spans="2:6" ht="12.75" x14ac:dyDescent="0.25">
      <c r="B1643" s="216" t="s">
        <v>8800</v>
      </c>
      <c r="C1643" s="213">
        <v>11</v>
      </c>
      <c r="D1643" s="214" t="s">
        <v>8812</v>
      </c>
      <c r="E1643" s="215">
        <v>4547</v>
      </c>
      <c r="F1643" s="216" t="s">
        <v>8802</v>
      </c>
    </row>
    <row r="1644" spans="2:6" ht="12.75" x14ac:dyDescent="0.25">
      <c r="B1644" s="216" t="s">
        <v>8800</v>
      </c>
      <c r="C1644" s="213">
        <v>3</v>
      </c>
      <c r="D1644" s="214" t="s">
        <v>8804</v>
      </c>
      <c r="E1644" s="215">
        <v>4547</v>
      </c>
      <c r="F1644" s="216" t="s">
        <v>8802</v>
      </c>
    </row>
    <row r="1645" spans="2:6" ht="12.75" x14ac:dyDescent="0.25">
      <c r="B1645" s="216" t="s">
        <v>8800</v>
      </c>
      <c r="C1645" s="213">
        <v>6</v>
      </c>
      <c r="D1645" s="214" t="s">
        <v>8807</v>
      </c>
      <c r="E1645" s="215">
        <v>4547</v>
      </c>
      <c r="F1645" s="216" t="s">
        <v>8802</v>
      </c>
    </row>
    <row r="1646" spans="2:6" ht="12.75" x14ac:dyDescent="0.25">
      <c r="B1646" s="216" t="s">
        <v>8800</v>
      </c>
      <c r="C1646" s="213">
        <v>10</v>
      </c>
      <c r="D1646" s="214" t="s">
        <v>8811</v>
      </c>
      <c r="E1646" s="215">
        <v>4547</v>
      </c>
      <c r="F1646" s="216" t="s">
        <v>8802</v>
      </c>
    </row>
    <row r="1647" spans="2:6" ht="12.75" x14ac:dyDescent="0.25">
      <c r="B1647" s="216" t="s">
        <v>8800</v>
      </c>
      <c r="C1647" s="213">
        <v>8</v>
      </c>
      <c r="D1647" s="214" t="s">
        <v>8809</v>
      </c>
      <c r="E1647" s="215">
        <v>4547</v>
      </c>
      <c r="F1647" s="216" t="s">
        <v>8802</v>
      </c>
    </row>
    <row r="1648" spans="2:6" ht="12.75" x14ac:dyDescent="0.25">
      <c r="B1648" s="216" t="s">
        <v>8800</v>
      </c>
      <c r="C1648" s="213">
        <v>1</v>
      </c>
      <c r="D1648" s="214" t="s">
        <v>8801</v>
      </c>
      <c r="E1648" s="215">
        <v>4547</v>
      </c>
      <c r="F1648" s="216" t="s">
        <v>8802</v>
      </c>
    </row>
    <row r="1649" spans="2:6" ht="12.75" x14ac:dyDescent="0.25">
      <c r="B1649" s="216" t="s">
        <v>1389</v>
      </c>
      <c r="C1649" s="213">
        <v>5</v>
      </c>
      <c r="D1649" s="214" t="s">
        <v>5314</v>
      </c>
      <c r="E1649" s="215">
        <v>4336</v>
      </c>
      <c r="F1649" s="216" t="s">
        <v>6688</v>
      </c>
    </row>
    <row r="1650" spans="2:6" ht="12.75" x14ac:dyDescent="0.25">
      <c r="B1650" s="216" t="s">
        <v>1389</v>
      </c>
      <c r="C1650" s="213">
        <v>3</v>
      </c>
      <c r="D1650" s="214" t="s">
        <v>6689</v>
      </c>
      <c r="E1650" s="215">
        <v>4336</v>
      </c>
      <c r="F1650" s="216" t="s">
        <v>6688</v>
      </c>
    </row>
    <row r="1651" spans="2:6" ht="12.75" x14ac:dyDescent="0.25">
      <c r="B1651" s="216" t="s">
        <v>1389</v>
      </c>
      <c r="C1651" s="213">
        <v>2</v>
      </c>
      <c r="D1651" s="214" t="s">
        <v>813</v>
      </c>
      <c r="E1651" s="215">
        <v>4336</v>
      </c>
      <c r="F1651" s="216" t="s">
        <v>6688</v>
      </c>
    </row>
    <row r="1652" spans="2:6" ht="12.75" x14ac:dyDescent="0.25">
      <c r="B1652" s="216" t="s">
        <v>1389</v>
      </c>
      <c r="C1652" s="213">
        <v>6</v>
      </c>
      <c r="D1652" s="214" t="s">
        <v>6691</v>
      </c>
      <c r="E1652" s="215">
        <v>4336</v>
      </c>
      <c r="F1652" s="216" t="s">
        <v>6688</v>
      </c>
    </row>
    <row r="1653" spans="2:6" ht="12.75" x14ac:dyDescent="0.25">
      <c r="B1653" s="216" t="s">
        <v>1389</v>
      </c>
      <c r="C1653" s="213">
        <v>8</v>
      </c>
      <c r="D1653" s="214" t="s">
        <v>1555</v>
      </c>
      <c r="E1653" s="215">
        <v>4336</v>
      </c>
      <c r="F1653" s="216" t="s">
        <v>6688</v>
      </c>
    </row>
    <row r="1654" spans="2:6" ht="12.75" x14ac:dyDescent="0.25">
      <c r="B1654" s="216" t="s">
        <v>1389</v>
      </c>
      <c r="C1654" s="213">
        <v>11</v>
      </c>
      <c r="D1654" s="214" t="s">
        <v>4319</v>
      </c>
      <c r="E1654" s="215">
        <v>4336</v>
      </c>
      <c r="F1654" s="216" t="s">
        <v>6688</v>
      </c>
    </row>
    <row r="1655" spans="2:6" ht="12.75" x14ac:dyDescent="0.25">
      <c r="B1655" s="216" t="s">
        <v>1389</v>
      </c>
      <c r="C1655" s="213">
        <v>4</v>
      </c>
      <c r="D1655" s="214" t="s">
        <v>6690</v>
      </c>
      <c r="E1655" s="215">
        <v>4336</v>
      </c>
      <c r="F1655" s="216" t="s">
        <v>6688</v>
      </c>
    </row>
    <row r="1656" spans="2:6" ht="12.75" x14ac:dyDescent="0.25">
      <c r="B1656" s="216" t="s">
        <v>1389</v>
      </c>
      <c r="C1656" s="213">
        <v>7</v>
      </c>
      <c r="D1656" s="214" t="s">
        <v>6692</v>
      </c>
      <c r="E1656" s="215">
        <v>4336</v>
      </c>
      <c r="F1656" s="216" t="s">
        <v>6688</v>
      </c>
    </row>
    <row r="1657" spans="2:6" ht="12.75" x14ac:dyDescent="0.25">
      <c r="B1657" s="216" t="s">
        <v>1389</v>
      </c>
      <c r="C1657" s="213">
        <v>1</v>
      </c>
      <c r="D1657" s="214" t="s">
        <v>6687</v>
      </c>
      <c r="E1657" s="215">
        <v>4336</v>
      </c>
      <c r="F1657" s="216" t="s">
        <v>6688</v>
      </c>
    </row>
    <row r="1658" spans="2:6" ht="12.75" x14ac:dyDescent="0.25">
      <c r="B1658" s="216" t="s">
        <v>1389</v>
      </c>
      <c r="C1658" s="213">
        <v>10</v>
      </c>
      <c r="D1658" s="214" t="s">
        <v>5465</v>
      </c>
      <c r="E1658" s="215">
        <v>4336</v>
      </c>
      <c r="F1658" s="216" t="s">
        <v>6688</v>
      </c>
    </row>
    <row r="1659" spans="2:6" ht="12.75" x14ac:dyDescent="0.25">
      <c r="B1659" s="216" t="s">
        <v>1389</v>
      </c>
      <c r="C1659" s="213">
        <v>9</v>
      </c>
      <c r="D1659" s="214" t="s">
        <v>1475</v>
      </c>
      <c r="E1659" s="215">
        <v>4336</v>
      </c>
      <c r="F1659" s="216" t="s">
        <v>6688</v>
      </c>
    </row>
    <row r="1660" spans="2:6" ht="12.75" x14ac:dyDescent="0.25">
      <c r="B1660" s="216" t="s">
        <v>1389</v>
      </c>
      <c r="C1660" s="213">
        <v>12</v>
      </c>
      <c r="D1660" s="214" t="s">
        <v>6693</v>
      </c>
      <c r="E1660" s="215">
        <v>4336</v>
      </c>
      <c r="F1660" s="216" t="s">
        <v>6688</v>
      </c>
    </row>
    <row r="1661" spans="2:6" ht="12.75" x14ac:dyDescent="0.25">
      <c r="B1661" s="216" t="s">
        <v>4012</v>
      </c>
      <c r="C1661" s="213">
        <v>10</v>
      </c>
      <c r="D1661" s="214" t="s">
        <v>4825</v>
      </c>
      <c r="E1661" s="215">
        <v>4158</v>
      </c>
      <c r="F1661" s="216" t="s">
        <v>4817</v>
      </c>
    </row>
    <row r="1662" spans="2:6" ht="12.75" x14ac:dyDescent="0.25">
      <c r="B1662" s="216" t="s">
        <v>4012</v>
      </c>
      <c r="C1662" s="213">
        <v>3</v>
      </c>
      <c r="D1662" s="214" t="s">
        <v>4819</v>
      </c>
      <c r="E1662" s="215">
        <v>4158</v>
      </c>
      <c r="F1662" s="216" t="s">
        <v>4817</v>
      </c>
    </row>
    <row r="1663" spans="2:6" ht="12.75" x14ac:dyDescent="0.25">
      <c r="B1663" s="216" t="s">
        <v>4012</v>
      </c>
      <c r="C1663" s="213">
        <v>7</v>
      </c>
      <c r="D1663" s="214" t="s">
        <v>4823</v>
      </c>
      <c r="E1663" s="215">
        <v>4158</v>
      </c>
      <c r="F1663" s="216" t="s">
        <v>4817</v>
      </c>
    </row>
    <row r="1664" spans="2:6" ht="12.75" x14ac:dyDescent="0.25">
      <c r="B1664" s="216" t="s">
        <v>4012</v>
      </c>
      <c r="C1664" s="213">
        <v>8</v>
      </c>
      <c r="D1664" s="214" t="s">
        <v>4824</v>
      </c>
      <c r="E1664" s="215">
        <v>4158</v>
      </c>
      <c r="F1664" s="216" t="s">
        <v>4817</v>
      </c>
    </row>
    <row r="1665" spans="2:6" ht="12.75" x14ac:dyDescent="0.25">
      <c r="B1665" s="216" t="s">
        <v>4012</v>
      </c>
      <c r="C1665" s="213">
        <v>11</v>
      </c>
      <c r="D1665" s="214" t="s">
        <v>4826</v>
      </c>
      <c r="E1665" s="215">
        <v>4158</v>
      </c>
      <c r="F1665" s="216" t="s">
        <v>4817</v>
      </c>
    </row>
    <row r="1666" spans="2:6" ht="12.75" x14ac:dyDescent="0.25">
      <c r="B1666" s="216" t="s">
        <v>4012</v>
      </c>
      <c r="C1666" s="213">
        <v>1</v>
      </c>
      <c r="D1666" s="214" t="s">
        <v>4816</v>
      </c>
      <c r="E1666" s="215">
        <v>4158</v>
      </c>
      <c r="F1666" s="216" t="s">
        <v>4817</v>
      </c>
    </row>
    <row r="1667" spans="2:6" ht="12.75" x14ac:dyDescent="0.25">
      <c r="B1667" s="216" t="s">
        <v>4012</v>
      </c>
      <c r="C1667" s="213">
        <v>2</v>
      </c>
      <c r="D1667" s="214" t="s">
        <v>4818</v>
      </c>
      <c r="E1667" s="215">
        <v>4158</v>
      </c>
      <c r="F1667" s="216" t="s">
        <v>4817</v>
      </c>
    </row>
    <row r="1668" spans="2:6" ht="12.75" x14ac:dyDescent="0.25">
      <c r="B1668" s="216" t="s">
        <v>4012</v>
      </c>
      <c r="C1668" s="213">
        <v>12</v>
      </c>
      <c r="D1668" s="214" t="s">
        <v>4827</v>
      </c>
      <c r="E1668" s="215">
        <v>4158</v>
      </c>
      <c r="F1668" s="216" t="s">
        <v>4817</v>
      </c>
    </row>
    <row r="1669" spans="2:6" ht="12.75" x14ac:dyDescent="0.25">
      <c r="B1669" s="216" t="s">
        <v>4012</v>
      </c>
      <c r="C1669" s="213">
        <v>9</v>
      </c>
      <c r="D1669" s="214" t="s">
        <v>1516</v>
      </c>
      <c r="E1669" s="215">
        <v>4158</v>
      </c>
      <c r="F1669" s="216" t="s">
        <v>4817</v>
      </c>
    </row>
    <row r="1670" spans="2:6" ht="12.75" x14ac:dyDescent="0.25">
      <c r="B1670" s="216" t="s">
        <v>4012</v>
      </c>
      <c r="C1670" s="213">
        <v>5</v>
      </c>
      <c r="D1670" s="214" t="s">
        <v>4821</v>
      </c>
      <c r="E1670" s="215">
        <v>4158</v>
      </c>
      <c r="F1670" s="216" t="s">
        <v>4817</v>
      </c>
    </row>
    <row r="1671" spans="2:6" ht="12.75" x14ac:dyDescent="0.25">
      <c r="B1671" s="216" t="s">
        <v>4012</v>
      </c>
      <c r="C1671" s="213">
        <v>6</v>
      </c>
      <c r="D1671" s="214" t="s">
        <v>4822</v>
      </c>
      <c r="E1671" s="215">
        <v>4158</v>
      </c>
      <c r="F1671" s="216" t="s">
        <v>4817</v>
      </c>
    </row>
    <row r="1672" spans="2:6" ht="12.75" x14ac:dyDescent="0.25">
      <c r="B1672" s="216" t="s">
        <v>4012</v>
      </c>
      <c r="C1672" s="213">
        <v>4</v>
      </c>
      <c r="D1672" s="214" t="s">
        <v>4820</v>
      </c>
      <c r="E1672" s="215">
        <v>4158</v>
      </c>
      <c r="F1672" s="216" t="s">
        <v>4817</v>
      </c>
    </row>
    <row r="1673" spans="2:6" ht="12.75" x14ac:dyDescent="0.25">
      <c r="B1673" s="216" t="s">
        <v>4012</v>
      </c>
      <c r="C1673" s="213">
        <v>6</v>
      </c>
      <c r="D1673" s="214" t="s">
        <v>7102</v>
      </c>
      <c r="E1673" s="215">
        <v>4379</v>
      </c>
      <c r="F1673" s="216" t="s">
        <v>7097</v>
      </c>
    </row>
    <row r="1674" spans="2:6" ht="12.75" x14ac:dyDescent="0.25">
      <c r="B1674" s="216" t="s">
        <v>4012</v>
      </c>
      <c r="C1674" s="213">
        <v>12</v>
      </c>
      <c r="D1674" s="214" t="s">
        <v>7108</v>
      </c>
      <c r="E1674" s="215">
        <v>4379</v>
      </c>
      <c r="F1674" s="216" t="s">
        <v>7097</v>
      </c>
    </row>
    <row r="1675" spans="2:6" ht="12.75" x14ac:dyDescent="0.25">
      <c r="B1675" s="216" t="s">
        <v>4012</v>
      </c>
      <c r="C1675" s="213">
        <v>3</v>
      </c>
      <c r="D1675" s="214" t="s">
        <v>7099</v>
      </c>
      <c r="E1675" s="215">
        <v>4379</v>
      </c>
      <c r="F1675" s="216" t="s">
        <v>7097</v>
      </c>
    </row>
    <row r="1676" spans="2:6" ht="12.75" x14ac:dyDescent="0.25">
      <c r="B1676" s="216" t="s">
        <v>4012</v>
      </c>
      <c r="C1676" s="213">
        <v>7</v>
      </c>
      <c r="D1676" s="214" t="s">
        <v>7103</v>
      </c>
      <c r="E1676" s="215">
        <v>4379</v>
      </c>
      <c r="F1676" s="216" t="s">
        <v>7097</v>
      </c>
    </row>
    <row r="1677" spans="2:6" ht="12.75" x14ac:dyDescent="0.25">
      <c r="B1677" s="216" t="s">
        <v>4012</v>
      </c>
      <c r="C1677" s="213">
        <v>1</v>
      </c>
      <c r="D1677" s="214" t="s">
        <v>7096</v>
      </c>
      <c r="E1677" s="215">
        <v>4379</v>
      </c>
      <c r="F1677" s="216" t="s">
        <v>7097</v>
      </c>
    </row>
    <row r="1678" spans="2:6" ht="12.75" x14ac:dyDescent="0.25">
      <c r="B1678" s="216" t="s">
        <v>4012</v>
      </c>
      <c r="C1678" s="213">
        <v>8</v>
      </c>
      <c r="D1678" s="214" t="s">
        <v>7104</v>
      </c>
      <c r="E1678" s="215">
        <v>4379</v>
      </c>
      <c r="F1678" s="216" t="s">
        <v>7097</v>
      </c>
    </row>
    <row r="1679" spans="2:6" ht="12.75" x14ac:dyDescent="0.25">
      <c r="B1679" s="216" t="s">
        <v>4012</v>
      </c>
      <c r="C1679" s="213">
        <v>5</v>
      </c>
      <c r="D1679" s="214" t="s">
        <v>7101</v>
      </c>
      <c r="E1679" s="215">
        <v>4379</v>
      </c>
      <c r="F1679" s="216" t="s">
        <v>7097</v>
      </c>
    </row>
    <row r="1680" spans="2:6" ht="12.75" x14ac:dyDescent="0.25">
      <c r="B1680" s="216" t="s">
        <v>4012</v>
      </c>
      <c r="C1680" s="213">
        <v>9</v>
      </c>
      <c r="D1680" s="214" t="s">
        <v>7105</v>
      </c>
      <c r="E1680" s="215">
        <v>4379</v>
      </c>
      <c r="F1680" s="216" t="s">
        <v>7097</v>
      </c>
    </row>
    <row r="1681" spans="2:6" ht="12.75" x14ac:dyDescent="0.25">
      <c r="B1681" s="216" t="s">
        <v>4012</v>
      </c>
      <c r="C1681" s="213">
        <v>2</v>
      </c>
      <c r="D1681" s="214" t="s">
        <v>7098</v>
      </c>
      <c r="E1681" s="215">
        <v>4379</v>
      </c>
      <c r="F1681" s="216" t="s">
        <v>7097</v>
      </c>
    </row>
    <row r="1682" spans="2:6" ht="12.75" x14ac:dyDescent="0.25">
      <c r="B1682" s="216" t="s">
        <v>4012</v>
      </c>
      <c r="C1682" s="213">
        <v>4</v>
      </c>
      <c r="D1682" s="214" t="s">
        <v>7100</v>
      </c>
      <c r="E1682" s="215">
        <v>4379</v>
      </c>
      <c r="F1682" s="216" t="s">
        <v>7097</v>
      </c>
    </row>
    <row r="1683" spans="2:6" ht="12.75" x14ac:dyDescent="0.25">
      <c r="B1683" s="216" t="s">
        <v>4012</v>
      </c>
      <c r="C1683" s="213">
        <v>10</v>
      </c>
      <c r="D1683" s="214" t="s">
        <v>7106</v>
      </c>
      <c r="E1683" s="215">
        <v>4379</v>
      </c>
      <c r="F1683" s="216" t="s">
        <v>7097</v>
      </c>
    </row>
    <row r="1684" spans="2:6" ht="12.75" x14ac:dyDescent="0.25">
      <c r="B1684" s="216" t="s">
        <v>4012</v>
      </c>
      <c r="C1684" s="213">
        <v>11</v>
      </c>
      <c r="D1684" s="214" t="s">
        <v>7107</v>
      </c>
      <c r="E1684" s="215">
        <v>4379</v>
      </c>
      <c r="F1684" s="216" t="s">
        <v>7097</v>
      </c>
    </row>
    <row r="1685" spans="2:6" ht="12.75" x14ac:dyDescent="0.25">
      <c r="B1685" s="216" t="s">
        <v>133</v>
      </c>
      <c r="C1685" s="213">
        <v>2</v>
      </c>
      <c r="D1685" s="214" t="s">
        <v>1190</v>
      </c>
      <c r="E1685" s="215">
        <v>4144</v>
      </c>
      <c r="F1685" s="216" t="s">
        <v>4693</v>
      </c>
    </row>
    <row r="1686" spans="2:6" ht="12.75" x14ac:dyDescent="0.25">
      <c r="B1686" s="216" t="s">
        <v>133</v>
      </c>
      <c r="C1686" s="213">
        <v>12</v>
      </c>
      <c r="D1686" s="214" t="s">
        <v>4701</v>
      </c>
      <c r="E1686" s="215">
        <v>4144</v>
      </c>
      <c r="F1686" s="216" t="s">
        <v>4693</v>
      </c>
    </row>
    <row r="1687" spans="2:6" ht="12.75" x14ac:dyDescent="0.25">
      <c r="B1687" s="216" t="s">
        <v>133</v>
      </c>
      <c r="C1687" s="213">
        <v>14</v>
      </c>
      <c r="D1687" s="214" t="s">
        <v>4392</v>
      </c>
      <c r="E1687" s="215">
        <v>4144</v>
      </c>
      <c r="F1687" s="216" t="s">
        <v>4693</v>
      </c>
    </row>
    <row r="1688" spans="2:6" ht="12.75" x14ac:dyDescent="0.25">
      <c r="B1688" s="216" t="s">
        <v>133</v>
      </c>
      <c r="C1688" s="213">
        <v>4</v>
      </c>
      <c r="D1688" s="214" t="s">
        <v>4694</v>
      </c>
      <c r="E1688" s="215">
        <v>4144</v>
      </c>
      <c r="F1688" s="216" t="s">
        <v>4693</v>
      </c>
    </row>
    <row r="1689" spans="2:6" ht="12.75" x14ac:dyDescent="0.25">
      <c r="B1689" s="216" t="s">
        <v>133</v>
      </c>
      <c r="C1689" s="213">
        <v>1</v>
      </c>
      <c r="D1689" s="214" t="s">
        <v>4692</v>
      </c>
      <c r="E1689" s="215">
        <v>4144</v>
      </c>
      <c r="F1689" s="216" t="s">
        <v>4693</v>
      </c>
    </row>
    <row r="1690" spans="2:6" ht="12.75" x14ac:dyDescent="0.25">
      <c r="B1690" s="216" t="s">
        <v>133</v>
      </c>
      <c r="C1690" s="213">
        <v>6</v>
      </c>
      <c r="D1690" s="214" t="s">
        <v>4696</v>
      </c>
      <c r="E1690" s="215">
        <v>4144</v>
      </c>
      <c r="F1690" s="216" t="s">
        <v>4693</v>
      </c>
    </row>
    <row r="1691" spans="2:6" ht="12.75" x14ac:dyDescent="0.25">
      <c r="B1691" s="216" t="s">
        <v>133</v>
      </c>
      <c r="C1691" s="213">
        <v>13</v>
      </c>
      <c r="D1691" s="214" t="s">
        <v>4702</v>
      </c>
      <c r="E1691" s="215">
        <v>4144</v>
      </c>
      <c r="F1691" s="216" t="s">
        <v>4693</v>
      </c>
    </row>
    <row r="1692" spans="2:6" ht="12.75" x14ac:dyDescent="0.25">
      <c r="B1692" s="216" t="s">
        <v>133</v>
      </c>
      <c r="C1692" s="213">
        <v>5</v>
      </c>
      <c r="D1692" s="214" t="s">
        <v>4695</v>
      </c>
      <c r="E1692" s="215">
        <v>4144</v>
      </c>
      <c r="F1692" s="216" t="s">
        <v>4693</v>
      </c>
    </row>
    <row r="1693" spans="2:6" ht="12.75" x14ac:dyDescent="0.25">
      <c r="B1693" s="216" t="s">
        <v>133</v>
      </c>
      <c r="C1693" s="213">
        <v>8</v>
      </c>
      <c r="D1693" s="214" t="s">
        <v>4698</v>
      </c>
      <c r="E1693" s="215">
        <v>4144</v>
      </c>
      <c r="F1693" s="216" t="s">
        <v>4693</v>
      </c>
    </row>
    <row r="1694" spans="2:6" ht="12.75" x14ac:dyDescent="0.25">
      <c r="B1694" s="216" t="s">
        <v>133</v>
      </c>
      <c r="C1694" s="213">
        <v>9</v>
      </c>
      <c r="D1694" s="214" t="s">
        <v>134</v>
      </c>
      <c r="E1694" s="215">
        <v>4144</v>
      </c>
      <c r="F1694" s="216" t="s">
        <v>4693</v>
      </c>
    </row>
    <row r="1695" spans="2:6" ht="12.75" x14ac:dyDescent="0.25">
      <c r="B1695" s="216" t="s">
        <v>133</v>
      </c>
      <c r="C1695" s="213">
        <v>11</v>
      </c>
      <c r="D1695" s="214" t="s">
        <v>4700</v>
      </c>
      <c r="E1695" s="215">
        <v>4144</v>
      </c>
      <c r="F1695" s="216" t="s">
        <v>4693</v>
      </c>
    </row>
    <row r="1696" spans="2:6" ht="12.75" x14ac:dyDescent="0.25">
      <c r="B1696" s="216" t="s">
        <v>133</v>
      </c>
      <c r="C1696" s="213">
        <v>7</v>
      </c>
      <c r="D1696" s="214" t="s">
        <v>4697</v>
      </c>
      <c r="E1696" s="215">
        <v>4144</v>
      </c>
      <c r="F1696" s="216" t="s">
        <v>4693</v>
      </c>
    </row>
    <row r="1697" spans="2:6" ht="12.75" x14ac:dyDescent="0.25">
      <c r="B1697" s="216" t="s">
        <v>133</v>
      </c>
      <c r="C1697" s="213">
        <v>3</v>
      </c>
      <c r="D1697" s="214" t="s">
        <v>551</v>
      </c>
      <c r="E1697" s="215">
        <v>4144</v>
      </c>
      <c r="F1697" s="216" t="s">
        <v>4693</v>
      </c>
    </row>
    <row r="1698" spans="2:6" ht="12.75" x14ac:dyDescent="0.25">
      <c r="B1698" s="216" t="s">
        <v>133</v>
      </c>
      <c r="C1698" s="213">
        <v>15</v>
      </c>
      <c r="D1698" s="214" t="s">
        <v>4703</v>
      </c>
      <c r="E1698" s="215">
        <v>4144</v>
      </c>
      <c r="F1698" s="216" t="s">
        <v>4693</v>
      </c>
    </row>
    <row r="1699" spans="2:6" ht="12.75" x14ac:dyDescent="0.25">
      <c r="B1699" s="216" t="s">
        <v>133</v>
      </c>
      <c r="C1699" s="213">
        <v>10</v>
      </c>
      <c r="D1699" s="214" t="s">
        <v>4699</v>
      </c>
      <c r="E1699" s="215">
        <v>4144</v>
      </c>
      <c r="F1699" s="216" t="s">
        <v>4693</v>
      </c>
    </row>
    <row r="1700" spans="2:6" ht="12.75" x14ac:dyDescent="0.25">
      <c r="B1700" s="216" t="s">
        <v>133</v>
      </c>
      <c r="C1700" s="213">
        <v>3</v>
      </c>
      <c r="D1700" s="214" t="s">
        <v>7084</v>
      </c>
      <c r="E1700" s="215">
        <v>4377</v>
      </c>
      <c r="F1700" s="216" t="s">
        <v>7082</v>
      </c>
    </row>
    <row r="1701" spans="2:6" ht="12.75" x14ac:dyDescent="0.25">
      <c r="B1701" s="216" t="s">
        <v>133</v>
      </c>
      <c r="C1701" s="213">
        <v>5</v>
      </c>
      <c r="D1701" s="214" t="s">
        <v>7086</v>
      </c>
      <c r="E1701" s="215">
        <v>4377</v>
      </c>
      <c r="F1701" s="216" t="s">
        <v>7082</v>
      </c>
    </row>
    <row r="1702" spans="2:6" ht="12.75" x14ac:dyDescent="0.25">
      <c r="B1702" s="216" t="s">
        <v>133</v>
      </c>
      <c r="C1702" s="213">
        <v>11</v>
      </c>
      <c r="D1702" s="214" t="s">
        <v>6673</v>
      </c>
      <c r="E1702" s="215">
        <v>4377</v>
      </c>
      <c r="F1702" s="216" t="s">
        <v>7082</v>
      </c>
    </row>
    <row r="1703" spans="2:6" ht="12.75" x14ac:dyDescent="0.25">
      <c r="B1703" s="216" t="s">
        <v>133</v>
      </c>
      <c r="C1703" s="213">
        <v>6</v>
      </c>
      <c r="D1703" s="214" t="s">
        <v>562</v>
      </c>
      <c r="E1703" s="215">
        <v>4377</v>
      </c>
      <c r="F1703" s="216" t="s">
        <v>7082</v>
      </c>
    </row>
    <row r="1704" spans="2:6" ht="12.75" x14ac:dyDescent="0.25">
      <c r="B1704" s="216" t="s">
        <v>133</v>
      </c>
      <c r="C1704" s="213">
        <v>2</v>
      </c>
      <c r="D1704" s="214" t="s">
        <v>7083</v>
      </c>
      <c r="E1704" s="215">
        <v>4377</v>
      </c>
      <c r="F1704" s="216" t="s">
        <v>7082</v>
      </c>
    </row>
    <row r="1705" spans="2:6" ht="12.75" x14ac:dyDescent="0.25">
      <c r="B1705" s="216" t="s">
        <v>133</v>
      </c>
      <c r="C1705" s="213">
        <v>4</v>
      </c>
      <c r="D1705" s="214" t="s">
        <v>7085</v>
      </c>
      <c r="E1705" s="215">
        <v>4377</v>
      </c>
      <c r="F1705" s="216" t="s">
        <v>7082</v>
      </c>
    </row>
    <row r="1706" spans="2:6" ht="12.75" x14ac:dyDescent="0.25">
      <c r="B1706" s="216" t="s">
        <v>133</v>
      </c>
      <c r="C1706" s="213">
        <v>7</v>
      </c>
      <c r="D1706" s="214" t="s">
        <v>1184</v>
      </c>
      <c r="E1706" s="215">
        <v>4377</v>
      </c>
      <c r="F1706" s="216" t="s">
        <v>7082</v>
      </c>
    </row>
    <row r="1707" spans="2:6" ht="12.75" x14ac:dyDescent="0.25">
      <c r="B1707" s="216" t="s">
        <v>133</v>
      </c>
      <c r="C1707" s="213">
        <v>9</v>
      </c>
      <c r="D1707" s="214" t="s">
        <v>7087</v>
      </c>
      <c r="E1707" s="215">
        <v>4377</v>
      </c>
      <c r="F1707" s="216" t="s">
        <v>7082</v>
      </c>
    </row>
    <row r="1708" spans="2:6" ht="12.75" x14ac:dyDescent="0.25">
      <c r="B1708" s="216" t="s">
        <v>133</v>
      </c>
      <c r="C1708" s="213">
        <v>1</v>
      </c>
      <c r="D1708" s="214" t="s">
        <v>7081</v>
      </c>
      <c r="E1708" s="215">
        <v>4377</v>
      </c>
      <c r="F1708" s="216" t="s">
        <v>7082</v>
      </c>
    </row>
    <row r="1709" spans="2:6" ht="12.75" x14ac:dyDescent="0.25">
      <c r="B1709" s="216" t="s">
        <v>133</v>
      </c>
      <c r="C1709" s="213">
        <v>8</v>
      </c>
      <c r="D1709" s="214" t="s">
        <v>1177</v>
      </c>
      <c r="E1709" s="215">
        <v>4377</v>
      </c>
      <c r="F1709" s="216" t="s">
        <v>7082</v>
      </c>
    </row>
    <row r="1710" spans="2:6" ht="12.75" x14ac:dyDescent="0.25">
      <c r="B1710" s="216" t="s">
        <v>133</v>
      </c>
      <c r="C1710" s="213">
        <v>10</v>
      </c>
      <c r="D1710" s="214" t="s">
        <v>140</v>
      </c>
      <c r="E1710" s="215">
        <v>4377</v>
      </c>
      <c r="F1710" s="216" t="s">
        <v>7082</v>
      </c>
    </row>
    <row r="1711" spans="2:6" ht="12.75" x14ac:dyDescent="0.25">
      <c r="B1711" s="216" t="s">
        <v>133</v>
      </c>
      <c r="C1711" s="213">
        <v>12</v>
      </c>
      <c r="D1711" s="214" t="s">
        <v>1004</v>
      </c>
      <c r="E1711" s="215">
        <v>4377</v>
      </c>
      <c r="F1711" s="216" t="s">
        <v>7082</v>
      </c>
    </row>
    <row r="1712" spans="2:6" ht="12.75" x14ac:dyDescent="0.25">
      <c r="B1712" s="216" t="s">
        <v>4280</v>
      </c>
      <c r="C1712" s="213">
        <v>10</v>
      </c>
      <c r="D1712" s="214" t="s">
        <v>4281</v>
      </c>
      <c r="E1712" s="215">
        <v>4111</v>
      </c>
      <c r="F1712" s="216" t="s">
        <v>4269</v>
      </c>
    </row>
    <row r="1713" spans="2:6" ht="12.75" x14ac:dyDescent="0.25">
      <c r="B1713" s="216" t="s">
        <v>4271</v>
      </c>
      <c r="C1713" s="213">
        <v>3</v>
      </c>
      <c r="D1713" s="214" t="s">
        <v>4272</v>
      </c>
      <c r="E1713" s="215">
        <v>4111</v>
      </c>
      <c r="F1713" s="216" t="s">
        <v>4269</v>
      </c>
    </row>
    <row r="1714" spans="2:6" ht="12.75" x14ac:dyDescent="0.25">
      <c r="B1714" s="216" t="s">
        <v>4277</v>
      </c>
      <c r="C1714" s="213">
        <v>7</v>
      </c>
      <c r="D1714" s="214" t="s">
        <v>1361</v>
      </c>
      <c r="E1714" s="215">
        <v>4111</v>
      </c>
      <c r="F1714" s="216" t="s">
        <v>4269</v>
      </c>
    </row>
    <row r="1715" spans="2:6" ht="12.75" x14ac:dyDescent="0.25">
      <c r="B1715" s="216" t="s">
        <v>4277</v>
      </c>
      <c r="C1715" s="213">
        <v>9</v>
      </c>
      <c r="D1715" s="214" t="s">
        <v>4279</v>
      </c>
      <c r="E1715" s="215">
        <v>4111</v>
      </c>
      <c r="F1715" s="216" t="s">
        <v>4269</v>
      </c>
    </row>
    <row r="1716" spans="2:6" ht="12.75" x14ac:dyDescent="0.25">
      <c r="B1716" s="216" t="s">
        <v>369</v>
      </c>
      <c r="C1716" s="213">
        <v>8</v>
      </c>
      <c r="D1716" s="214" t="s">
        <v>4278</v>
      </c>
      <c r="E1716" s="215">
        <v>4111</v>
      </c>
      <c r="F1716" s="216" t="s">
        <v>4269</v>
      </c>
    </row>
    <row r="1717" spans="2:6" ht="12.75" x14ac:dyDescent="0.25">
      <c r="B1717" s="216" t="s">
        <v>4273</v>
      </c>
      <c r="C1717" s="213">
        <v>4</v>
      </c>
      <c r="D1717" s="214" t="s">
        <v>4274</v>
      </c>
      <c r="E1717" s="215">
        <v>4111</v>
      </c>
      <c r="F1717" s="216" t="s">
        <v>4269</v>
      </c>
    </row>
    <row r="1718" spans="2:6" ht="12.75" x14ac:dyDescent="0.25">
      <c r="B1718" s="216" t="s">
        <v>369</v>
      </c>
      <c r="C1718" s="213">
        <v>12</v>
      </c>
      <c r="D1718" s="214" t="s">
        <v>4284</v>
      </c>
      <c r="E1718" s="215">
        <v>4111</v>
      </c>
      <c r="F1718" s="216" t="s">
        <v>4269</v>
      </c>
    </row>
    <row r="1719" spans="2:6" ht="12.75" x14ac:dyDescent="0.25">
      <c r="B1719" s="216" t="s">
        <v>410</v>
      </c>
      <c r="C1719" s="213">
        <v>5</v>
      </c>
      <c r="D1719" s="214" t="s">
        <v>464</v>
      </c>
      <c r="E1719" s="215">
        <v>4111</v>
      </c>
      <c r="F1719" s="216" t="s">
        <v>4269</v>
      </c>
    </row>
    <row r="1720" spans="2:6" ht="12.75" x14ac:dyDescent="0.25">
      <c r="B1720" s="216" t="s">
        <v>4282</v>
      </c>
      <c r="C1720" s="213">
        <v>11</v>
      </c>
      <c r="D1720" s="214" t="s">
        <v>4283</v>
      </c>
      <c r="E1720" s="215">
        <v>4111</v>
      </c>
      <c r="F1720" s="216" t="s">
        <v>4269</v>
      </c>
    </row>
    <row r="1721" spans="2:6" ht="12.75" x14ac:dyDescent="0.25">
      <c r="B1721" s="216" t="s">
        <v>226</v>
      </c>
      <c r="C1721" s="213">
        <v>2</v>
      </c>
      <c r="D1721" s="214" t="s">
        <v>4270</v>
      </c>
      <c r="E1721" s="215">
        <v>4111</v>
      </c>
      <c r="F1721" s="216" t="s">
        <v>4269</v>
      </c>
    </row>
    <row r="1722" spans="2:6" ht="12.75" x14ac:dyDescent="0.25">
      <c r="B1722" s="216" t="s">
        <v>4275</v>
      </c>
      <c r="C1722" s="213">
        <v>6</v>
      </c>
      <c r="D1722" s="214" t="s">
        <v>4276</v>
      </c>
      <c r="E1722" s="215">
        <v>4111</v>
      </c>
      <c r="F1722" s="216" t="s">
        <v>4269</v>
      </c>
    </row>
    <row r="1723" spans="2:6" ht="12.75" x14ac:dyDescent="0.25">
      <c r="B1723" s="216" t="s">
        <v>410</v>
      </c>
      <c r="C1723" s="213">
        <v>1</v>
      </c>
      <c r="D1723" s="214" t="s">
        <v>4268</v>
      </c>
      <c r="E1723" s="215">
        <v>4111</v>
      </c>
      <c r="F1723" s="216" t="s">
        <v>4269</v>
      </c>
    </row>
    <row r="1724" spans="2:6" ht="12.75" x14ac:dyDescent="0.25">
      <c r="B1724" s="216" t="s">
        <v>410</v>
      </c>
      <c r="C1724" s="213">
        <v>13</v>
      </c>
      <c r="D1724" s="214" t="s">
        <v>4285</v>
      </c>
      <c r="E1724" s="215">
        <v>4111</v>
      </c>
      <c r="F1724" s="216" t="s">
        <v>4286</v>
      </c>
    </row>
    <row r="1725" spans="2:6" ht="12.75" x14ac:dyDescent="0.25">
      <c r="B1725" s="216" t="s">
        <v>4296</v>
      </c>
      <c r="C1725" s="213">
        <v>10</v>
      </c>
      <c r="D1725" s="214" t="s">
        <v>4297</v>
      </c>
      <c r="E1725" s="215">
        <v>4112</v>
      </c>
      <c r="F1725" s="216" t="s">
        <v>4286</v>
      </c>
    </row>
    <row r="1726" spans="2:6" ht="12.75" x14ac:dyDescent="0.25">
      <c r="B1726" s="216" t="s">
        <v>369</v>
      </c>
      <c r="C1726" s="213">
        <v>11</v>
      </c>
      <c r="D1726" s="214" t="s">
        <v>4298</v>
      </c>
      <c r="E1726" s="215">
        <v>4112</v>
      </c>
      <c r="F1726" s="216" t="s">
        <v>4286</v>
      </c>
    </row>
    <row r="1727" spans="2:6" ht="12.75" x14ac:dyDescent="0.25">
      <c r="B1727" s="216" t="s">
        <v>369</v>
      </c>
      <c r="C1727" s="213">
        <v>3</v>
      </c>
      <c r="D1727" s="214" t="s">
        <v>4287</v>
      </c>
      <c r="E1727" s="215">
        <v>4112</v>
      </c>
      <c r="F1727" s="216" t="s">
        <v>4286</v>
      </c>
    </row>
    <row r="1728" spans="2:6" ht="12.75" x14ac:dyDescent="0.25">
      <c r="B1728" s="216" t="s">
        <v>410</v>
      </c>
      <c r="C1728" s="213">
        <v>1</v>
      </c>
      <c r="D1728" s="214" t="s">
        <v>411</v>
      </c>
      <c r="E1728" s="215">
        <v>4112</v>
      </c>
      <c r="F1728" s="216" t="s">
        <v>4286</v>
      </c>
    </row>
    <row r="1729" spans="2:6" ht="12.75" x14ac:dyDescent="0.25">
      <c r="B1729" s="216" t="s">
        <v>4280</v>
      </c>
      <c r="C1729" s="213">
        <v>8</v>
      </c>
      <c r="D1729" s="214" t="s">
        <v>4294</v>
      </c>
      <c r="E1729" s="215">
        <v>4112</v>
      </c>
      <c r="F1729" s="216" t="s">
        <v>4286</v>
      </c>
    </row>
    <row r="1730" spans="2:6" ht="12.75" x14ac:dyDescent="0.25">
      <c r="B1730" s="216" t="s">
        <v>4289</v>
      </c>
      <c r="C1730" s="213">
        <v>5</v>
      </c>
      <c r="D1730" s="214" t="s">
        <v>4290</v>
      </c>
      <c r="E1730" s="215">
        <v>4112</v>
      </c>
      <c r="F1730" s="216" t="s">
        <v>4286</v>
      </c>
    </row>
    <row r="1731" spans="2:6" ht="12.75" x14ac:dyDescent="0.25">
      <c r="B1731" s="216" t="s">
        <v>4275</v>
      </c>
      <c r="C1731" s="213">
        <v>4</v>
      </c>
      <c r="D1731" s="214" t="s">
        <v>4288</v>
      </c>
      <c r="E1731" s="215">
        <v>4112</v>
      </c>
      <c r="F1731" s="216" t="s">
        <v>4286</v>
      </c>
    </row>
    <row r="1732" spans="2:6" ht="12.75" x14ac:dyDescent="0.25">
      <c r="B1732" s="216" t="s">
        <v>4289</v>
      </c>
      <c r="C1732" s="213">
        <v>6</v>
      </c>
      <c r="D1732" s="214" t="s">
        <v>4291</v>
      </c>
      <c r="E1732" s="215">
        <v>4112</v>
      </c>
      <c r="F1732" s="216" t="s">
        <v>4286</v>
      </c>
    </row>
    <row r="1733" spans="2:6" ht="12.75" x14ac:dyDescent="0.25">
      <c r="B1733" s="216" t="s">
        <v>454</v>
      </c>
      <c r="C1733" s="213">
        <v>12</v>
      </c>
      <c r="D1733" s="214" t="s">
        <v>4299</v>
      </c>
      <c r="E1733" s="215">
        <v>4112</v>
      </c>
      <c r="F1733" s="216" t="s">
        <v>4286</v>
      </c>
    </row>
    <row r="1734" spans="2:6" ht="12.75" x14ac:dyDescent="0.25">
      <c r="B1734" s="216" t="s">
        <v>4292</v>
      </c>
      <c r="C1734" s="213">
        <v>7</v>
      </c>
      <c r="D1734" s="214" t="s">
        <v>4293</v>
      </c>
      <c r="E1734" s="215">
        <v>4112</v>
      </c>
      <c r="F1734" s="216" t="s">
        <v>4286</v>
      </c>
    </row>
    <row r="1735" spans="2:6" ht="12.75" x14ac:dyDescent="0.25">
      <c r="B1735" s="216" t="s">
        <v>4275</v>
      </c>
      <c r="C1735" s="213">
        <v>9</v>
      </c>
      <c r="D1735" s="214" t="s">
        <v>4295</v>
      </c>
      <c r="E1735" s="215">
        <v>4112</v>
      </c>
      <c r="F1735" s="216" t="s">
        <v>4286</v>
      </c>
    </row>
    <row r="1736" spans="2:6" ht="12.75" x14ac:dyDescent="0.25">
      <c r="B1736" s="216" t="s">
        <v>175</v>
      </c>
      <c r="C1736" s="213">
        <v>2</v>
      </c>
      <c r="D1736" s="214" t="s">
        <v>176</v>
      </c>
      <c r="E1736" s="215">
        <v>4112</v>
      </c>
      <c r="F1736" s="216" t="s">
        <v>4286</v>
      </c>
    </row>
    <row r="1737" spans="2:6" ht="12.75" x14ac:dyDescent="0.25">
      <c r="B1737" s="216" t="s">
        <v>51</v>
      </c>
      <c r="C1737" s="213">
        <v>4</v>
      </c>
      <c r="D1737" s="214" t="s">
        <v>2811</v>
      </c>
      <c r="E1737" s="215">
        <v>4010</v>
      </c>
      <c r="F1737" s="216" t="s">
        <v>3160</v>
      </c>
    </row>
    <row r="1738" spans="2:6" ht="12.75" x14ac:dyDescent="0.25">
      <c r="B1738" s="216" t="s">
        <v>51</v>
      </c>
      <c r="C1738" s="213">
        <v>6</v>
      </c>
      <c r="D1738" s="214" t="s">
        <v>2796</v>
      </c>
      <c r="E1738" s="215">
        <v>4010</v>
      </c>
      <c r="F1738" s="216" t="s">
        <v>3160</v>
      </c>
    </row>
    <row r="1739" spans="2:6" ht="12.75" x14ac:dyDescent="0.25">
      <c r="B1739" s="216" t="s">
        <v>51</v>
      </c>
      <c r="C1739" s="213">
        <v>8</v>
      </c>
      <c r="D1739" s="214" t="s">
        <v>3162</v>
      </c>
      <c r="E1739" s="215">
        <v>4010</v>
      </c>
      <c r="F1739" s="216" t="s">
        <v>3160</v>
      </c>
    </row>
    <row r="1740" spans="2:6" ht="12.75" x14ac:dyDescent="0.25">
      <c r="B1740" s="216" t="s">
        <v>103</v>
      </c>
      <c r="C1740" s="213">
        <v>5</v>
      </c>
      <c r="D1740" s="214" t="s">
        <v>2457</v>
      </c>
      <c r="E1740" s="215">
        <v>4010</v>
      </c>
      <c r="F1740" s="216" t="s">
        <v>3160</v>
      </c>
    </row>
    <row r="1741" spans="2:6" ht="12.75" x14ac:dyDescent="0.25">
      <c r="B1741" s="216" t="s">
        <v>103</v>
      </c>
      <c r="C1741" s="213">
        <v>7</v>
      </c>
      <c r="D1741" s="214" t="s">
        <v>2222</v>
      </c>
      <c r="E1741" s="215">
        <v>4010</v>
      </c>
      <c r="F1741" s="216" t="s">
        <v>3160</v>
      </c>
    </row>
    <row r="1742" spans="2:6" ht="12.75" x14ac:dyDescent="0.25">
      <c r="B1742" s="216" t="s">
        <v>51</v>
      </c>
      <c r="C1742" s="213">
        <v>10</v>
      </c>
      <c r="D1742" s="214" t="s">
        <v>52</v>
      </c>
      <c r="E1742" s="215">
        <v>4010</v>
      </c>
      <c r="F1742" s="216" t="s">
        <v>3160</v>
      </c>
    </row>
    <row r="1743" spans="2:6" ht="12.75" x14ac:dyDescent="0.25">
      <c r="B1743" s="216" t="s">
        <v>103</v>
      </c>
      <c r="C1743" s="213">
        <v>1</v>
      </c>
      <c r="D1743" s="214" t="s">
        <v>3159</v>
      </c>
      <c r="E1743" s="215">
        <v>4010</v>
      </c>
      <c r="F1743" s="216" t="s">
        <v>3160</v>
      </c>
    </row>
    <row r="1744" spans="2:6" ht="12.75" x14ac:dyDescent="0.25">
      <c r="B1744" s="216" t="s">
        <v>103</v>
      </c>
      <c r="C1744" s="213">
        <v>9</v>
      </c>
      <c r="D1744" s="214" t="s">
        <v>2454</v>
      </c>
      <c r="E1744" s="215">
        <v>4010</v>
      </c>
      <c r="F1744" s="216" t="s">
        <v>3160</v>
      </c>
    </row>
    <row r="1745" spans="2:6" ht="12.75" x14ac:dyDescent="0.25">
      <c r="B1745" s="216" t="s">
        <v>51</v>
      </c>
      <c r="C1745" s="213">
        <v>2</v>
      </c>
      <c r="D1745" s="214" t="s">
        <v>3161</v>
      </c>
      <c r="E1745" s="215">
        <v>4010</v>
      </c>
      <c r="F1745" s="216" t="s">
        <v>3160</v>
      </c>
    </row>
    <row r="1746" spans="2:6" ht="12.75" x14ac:dyDescent="0.25">
      <c r="B1746" s="216" t="s">
        <v>51</v>
      </c>
      <c r="C1746" s="213">
        <v>12</v>
      </c>
      <c r="D1746" s="214" t="s">
        <v>2810</v>
      </c>
      <c r="E1746" s="215">
        <v>4010</v>
      </c>
      <c r="F1746" s="216" t="s">
        <v>3160</v>
      </c>
    </row>
    <row r="1747" spans="2:6" ht="12.75" x14ac:dyDescent="0.25">
      <c r="B1747" s="216" t="s">
        <v>103</v>
      </c>
      <c r="C1747" s="213">
        <v>11</v>
      </c>
      <c r="D1747" s="214" t="s">
        <v>3163</v>
      </c>
      <c r="E1747" s="215">
        <v>4010</v>
      </c>
      <c r="F1747" s="216" t="s">
        <v>3160</v>
      </c>
    </row>
    <row r="1748" spans="2:6" ht="12.75" x14ac:dyDescent="0.25">
      <c r="B1748" s="216" t="s">
        <v>103</v>
      </c>
      <c r="C1748" s="213">
        <v>3</v>
      </c>
      <c r="D1748" s="214" t="s">
        <v>2451</v>
      </c>
      <c r="E1748" s="215">
        <v>4010</v>
      </c>
      <c r="F1748" s="216" t="s">
        <v>3160</v>
      </c>
    </row>
    <row r="1749" spans="2:6" ht="12.75" x14ac:dyDescent="0.25">
      <c r="B1749" s="216" t="s">
        <v>3176</v>
      </c>
      <c r="C1749" s="213">
        <v>10</v>
      </c>
      <c r="D1749" s="214" t="s">
        <v>3303</v>
      </c>
      <c r="E1749" s="215">
        <v>4024</v>
      </c>
      <c r="F1749" s="216" t="s">
        <v>3299</v>
      </c>
    </row>
    <row r="1750" spans="2:6" ht="12.75" x14ac:dyDescent="0.25">
      <c r="B1750" s="216" t="s">
        <v>51</v>
      </c>
      <c r="C1750" s="213">
        <v>5</v>
      </c>
      <c r="D1750" s="214" t="s">
        <v>101</v>
      </c>
      <c r="E1750" s="215">
        <v>4024</v>
      </c>
      <c r="F1750" s="216" t="s">
        <v>3299</v>
      </c>
    </row>
    <row r="1751" spans="2:6" ht="12.75" x14ac:dyDescent="0.25">
      <c r="B1751" s="216" t="s">
        <v>30</v>
      </c>
      <c r="C1751" s="213">
        <v>4</v>
      </c>
      <c r="D1751" s="214" t="s">
        <v>3296</v>
      </c>
      <c r="E1751" s="215">
        <v>4024</v>
      </c>
      <c r="F1751" s="216" t="s">
        <v>3299</v>
      </c>
    </row>
    <row r="1752" spans="2:6" ht="12.75" x14ac:dyDescent="0.25">
      <c r="B1752" s="216" t="s">
        <v>103</v>
      </c>
      <c r="C1752" s="213">
        <v>11</v>
      </c>
      <c r="D1752" s="214" t="s">
        <v>2449</v>
      </c>
      <c r="E1752" s="215">
        <v>4024</v>
      </c>
      <c r="F1752" s="216" t="s">
        <v>3299</v>
      </c>
    </row>
    <row r="1753" spans="2:6" ht="12.75" x14ac:dyDescent="0.25">
      <c r="B1753" s="216" t="s">
        <v>51</v>
      </c>
      <c r="C1753" s="213">
        <v>8</v>
      </c>
      <c r="D1753" s="214" t="s">
        <v>2808</v>
      </c>
      <c r="E1753" s="215">
        <v>4024</v>
      </c>
      <c r="F1753" s="216" t="s">
        <v>3299</v>
      </c>
    </row>
    <row r="1754" spans="2:6" ht="12.75" x14ac:dyDescent="0.25">
      <c r="B1754" s="216" t="s">
        <v>3301</v>
      </c>
      <c r="C1754" s="213">
        <v>9</v>
      </c>
      <c r="D1754" s="214" t="s">
        <v>3302</v>
      </c>
      <c r="E1754" s="215">
        <v>4024</v>
      </c>
      <c r="F1754" s="216" t="s">
        <v>3299</v>
      </c>
    </row>
    <row r="1755" spans="2:6" ht="12.75" x14ac:dyDescent="0.25">
      <c r="B1755" s="216" t="s">
        <v>1399</v>
      </c>
      <c r="C1755" s="213">
        <v>7</v>
      </c>
      <c r="D1755" s="214" t="s">
        <v>125</v>
      </c>
      <c r="E1755" s="215">
        <v>4024</v>
      </c>
      <c r="F1755" s="216" t="s">
        <v>3299</v>
      </c>
    </row>
    <row r="1756" spans="2:6" ht="12.75" x14ac:dyDescent="0.25">
      <c r="B1756" s="216" t="s">
        <v>103</v>
      </c>
      <c r="C1756" s="213">
        <v>6</v>
      </c>
      <c r="D1756" s="214" t="s">
        <v>2459</v>
      </c>
      <c r="E1756" s="215">
        <v>4024</v>
      </c>
      <c r="F1756" s="216" t="s">
        <v>3299</v>
      </c>
    </row>
    <row r="1757" spans="2:6" ht="12.75" x14ac:dyDescent="0.25">
      <c r="B1757" s="216" t="s">
        <v>51</v>
      </c>
      <c r="C1757" s="213">
        <v>12</v>
      </c>
      <c r="D1757" s="214" t="s">
        <v>2807</v>
      </c>
      <c r="E1757" s="215">
        <v>4024</v>
      </c>
      <c r="F1757" s="216" t="s">
        <v>3299</v>
      </c>
    </row>
    <row r="1758" spans="2:6" ht="12.75" x14ac:dyDescent="0.25">
      <c r="B1758" s="216" t="s">
        <v>30</v>
      </c>
      <c r="C1758" s="213">
        <v>2</v>
      </c>
      <c r="D1758" s="214" t="s">
        <v>915</v>
      </c>
      <c r="E1758" s="215">
        <v>4024</v>
      </c>
      <c r="F1758" s="216" t="s">
        <v>3299</v>
      </c>
    </row>
    <row r="1759" spans="2:6" ht="12.75" x14ac:dyDescent="0.25">
      <c r="B1759" s="216" t="s">
        <v>103</v>
      </c>
      <c r="C1759" s="213">
        <v>1</v>
      </c>
      <c r="D1759" s="214" t="s">
        <v>3298</v>
      </c>
      <c r="E1759" s="215">
        <v>4024</v>
      </c>
      <c r="F1759" s="216" t="s">
        <v>3299</v>
      </c>
    </row>
    <row r="1760" spans="2:6" ht="12.75" x14ac:dyDescent="0.25">
      <c r="B1760" s="216" t="s">
        <v>495</v>
      </c>
      <c r="C1760" s="213">
        <v>3</v>
      </c>
      <c r="D1760" s="214" t="s">
        <v>3300</v>
      </c>
      <c r="E1760" s="215">
        <v>4024</v>
      </c>
      <c r="F1760" s="216" t="s">
        <v>3299</v>
      </c>
    </row>
    <row r="1761" spans="2:6" ht="12.75" x14ac:dyDescent="0.25">
      <c r="B1761" s="216" t="s">
        <v>122</v>
      </c>
      <c r="C1761" s="213">
        <v>2</v>
      </c>
      <c r="D1761" s="214" t="s">
        <v>3752</v>
      </c>
      <c r="E1761" s="215">
        <v>4063</v>
      </c>
      <c r="F1761" s="216" t="s">
        <v>3751</v>
      </c>
    </row>
    <row r="1762" spans="2:6" ht="12.75" x14ac:dyDescent="0.25">
      <c r="B1762" s="216" t="s">
        <v>27</v>
      </c>
      <c r="C1762" s="213">
        <v>12</v>
      </c>
      <c r="D1762" s="214" t="s">
        <v>3758</v>
      </c>
      <c r="E1762" s="215">
        <v>4063</v>
      </c>
      <c r="F1762" s="216" t="s">
        <v>3751</v>
      </c>
    </row>
    <row r="1763" spans="2:6" ht="12.75" x14ac:dyDescent="0.25">
      <c r="B1763" s="216" t="s">
        <v>27</v>
      </c>
      <c r="C1763" s="213">
        <v>10</v>
      </c>
      <c r="D1763" s="214" t="s">
        <v>3756</v>
      </c>
      <c r="E1763" s="215">
        <v>4063</v>
      </c>
      <c r="F1763" s="216" t="s">
        <v>3751</v>
      </c>
    </row>
    <row r="1764" spans="2:6" ht="12.75" x14ac:dyDescent="0.25">
      <c r="B1764" s="216" t="s">
        <v>27</v>
      </c>
      <c r="C1764" s="213">
        <v>7</v>
      </c>
      <c r="D1764" s="214" t="s">
        <v>3754</v>
      </c>
      <c r="E1764" s="215">
        <v>4063</v>
      </c>
      <c r="F1764" s="216" t="s">
        <v>3751</v>
      </c>
    </row>
    <row r="1765" spans="2:6" ht="12.75" x14ac:dyDescent="0.25">
      <c r="B1765" s="216" t="s">
        <v>103</v>
      </c>
      <c r="C1765" s="213">
        <v>3</v>
      </c>
      <c r="D1765" s="214" t="s">
        <v>2456</v>
      </c>
      <c r="E1765" s="215">
        <v>4063</v>
      </c>
      <c r="F1765" s="216" t="s">
        <v>3751</v>
      </c>
    </row>
    <row r="1766" spans="2:6" ht="12.75" x14ac:dyDescent="0.25">
      <c r="B1766" s="216" t="s">
        <v>103</v>
      </c>
      <c r="C1766" s="213">
        <v>8</v>
      </c>
      <c r="D1766" s="214" t="s">
        <v>2452</v>
      </c>
      <c r="E1766" s="215">
        <v>4063</v>
      </c>
      <c r="F1766" s="216" t="s">
        <v>3751</v>
      </c>
    </row>
    <row r="1767" spans="2:6" ht="12.75" x14ac:dyDescent="0.25">
      <c r="B1767" s="216" t="s">
        <v>122</v>
      </c>
      <c r="C1767" s="213">
        <v>4</v>
      </c>
      <c r="D1767" s="214" t="s">
        <v>3074</v>
      </c>
      <c r="E1767" s="215">
        <v>4063</v>
      </c>
      <c r="F1767" s="216" t="s">
        <v>3751</v>
      </c>
    </row>
    <row r="1768" spans="2:6" ht="12.75" x14ac:dyDescent="0.25">
      <c r="B1768" s="216" t="s">
        <v>103</v>
      </c>
      <c r="C1768" s="213">
        <v>5</v>
      </c>
      <c r="D1768" s="214" t="s">
        <v>2455</v>
      </c>
      <c r="E1768" s="215">
        <v>4063</v>
      </c>
      <c r="F1768" s="216" t="s">
        <v>3751</v>
      </c>
    </row>
    <row r="1769" spans="2:6" ht="12.75" x14ac:dyDescent="0.25">
      <c r="B1769" s="216" t="s">
        <v>3149</v>
      </c>
      <c r="C1769" s="213">
        <v>6</v>
      </c>
      <c r="D1769" s="214" t="s">
        <v>3753</v>
      </c>
      <c r="E1769" s="215">
        <v>4063</v>
      </c>
      <c r="F1769" s="216" t="s">
        <v>3751</v>
      </c>
    </row>
    <row r="1770" spans="2:6" ht="12.75" x14ac:dyDescent="0.25">
      <c r="B1770" s="216" t="s">
        <v>1399</v>
      </c>
      <c r="C1770" s="213">
        <v>11</v>
      </c>
      <c r="D1770" s="214" t="s">
        <v>3757</v>
      </c>
      <c r="E1770" s="215">
        <v>4063</v>
      </c>
      <c r="F1770" s="216" t="s">
        <v>3751</v>
      </c>
    </row>
    <row r="1771" spans="2:6" ht="12.75" x14ac:dyDescent="0.25">
      <c r="B1771" s="216" t="s">
        <v>109</v>
      </c>
      <c r="C1771" s="213">
        <v>1</v>
      </c>
      <c r="D1771" s="214" t="s">
        <v>3750</v>
      </c>
      <c r="E1771" s="215">
        <v>4063</v>
      </c>
      <c r="F1771" s="216" t="s">
        <v>3751</v>
      </c>
    </row>
    <row r="1772" spans="2:6" ht="12.75" x14ac:dyDescent="0.25">
      <c r="B1772" s="216" t="s">
        <v>122</v>
      </c>
      <c r="C1772" s="213">
        <v>9</v>
      </c>
      <c r="D1772" s="214" t="s">
        <v>3755</v>
      </c>
      <c r="E1772" s="215">
        <v>4063</v>
      </c>
      <c r="F1772" s="216" t="s">
        <v>3751</v>
      </c>
    </row>
    <row r="1773" spans="2:6" ht="12.75" x14ac:dyDescent="0.25">
      <c r="B1773" s="216" t="s">
        <v>122</v>
      </c>
      <c r="C1773" s="213">
        <v>12</v>
      </c>
      <c r="D1773" s="214" t="s">
        <v>4981</v>
      </c>
      <c r="E1773" s="215">
        <v>4174</v>
      </c>
      <c r="F1773" s="216" t="s">
        <v>4975</v>
      </c>
    </row>
    <row r="1774" spans="2:6" ht="12.75" x14ac:dyDescent="0.25">
      <c r="B1774" s="216" t="s">
        <v>3149</v>
      </c>
      <c r="C1774" s="213">
        <v>2</v>
      </c>
      <c r="D1774" s="214" t="s">
        <v>4976</v>
      </c>
      <c r="E1774" s="215">
        <v>4174</v>
      </c>
      <c r="F1774" s="216" t="s">
        <v>4975</v>
      </c>
    </row>
    <row r="1775" spans="2:6" ht="12.75" x14ac:dyDescent="0.25">
      <c r="B1775" s="216" t="s">
        <v>495</v>
      </c>
      <c r="C1775" s="213">
        <v>4</v>
      </c>
      <c r="D1775" s="214" t="s">
        <v>4977</v>
      </c>
      <c r="E1775" s="215">
        <v>4174</v>
      </c>
      <c r="F1775" s="216" t="s">
        <v>4975</v>
      </c>
    </row>
    <row r="1776" spans="2:6" ht="12.75" x14ac:dyDescent="0.25">
      <c r="B1776" s="216" t="s">
        <v>495</v>
      </c>
      <c r="C1776" s="213">
        <v>12</v>
      </c>
      <c r="D1776" s="214" t="s">
        <v>4982</v>
      </c>
      <c r="E1776" s="215">
        <v>4174</v>
      </c>
      <c r="F1776" s="216" t="s">
        <v>4975</v>
      </c>
    </row>
    <row r="1777" spans="2:6" ht="12.75" x14ac:dyDescent="0.25">
      <c r="B1777" s="216" t="s">
        <v>495</v>
      </c>
      <c r="C1777" s="213">
        <v>5</v>
      </c>
      <c r="D1777" s="214" t="s">
        <v>4978</v>
      </c>
      <c r="E1777" s="215">
        <v>4174</v>
      </c>
      <c r="F1777" s="216" t="s">
        <v>4975</v>
      </c>
    </row>
    <row r="1778" spans="2:6" ht="12.75" x14ac:dyDescent="0.25">
      <c r="B1778" s="216" t="s">
        <v>109</v>
      </c>
      <c r="C1778" s="213">
        <v>1</v>
      </c>
      <c r="D1778" s="214" t="s">
        <v>4974</v>
      </c>
      <c r="E1778" s="215">
        <v>4174</v>
      </c>
      <c r="F1778" s="216" t="s">
        <v>4975</v>
      </c>
    </row>
    <row r="1779" spans="2:6" ht="12.75" x14ac:dyDescent="0.25">
      <c r="B1779" s="216" t="s">
        <v>51</v>
      </c>
      <c r="C1779" s="213">
        <v>10</v>
      </c>
      <c r="D1779" s="214" t="s">
        <v>2803</v>
      </c>
      <c r="E1779" s="215">
        <v>4174</v>
      </c>
      <c r="F1779" s="216" t="s">
        <v>4975</v>
      </c>
    </row>
    <row r="1780" spans="2:6" ht="12.75" x14ac:dyDescent="0.25">
      <c r="B1780" s="216" t="s">
        <v>105</v>
      </c>
      <c r="C1780" s="213">
        <v>7</v>
      </c>
      <c r="D1780" s="214" t="s">
        <v>4980</v>
      </c>
      <c r="E1780" s="215">
        <v>4174</v>
      </c>
      <c r="F1780" s="216" t="s">
        <v>4975</v>
      </c>
    </row>
    <row r="1781" spans="2:6" ht="12.75" x14ac:dyDescent="0.25">
      <c r="B1781" s="216" t="s">
        <v>105</v>
      </c>
      <c r="C1781" s="213">
        <v>8</v>
      </c>
      <c r="D1781" s="214" t="s">
        <v>106</v>
      </c>
      <c r="E1781" s="215">
        <v>4174</v>
      </c>
      <c r="F1781" s="216" t="s">
        <v>4975</v>
      </c>
    </row>
    <row r="1782" spans="2:6" ht="12.75" x14ac:dyDescent="0.25">
      <c r="B1782" s="216" t="s">
        <v>495</v>
      </c>
      <c r="C1782" s="213">
        <v>6</v>
      </c>
      <c r="D1782" s="214" t="s">
        <v>4979</v>
      </c>
      <c r="E1782" s="215">
        <v>4174</v>
      </c>
      <c r="F1782" s="216" t="s">
        <v>4975</v>
      </c>
    </row>
    <row r="1783" spans="2:6" ht="12.75" x14ac:dyDescent="0.25">
      <c r="B1783" s="216" t="s">
        <v>495</v>
      </c>
      <c r="C1783" s="213">
        <v>3</v>
      </c>
      <c r="D1783" s="214" t="s">
        <v>2140</v>
      </c>
      <c r="E1783" s="215">
        <v>4174</v>
      </c>
      <c r="F1783" s="216" t="s">
        <v>4975</v>
      </c>
    </row>
    <row r="1784" spans="2:6" ht="12.75" x14ac:dyDescent="0.25">
      <c r="B1784" s="216" t="s">
        <v>51</v>
      </c>
      <c r="C1784" s="213">
        <v>11</v>
      </c>
      <c r="D1784" s="214" t="s">
        <v>2813</v>
      </c>
      <c r="E1784" s="215">
        <v>4174</v>
      </c>
      <c r="F1784" s="216" t="s">
        <v>4975</v>
      </c>
    </row>
    <row r="1785" spans="2:6" ht="12.75" x14ac:dyDescent="0.25">
      <c r="B1785" s="216" t="s">
        <v>51</v>
      </c>
      <c r="C1785" s="213">
        <v>9</v>
      </c>
      <c r="D1785" s="214" t="s">
        <v>2805</v>
      </c>
      <c r="E1785" s="215">
        <v>4174</v>
      </c>
      <c r="F1785" s="216" t="s">
        <v>4975</v>
      </c>
    </row>
    <row r="1786" spans="2:6" ht="12.75" x14ac:dyDescent="0.25">
      <c r="B1786" s="216" t="s">
        <v>495</v>
      </c>
      <c r="C1786" s="213">
        <v>9</v>
      </c>
      <c r="D1786" s="214" t="s">
        <v>496</v>
      </c>
      <c r="E1786" s="215">
        <v>4345</v>
      </c>
      <c r="F1786" s="216" t="s">
        <v>6795</v>
      </c>
    </row>
    <row r="1787" spans="2:6" ht="12.75" x14ac:dyDescent="0.25">
      <c r="B1787" s="216" t="s">
        <v>495</v>
      </c>
      <c r="C1787" s="213">
        <v>7</v>
      </c>
      <c r="D1787" s="214" t="s">
        <v>6801</v>
      </c>
      <c r="E1787" s="215">
        <v>4345</v>
      </c>
      <c r="F1787" s="216" t="s">
        <v>6795</v>
      </c>
    </row>
    <row r="1788" spans="2:6" ht="12.75" x14ac:dyDescent="0.25">
      <c r="B1788" s="216" t="s">
        <v>495</v>
      </c>
      <c r="C1788" s="213">
        <v>8</v>
      </c>
      <c r="D1788" s="214" t="s">
        <v>1316</v>
      </c>
      <c r="E1788" s="215">
        <v>4345</v>
      </c>
      <c r="F1788" s="216" t="s">
        <v>6795</v>
      </c>
    </row>
    <row r="1789" spans="2:6" ht="12.75" x14ac:dyDescent="0.25">
      <c r="B1789" s="216" t="s">
        <v>495</v>
      </c>
      <c r="C1789" s="213">
        <v>6</v>
      </c>
      <c r="D1789" s="214" t="s">
        <v>6800</v>
      </c>
      <c r="E1789" s="215">
        <v>4345</v>
      </c>
      <c r="F1789" s="216" t="s">
        <v>6795</v>
      </c>
    </row>
    <row r="1790" spans="2:6" ht="12.75" x14ac:dyDescent="0.25">
      <c r="B1790" s="216" t="s">
        <v>6793</v>
      </c>
      <c r="C1790" s="213">
        <v>2</v>
      </c>
      <c r="D1790" s="214" t="s">
        <v>6796</v>
      </c>
      <c r="E1790" s="215">
        <v>4345</v>
      </c>
      <c r="F1790" s="216" t="s">
        <v>6795</v>
      </c>
    </row>
    <row r="1791" spans="2:6" ht="12.75" x14ac:dyDescent="0.25">
      <c r="B1791" s="216" t="s">
        <v>6793</v>
      </c>
      <c r="C1791" s="213">
        <v>3</v>
      </c>
      <c r="D1791" s="214" t="s">
        <v>6797</v>
      </c>
      <c r="E1791" s="215">
        <v>4345</v>
      </c>
      <c r="F1791" s="216" t="s">
        <v>6795</v>
      </c>
    </row>
    <row r="1792" spans="2:6" ht="12.75" x14ac:dyDescent="0.25">
      <c r="B1792" s="216" t="s">
        <v>3313</v>
      </c>
      <c r="C1792" s="213">
        <v>12</v>
      </c>
      <c r="D1792" s="214" t="s">
        <v>6803</v>
      </c>
      <c r="E1792" s="215">
        <v>4345</v>
      </c>
      <c r="F1792" s="216" t="s">
        <v>6795</v>
      </c>
    </row>
    <row r="1793" spans="2:6" ht="12.75" x14ac:dyDescent="0.25">
      <c r="B1793" s="216" t="s">
        <v>6793</v>
      </c>
      <c r="C1793" s="213">
        <v>1</v>
      </c>
      <c r="D1793" s="214" t="s">
        <v>6794</v>
      </c>
      <c r="E1793" s="215">
        <v>4345</v>
      </c>
      <c r="F1793" s="216" t="s">
        <v>6795</v>
      </c>
    </row>
    <row r="1794" spans="2:6" ht="12.75" x14ac:dyDescent="0.25">
      <c r="B1794" s="216" t="s">
        <v>6793</v>
      </c>
      <c r="C1794" s="213">
        <v>4</v>
      </c>
      <c r="D1794" s="214" t="s">
        <v>6798</v>
      </c>
      <c r="E1794" s="215">
        <v>4345</v>
      </c>
      <c r="F1794" s="216" t="s">
        <v>6795</v>
      </c>
    </row>
    <row r="1795" spans="2:6" ht="12.75" x14ac:dyDescent="0.25">
      <c r="B1795" s="216" t="s">
        <v>4092</v>
      </c>
      <c r="C1795" s="213">
        <v>11</v>
      </c>
      <c r="D1795" s="214" t="s">
        <v>1337</v>
      </c>
      <c r="E1795" s="215">
        <v>4345</v>
      </c>
      <c r="F1795" s="216" t="s">
        <v>6795</v>
      </c>
    </row>
    <row r="1796" spans="2:6" ht="12.75" x14ac:dyDescent="0.25">
      <c r="B1796" s="216" t="s">
        <v>30</v>
      </c>
      <c r="C1796" s="213">
        <v>10</v>
      </c>
      <c r="D1796" s="214" t="s">
        <v>6802</v>
      </c>
      <c r="E1796" s="215">
        <v>4345</v>
      </c>
      <c r="F1796" s="216" t="s">
        <v>6795</v>
      </c>
    </row>
    <row r="1797" spans="2:6" ht="12.75" x14ac:dyDescent="0.25">
      <c r="B1797" s="216" t="s">
        <v>495</v>
      </c>
      <c r="C1797" s="213">
        <v>5</v>
      </c>
      <c r="D1797" s="214" t="s">
        <v>6799</v>
      </c>
      <c r="E1797" s="215">
        <v>4345</v>
      </c>
      <c r="F1797" s="216" t="s">
        <v>6795</v>
      </c>
    </row>
    <row r="1798" spans="2:6" ht="12.75" x14ac:dyDescent="0.25">
      <c r="B1798" s="216" t="s">
        <v>495</v>
      </c>
      <c r="C1798" s="213">
        <v>9</v>
      </c>
      <c r="D1798" s="214" t="s">
        <v>6811</v>
      </c>
      <c r="E1798" s="215">
        <v>4346</v>
      </c>
      <c r="F1798" s="216" t="s">
        <v>6805</v>
      </c>
    </row>
    <row r="1799" spans="2:6" ht="12.75" x14ac:dyDescent="0.25">
      <c r="B1799" s="216" t="s">
        <v>6793</v>
      </c>
      <c r="C1799" s="213">
        <v>1</v>
      </c>
      <c r="D1799" s="214" t="s">
        <v>6804</v>
      </c>
      <c r="E1799" s="215">
        <v>4346</v>
      </c>
      <c r="F1799" s="216" t="s">
        <v>6805</v>
      </c>
    </row>
    <row r="1800" spans="2:6" ht="12.75" x14ac:dyDescent="0.25">
      <c r="B1800" s="216" t="s">
        <v>495</v>
      </c>
      <c r="C1800" s="213">
        <v>6</v>
      </c>
      <c r="D1800" s="214" t="s">
        <v>1340</v>
      </c>
      <c r="E1800" s="215">
        <v>4346</v>
      </c>
      <c r="F1800" s="216" t="s">
        <v>6805</v>
      </c>
    </row>
    <row r="1801" spans="2:6" ht="12.75" x14ac:dyDescent="0.25">
      <c r="B1801" s="216" t="s">
        <v>6793</v>
      </c>
      <c r="C1801" s="213">
        <v>3</v>
      </c>
      <c r="D1801" s="214" t="s">
        <v>6806</v>
      </c>
      <c r="E1801" s="215">
        <v>4346</v>
      </c>
      <c r="F1801" s="216" t="s">
        <v>6805</v>
      </c>
    </row>
    <row r="1802" spans="2:6" ht="12.75" x14ac:dyDescent="0.25">
      <c r="B1802" s="216" t="s">
        <v>6793</v>
      </c>
      <c r="C1802" s="213">
        <v>4</v>
      </c>
      <c r="D1802" s="214" t="s">
        <v>6807</v>
      </c>
      <c r="E1802" s="215">
        <v>4346</v>
      </c>
      <c r="F1802" s="216" t="s">
        <v>6805</v>
      </c>
    </row>
    <row r="1803" spans="2:6" ht="12.75" x14ac:dyDescent="0.25">
      <c r="B1803" s="216" t="s">
        <v>6814</v>
      </c>
      <c r="C1803" s="213">
        <v>12</v>
      </c>
      <c r="D1803" s="214" t="s">
        <v>6815</v>
      </c>
      <c r="E1803" s="215">
        <v>4346</v>
      </c>
      <c r="F1803" s="216" t="s">
        <v>6805</v>
      </c>
    </row>
    <row r="1804" spans="2:6" ht="12.75" x14ac:dyDescent="0.25">
      <c r="B1804" s="216" t="s">
        <v>3313</v>
      </c>
      <c r="C1804" s="213">
        <v>10</v>
      </c>
      <c r="D1804" s="214" t="s">
        <v>26</v>
      </c>
      <c r="E1804" s="215">
        <v>4346</v>
      </c>
      <c r="F1804" s="216" t="s">
        <v>6805</v>
      </c>
    </row>
    <row r="1805" spans="2:6" ht="12.75" x14ac:dyDescent="0.25">
      <c r="B1805" s="216" t="s">
        <v>495</v>
      </c>
      <c r="C1805" s="213">
        <v>7</v>
      </c>
      <c r="D1805" s="214" t="s">
        <v>6809</v>
      </c>
      <c r="E1805" s="215">
        <v>4346</v>
      </c>
      <c r="F1805" s="216" t="s">
        <v>6805</v>
      </c>
    </row>
    <row r="1806" spans="2:6" ht="12.75" x14ac:dyDescent="0.25">
      <c r="B1806" s="216" t="s">
        <v>6812</v>
      </c>
      <c r="C1806" s="213">
        <v>11</v>
      </c>
      <c r="D1806" s="214" t="s">
        <v>6813</v>
      </c>
      <c r="E1806" s="215">
        <v>4346</v>
      </c>
      <c r="F1806" s="216" t="s">
        <v>6805</v>
      </c>
    </row>
    <row r="1807" spans="2:6" ht="12.75" x14ac:dyDescent="0.25">
      <c r="B1807" s="216" t="s">
        <v>6793</v>
      </c>
      <c r="C1807" s="213">
        <v>2</v>
      </c>
      <c r="D1807" s="214" t="s">
        <v>3300</v>
      </c>
      <c r="E1807" s="215">
        <v>4346</v>
      </c>
      <c r="F1807" s="216" t="s">
        <v>6805</v>
      </c>
    </row>
    <row r="1808" spans="2:6" ht="12.75" x14ac:dyDescent="0.25">
      <c r="B1808" s="216" t="s">
        <v>495</v>
      </c>
      <c r="C1808" s="213">
        <v>5</v>
      </c>
      <c r="D1808" s="214" t="s">
        <v>6808</v>
      </c>
      <c r="E1808" s="215">
        <v>4346</v>
      </c>
      <c r="F1808" s="216" t="s">
        <v>6805</v>
      </c>
    </row>
    <row r="1809" spans="2:6" ht="12.75" x14ac:dyDescent="0.25">
      <c r="B1809" s="216" t="s">
        <v>495</v>
      </c>
      <c r="C1809" s="213">
        <v>8</v>
      </c>
      <c r="D1809" s="214" t="s">
        <v>6810</v>
      </c>
      <c r="E1809" s="215">
        <v>4346</v>
      </c>
      <c r="F1809" s="216" t="s">
        <v>6805</v>
      </c>
    </row>
    <row r="1810" spans="2:6" ht="12.75" x14ac:dyDescent="0.25">
      <c r="B1810" s="216" t="s">
        <v>103</v>
      </c>
      <c r="C1810" s="213">
        <v>5</v>
      </c>
      <c r="D1810" s="214" t="s">
        <v>2460</v>
      </c>
      <c r="E1810" s="215">
        <v>4414</v>
      </c>
      <c r="F1810" s="216" t="s">
        <v>7473</v>
      </c>
    </row>
    <row r="1811" spans="2:6" ht="12.75" x14ac:dyDescent="0.25">
      <c r="B1811" s="216" t="s">
        <v>109</v>
      </c>
      <c r="C1811" s="213">
        <v>1</v>
      </c>
      <c r="D1811" s="214" t="s">
        <v>7472</v>
      </c>
      <c r="E1811" s="215">
        <v>4414</v>
      </c>
      <c r="F1811" s="216" t="s">
        <v>7473</v>
      </c>
    </row>
    <row r="1812" spans="2:6" ht="12.75" x14ac:dyDescent="0.25">
      <c r="B1812" s="216" t="s">
        <v>109</v>
      </c>
      <c r="C1812" s="213">
        <v>13</v>
      </c>
      <c r="D1812" s="214" t="s">
        <v>7481</v>
      </c>
      <c r="E1812" s="215">
        <v>4414</v>
      </c>
      <c r="F1812" s="216" t="s">
        <v>7473</v>
      </c>
    </row>
    <row r="1813" spans="2:6" ht="12.75" x14ac:dyDescent="0.25">
      <c r="B1813" s="216" t="s">
        <v>103</v>
      </c>
      <c r="C1813" s="213">
        <v>4</v>
      </c>
      <c r="D1813" s="214" t="s">
        <v>2453</v>
      </c>
      <c r="E1813" s="215">
        <v>4414</v>
      </c>
      <c r="F1813" s="216" t="s">
        <v>7473</v>
      </c>
    </row>
    <row r="1814" spans="2:6" ht="12.75" x14ac:dyDescent="0.25">
      <c r="B1814" s="216" t="s">
        <v>51</v>
      </c>
      <c r="C1814" s="213">
        <v>11</v>
      </c>
      <c r="D1814" s="214" t="s">
        <v>2809</v>
      </c>
      <c r="E1814" s="215">
        <v>4414</v>
      </c>
      <c r="F1814" s="216" t="s">
        <v>7473</v>
      </c>
    </row>
    <row r="1815" spans="2:6" ht="12.75" x14ac:dyDescent="0.25">
      <c r="B1815" s="216" t="s">
        <v>277</v>
      </c>
      <c r="C1815" s="213">
        <v>8</v>
      </c>
      <c r="D1815" s="214" t="s">
        <v>7477</v>
      </c>
      <c r="E1815" s="215">
        <v>4414</v>
      </c>
      <c r="F1815" s="216" t="s">
        <v>7473</v>
      </c>
    </row>
    <row r="1816" spans="2:6" ht="12.75" x14ac:dyDescent="0.25">
      <c r="B1816" s="216" t="s">
        <v>7478</v>
      </c>
      <c r="C1816" s="213">
        <v>9</v>
      </c>
      <c r="D1816" s="214" t="s">
        <v>7479</v>
      </c>
      <c r="E1816" s="215">
        <v>4414</v>
      </c>
      <c r="F1816" s="216" t="s">
        <v>7473</v>
      </c>
    </row>
    <row r="1817" spans="2:6" ht="12.75" x14ac:dyDescent="0.25">
      <c r="B1817" s="216" t="s">
        <v>7474</v>
      </c>
      <c r="C1817" s="213">
        <v>2</v>
      </c>
      <c r="D1817" s="214" t="s">
        <v>7475</v>
      </c>
      <c r="E1817" s="215">
        <v>4414</v>
      </c>
      <c r="F1817" s="216" t="s">
        <v>7473</v>
      </c>
    </row>
    <row r="1818" spans="2:6" ht="12.75" x14ac:dyDescent="0.25">
      <c r="B1818" s="216" t="s">
        <v>3301</v>
      </c>
      <c r="C1818" s="213">
        <v>10</v>
      </c>
      <c r="D1818" s="214" t="s">
        <v>7480</v>
      </c>
      <c r="E1818" s="215">
        <v>4414</v>
      </c>
      <c r="F1818" s="216" t="s">
        <v>7473</v>
      </c>
    </row>
    <row r="1819" spans="2:6" ht="12.75" x14ac:dyDescent="0.25">
      <c r="B1819" s="216" t="s">
        <v>114</v>
      </c>
      <c r="C1819" s="213">
        <v>6</v>
      </c>
      <c r="D1819" s="214" t="s">
        <v>7476</v>
      </c>
      <c r="E1819" s="215">
        <v>4414</v>
      </c>
      <c r="F1819" s="216" t="s">
        <v>7473</v>
      </c>
    </row>
    <row r="1820" spans="2:6" ht="12.75" x14ac:dyDescent="0.25">
      <c r="B1820" s="216" t="s">
        <v>103</v>
      </c>
      <c r="C1820" s="213">
        <v>3</v>
      </c>
      <c r="D1820" s="214" t="s">
        <v>2461</v>
      </c>
      <c r="E1820" s="215">
        <v>4414</v>
      </c>
      <c r="F1820" s="216" t="s">
        <v>7473</v>
      </c>
    </row>
    <row r="1821" spans="2:6" ht="12.75" x14ac:dyDescent="0.25">
      <c r="B1821" s="216" t="s">
        <v>3313</v>
      </c>
      <c r="C1821" s="213">
        <v>12</v>
      </c>
      <c r="D1821" s="214" t="s">
        <v>3314</v>
      </c>
      <c r="E1821" s="215">
        <v>4414</v>
      </c>
      <c r="F1821" s="216" t="s">
        <v>7473</v>
      </c>
    </row>
    <row r="1822" spans="2:6" ht="12.75" x14ac:dyDescent="0.25">
      <c r="B1822" s="216" t="s">
        <v>114</v>
      </c>
      <c r="C1822" s="213">
        <v>7</v>
      </c>
      <c r="D1822" s="214" t="s">
        <v>4807</v>
      </c>
      <c r="E1822" s="215">
        <v>4414</v>
      </c>
      <c r="F1822" s="216" t="s">
        <v>7473</v>
      </c>
    </row>
    <row r="1823" spans="2:6" ht="12.75" x14ac:dyDescent="0.25">
      <c r="B1823" s="216" t="s">
        <v>6333</v>
      </c>
      <c r="C1823" s="213">
        <v>10</v>
      </c>
      <c r="D1823" s="214" t="s">
        <v>6347</v>
      </c>
      <c r="E1823" s="215">
        <v>4298</v>
      </c>
      <c r="F1823" s="216" t="s">
        <v>6335</v>
      </c>
    </row>
    <row r="1824" spans="2:6" ht="12.75" x14ac:dyDescent="0.25">
      <c r="B1824" s="216" t="s">
        <v>6338</v>
      </c>
      <c r="C1824" s="213">
        <v>3</v>
      </c>
      <c r="D1824" s="214" t="s">
        <v>6339</v>
      </c>
      <c r="E1824" s="215">
        <v>4298</v>
      </c>
      <c r="F1824" s="216" t="s">
        <v>6335</v>
      </c>
    </row>
    <row r="1825" spans="2:6" ht="12.75" x14ac:dyDescent="0.25">
      <c r="B1825" s="216" t="s">
        <v>6333</v>
      </c>
      <c r="C1825" s="213">
        <v>1</v>
      </c>
      <c r="D1825" s="214" t="s">
        <v>6334</v>
      </c>
      <c r="E1825" s="215">
        <v>4298</v>
      </c>
      <c r="F1825" s="216" t="s">
        <v>6335</v>
      </c>
    </row>
    <row r="1826" spans="2:6" ht="12.75" x14ac:dyDescent="0.25">
      <c r="B1826" s="216" t="s">
        <v>6338</v>
      </c>
      <c r="C1826" s="213">
        <v>7</v>
      </c>
      <c r="D1826" s="214" t="s">
        <v>6344</v>
      </c>
      <c r="E1826" s="215">
        <v>4298</v>
      </c>
      <c r="F1826" s="216" t="s">
        <v>6335</v>
      </c>
    </row>
    <row r="1827" spans="2:6" ht="12.75" x14ac:dyDescent="0.25">
      <c r="B1827" s="216" t="s">
        <v>6336</v>
      </c>
      <c r="C1827" s="213">
        <v>9</v>
      </c>
      <c r="D1827" s="214" t="s">
        <v>6346</v>
      </c>
      <c r="E1827" s="215">
        <v>4298</v>
      </c>
      <c r="F1827" s="216" t="s">
        <v>6335</v>
      </c>
    </row>
    <row r="1828" spans="2:6" ht="12.75" x14ac:dyDescent="0.25">
      <c r="B1828" s="216" t="s">
        <v>6333</v>
      </c>
      <c r="C1828" s="213">
        <v>5</v>
      </c>
      <c r="D1828" s="214" t="s">
        <v>6342</v>
      </c>
      <c r="E1828" s="215">
        <v>4298</v>
      </c>
      <c r="F1828" s="216" t="s">
        <v>6335</v>
      </c>
    </row>
    <row r="1829" spans="2:6" ht="12.75" x14ac:dyDescent="0.25">
      <c r="B1829" s="216" t="s">
        <v>6336</v>
      </c>
      <c r="C1829" s="213">
        <v>6</v>
      </c>
      <c r="D1829" s="214" t="s">
        <v>6343</v>
      </c>
      <c r="E1829" s="215">
        <v>4298</v>
      </c>
      <c r="F1829" s="216" t="s">
        <v>6335</v>
      </c>
    </row>
    <row r="1830" spans="2:6" ht="12.75" x14ac:dyDescent="0.25">
      <c r="B1830" s="216" t="s">
        <v>6336</v>
      </c>
      <c r="C1830" s="213">
        <v>12</v>
      </c>
      <c r="D1830" s="214" t="s">
        <v>6349</v>
      </c>
      <c r="E1830" s="215">
        <v>4298</v>
      </c>
      <c r="F1830" s="216" t="s">
        <v>6335</v>
      </c>
    </row>
    <row r="1831" spans="2:6" ht="12.75" x14ac:dyDescent="0.25">
      <c r="B1831" s="216" t="s">
        <v>6333</v>
      </c>
      <c r="C1831" s="213">
        <v>13</v>
      </c>
      <c r="D1831" s="214" t="s">
        <v>6350</v>
      </c>
      <c r="E1831" s="215">
        <v>4298</v>
      </c>
      <c r="F1831" s="216" t="s">
        <v>6335</v>
      </c>
    </row>
    <row r="1832" spans="2:6" ht="12.75" x14ac:dyDescent="0.25">
      <c r="B1832" s="216" t="s">
        <v>6340</v>
      </c>
      <c r="C1832" s="213">
        <v>4</v>
      </c>
      <c r="D1832" s="214" t="s">
        <v>6341</v>
      </c>
      <c r="E1832" s="215">
        <v>4298</v>
      </c>
      <c r="F1832" s="216" t="s">
        <v>6335</v>
      </c>
    </row>
    <row r="1833" spans="2:6" ht="12.75" x14ac:dyDescent="0.25">
      <c r="B1833" s="216" t="s">
        <v>6333</v>
      </c>
      <c r="C1833" s="213">
        <v>8</v>
      </c>
      <c r="D1833" s="214" t="s">
        <v>6345</v>
      </c>
      <c r="E1833" s="215">
        <v>4298</v>
      </c>
      <c r="F1833" s="216" t="s">
        <v>6335</v>
      </c>
    </row>
    <row r="1834" spans="2:6" ht="12.75" x14ac:dyDescent="0.25">
      <c r="B1834" s="216" t="s">
        <v>6336</v>
      </c>
      <c r="C1834" s="213">
        <v>2</v>
      </c>
      <c r="D1834" s="214" t="s">
        <v>6337</v>
      </c>
      <c r="E1834" s="215">
        <v>4298</v>
      </c>
      <c r="F1834" s="216" t="s">
        <v>6335</v>
      </c>
    </row>
    <row r="1835" spans="2:6" ht="12.75" x14ac:dyDescent="0.25">
      <c r="B1835" s="216" t="s">
        <v>6338</v>
      </c>
      <c r="C1835" s="213">
        <v>11</v>
      </c>
      <c r="D1835" s="214" t="s">
        <v>6348</v>
      </c>
      <c r="E1835" s="215">
        <v>4298</v>
      </c>
      <c r="F1835" s="216" t="s">
        <v>6335</v>
      </c>
    </row>
    <row r="1836" spans="2:6" ht="12.75" x14ac:dyDescent="0.25">
      <c r="B1836" s="216" t="s">
        <v>120</v>
      </c>
      <c r="C1836" s="213">
        <v>4</v>
      </c>
      <c r="D1836" s="214" t="s">
        <v>396</v>
      </c>
      <c r="E1836" s="215">
        <v>4095</v>
      </c>
      <c r="F1836" s="216" t="s">
        <v>4104</v>
      </c>
    </row>
    <row r="1837" spans="2:6" ht="12.75" x14ac:dyDescent="0.25">
      <c r="B1837" s="216" t="s">
        <v>120</v>
      </c>
      <c r="C1837" s="213">
        <v>3</v>
      </c>
      <c r="D1837" s="214" t="s">
        <v>121</v>
      </c>
      <c r="E1837" s="215">
        <v>4095</v>
      </c>
      <c r="F1837" s="216" t="s">
        <v>4104</v>
      </c>
    </row>
    <row r="1838" spans="2:6" ht="12.75" x14ac:dyDescent="0.25">
      <c r="B1838" s="216" t="s">
        <v>120</v>
      </c>
      <c r="C1838" s="213">
        <v>6</v>
      </c>
      <c r="D1838" s="214" t="s">
        <v>4106</v>
      </c>
      <c r="E1838" s="215">
        <v>4095</v>
      </c>
      <c r="F1838" s="216" t="s">
        <v>4104</v>
      </c>
    </row>
    <row r="1839" spans="2:6" ht="12.75" x14ac:dyDescent="0.25">
      <c r="B1839" s="216" t="s">
        <v>120</v>
      </c>
      <c r="C1839" s="213">
        <v>8</v>
      </c>
      <c r="D1839" s="214" t="s">
        <v>1805</v>
      </c>
      <c r="E1839" s="215">
        <v>4095</v>
      </c>
      <c r="F1839" s="216" t="s">
        <v>4104</v>
      </c>
    </row>
    <row r="1840" spans="2:6" ht="12.75" x14ac:dyDescent="0.25">
      <c r="B1840" s="216" t="s">
        <v>120</v>
      </c>
      <c r="C1840" s="213">
        <v>11</v>
      </c>
      <c r="D1840" s="214" t="s">
        <v>4107</v>
      </c>
      <c r="E1840" s="215">
        <v>4095</v>
      </c>
      <c r="F1840" s="216" t="s">
        <v>4104</v>
      </c>
    </row>
    <row r="1841" spans="2:6" ht="12.75" x14ac:dyDescent="0.25">
      <c r="B1841" s="216" t="s">
        <v>120</v>
      </c>
      <c r="C1841" s="213">
        <v>7</v>
      </c>
      <c r="D1841" s="214" t="s">
        <v>1826</v>
      </c>
      <c r="E1841" s="215">
        <v>4095</v>
      </c>
      <c r="F1841" s="216" t="s">
        <v>4104</v>
      </c>
    </row>
    <row r="1842" spans="2:6" ht="12.75" x14ac:dyDescent="0.25">
      <c r="B1842" s="216" t="s">
        <v>120</v>
      </c>
      <c r="C1842" s="213">
        <v>12</v>
      </c>
      <c r="D1842" s="214" t="s">
        <v>1827</v>
      </c>
      <c r="E1842" s="215">
        <v>4095</v>
      </c>
      <c r="F1842" s="216" t="s">
        <v>4104</v>
      </c>
    </row>
    <row r="1843" spans="2:6" ht="12.75" x14ac:dyDescent="0.25">
      <c r="B1843" s="216" t="s">
        <v>120</v>
      </c>
      <c r="C1843" s="213">
        <v>1</v>
      </c>
      <c r="D1843" s="214" t="s">
        <v>472</v>
      </c>
      <c r="E1843" s="215">
        <v>4095</v>
      </c>
      <c r="F1843" s="216" t="s">
        <v>4104</v>
      </c>
    </row>
    <row r="1844" spans="2:6" ht="12.75" x14ac:dyDescent="0.25">
      <c r="B1844" s="216" t="s">
        <v>120</v>
      </c>
      <c r="C1844" s="213">
        <v>2</v>
      </c>
      <c r="D1844" s="214" t="s">
        <v>1822</v>
      </c>
      <c r="E1844" s="215">
        <v>4095</v>
      </c>
      <c r="F1844" s="216" t="s">
        <v>4104</v>
      </c>
    </row>
    <row r="1845" spans="2:6" ht="12.75" x14ac:dyDescent="0.25">
      <c r="B1845" s="216" t="s">
        <v>120</v>
      </c>
      <c r="C1845" s="213">
        <v>9</v>
      </c>
      <c r="D1845" s="214" t="s">
        <v>1299</v>
      </c>
      <c r="E1845" s="215">
        <v>4095</v>
      </c>
      <c r="F1845" s="216" t="s">
        <v>4104</v>
      </c>
    </row>
    <row r="1846" spans="2:6" ht="12.75" x14ac:dyDescent="0.25">
      <c r="B1846" s="216" t="s">
        <v>120</v>
      </c>
      <c r="C1846" s="213">
        <v>5</v>
      </c>
      <c r="D1846" s="214" t="s">
        <v>4105</v>
      </c>
      <c r="E1846" s="215">
        <v>4095</v>
      </c>
      <c r="F1846" s="216" t="s">
        <v>4104</v>
      </c>
    </row>
    <row r="1847" spans="2:6" ht="12.75" x14ac:dyDescent="0.25">
      <c r="B1847" s="216" t="s">
        <v>120</v>
      </c>
      <c r="C1847" s="213">
        <v>10</v>
      </c>
      <c r="D1847" s="214" t="s">
        <v>1306</v>
      </c>
      <c r="E1847" s="215">
        <v>4095</v>
      </c>
      <c r="F1847" s="216" t="s">
        <v>4104</v>
      </c>
    </row>
    <row r="1848" spans="2:6" ht="12.75" x14ac:dyDescent="0.25">
      <c r="B1848" s="216" t="s">
        <v>120</v>
      </c>
      <c r="C1848" s="213">
        <v>10</v>
      </c>
      <c r="D1848" s="214" t="s">
        <v>1303</v>
      </c>
      <c r="E1848" s="215">
        <v>8038</v>
      </c>
      <c r="F1848" s="216" t="s">
        <v>9570</v>
      </c>
    </row>
    <row r="1849" spans="2:6" ht="12.75" x14ac:dyDescent="0.25">
      <c r="B1849" s="216" t="s">
        <v>120</v>
      </c>
      <c r="C1849" s="213">
        <v>22</v>
      </c>
      <c r="D1849" s="214" t="s">
        <v>9575</v>
      </c>
      <c r="E1849" s="215">
        <v>8038</v>
      </c>
      <c r="F1849" s="216" t="s">
        <v>9570</v>
      </c>
    </row>
    <row r="1850" spans="2:6" ht="12.75" x14ac:dyDescent="0.25">
      <c r="B1850" s="216" t="s">
        <v>120</v>
      </c>
      <c r="C1850" s="213">
        <v>5</v>
      </c>
      <c r="D1850" s="214" t="s">
        <v>1293</v>
      </c>
      <c r="E1850" s="215">
        <v>8038</v>
      </c>
      <c r="F1850" s="216" t="s">
        <v>9570</v>
      </c>
    </row>
    <row r="1851" spans="2:6" ht="12.75" x14ac:dyDescent="0.25">
      <c r="B1851" s="216" t="s">
        <v>120</v>
      </c>
      <c r="C1851" s="213">
        <v>13</v>
      </c>
      <c r="D1851" s="214" t="s">
        <v>1805</v>
      </c>
      <c r="E1851" s="215">
        <v>8038</v>
      </c>
      <c r="F1851" s="216" t="s">
        <v>9570</v>
      </c>
    </row>
    <row r="1852" spans="2:6" ht="12.75" x14ac:dyDescent="0.25">
      <c r="B1852" s="216" t="s">
        <v>120</v>
      </c>
      <c r="C1852" s="213">
        <v>9</v>
      </c>
      <c r="D1852" s="214" t="s">
        <v>4109</v>
      </c>
      <c r="E1852" s="215">
        <v>8038</v>
      </c>
      <c r="F1852" s="216" t="s">
        <v>9570</v>
      </c>
    </row>
    <row r="1853" spans="2:6" ht="12.75" x14ac:dyDescent="0.25">
      <c r="B1853" s="216" t="s">
        <v>120</v>
      </c>
      <c r="C1853" s="213">
        <v>18</v>
      </c>
      <c r="D1853" s="214" t="s">
        <v>1828</v>
      </c>
      <c r="E1853" s="215">
        <v>8038</v>
      </c>
      <c r="F1853" s="216" t="s">
        <v>9570</v>
      </c>
    </row>
    <row r="1854" spans="2:6" ht="12.75" x14ac:dyDescent="0.25">
      <c r="B1854" s="216" t="s">
        <v>120</v>
      </c>
      <c r="C1854" s="213">
        <v>14</v>
      </c>
      <c r="D1854" s="214" t="s">
        <v>4110</v>
      </c>
      <c r="E1854" s="215">
        <v>8038</v>
      </c>
      <c r="F1854" s="216" t="s">
        <v>9570</v>
      </c>
    </row>
    <row r="1855" spans="2:6" ht="12.75" x14ac:dyDescent="0.25">
      <c r="B1855" s="216" t="s">
        <v>120</v>
      </c>
      <c r="C1855" s="213">
        <v>6</v>
      </c>
      <c r="D1855" s="214" t="s">
        <v>5421</v>
      </c>
      <c r="E1855" s="215">
        <v>8038</v>
      </c>
      <c r="F1855" s="216" t="s">
        <v>9570</v>
      </c>
    </row>
    <row r="1856" spans="2:6" ht="12.75" x14ac:dyDescent="0.25">
      <c r="B1856" s="216" t="s">
        <v>120</v>
      </c>
      <c r="C1856" s="213">
        <v>17</v>
      </c>
      <c r="D1856" s="214" t="s">
        <v>4111</v>
      </c>
      <c r="E1856" s="215">
        <v>8038</v>
      </c>
      <c r="F1856" s="216" t="s">
        <v>9570</v>
      </c>
    </row>
    <row r="1857" spans="2:6" ht="12.75" x14ac:dyDescent="0.25">
      <c r="B1857" s="216" t="s">
        <v>120</v>
      </c>
      <c r="C1857" s="213">
        <v>12</v>
      </c>
      <c r="D1857" s="214" t="s">
        <v>9573</v>
      </c>
      <c r="E1857" s="215">
        <v>8038</v>
      </c>
      <c r="F1857" s="216" t="s">
        <v>9570</v>
      </c>
    </row>
    <row r="1858" spans="2:6" ht="12.75" x14ac:dyDescent="0.25">
      <c r="B1858" s="216" t="s">
        <v>120</v>
      </c>
      <c r="C1858" s="213">
        <v>1</v>
      </c>
      <c r="D1858" s="214" t="s">
        <v>5416</v>
      </c>
      <c r="E1858" s="215">
        <v>8038</v>
      </c>
      <c r="F1858" s="216" t="s">
        <v>9570</v>
      </c>
    </row>
    <row r="1859" spans="2:6" ht="12.75" x14ac:dyDescent="0.25">
      <c r="B1859" s="216" t="s">
        <v>120</v>
      </c>
      <c r="C1859" s="213">
        <v>7</v>
      </c>
      <c r="D1859" s="214" t="s">
        <v>9572</v>
      </c>
      <c r="E1859" s="215">
        <v>8038</v>
      </c>
      <c r="F1859" s="216" t="s">
        <v>9570</v>
      </c>
    </row>
    <row r="1860" spans="2:6" ht="12.75" x14ac:dyDescent="0.25">
      <c r="B1860" s="216" t="s">
        <v>120</v>
      </c>
      <c r="C1860" s="213">
        <v>15</v>
      </c>
      <c r="D1860" s="214" t="s">
        <v>9574</v>
      </c>
      <c r="E1860" s="215">
        <v>8038</v>
      </c>
      <c r="F1860" s="216" t="s">
        <v>9570</v>
      </c>
    </row>
    <row r="1861" spans="2:6" ht="12.75" x14ac:dyDescent="0.25">
      <c r="B1861" s="216" t="s">
        <v>120</v>
      </c>
      <c r="C1861" s="213">
        <v>20</v>
      </c>
      <c r="D1861" s="214" t="s">
        <v>1833</v>
      </c>
      <c r="E1861" s="215">
        <v>8038</v>
      </c>
      <c r="F1861" s="216" t="s">
        <v>9570</v>
      </c>
    </row>
    <row r="1862" spans="2:6" ht="12.75" x14ac:dyDescent="0.25">
      <c r="B1862" s="216" t="s">
        <v>120</v>
      </c>
      <c r="C1862" s="213">
        <v>11</v>
      </c>
      <c r="D1862" s="214" t="s">
        <v>8328</v>
      </c>
      <c r="E1862" s="215">
        <v>8038</v>
      </c>
      <c r="F1862" s="216" t="s">
        <v>9570</v>
      </c>
    </row>
    <row r="1863" spans="2:6" ht="12.75" x14ac:dyDescent="0.25">
      <c r="B1863" s="216" t="s">
        <v>120</v>
      </c>
      <c r="C1863" s="213">
        <v>19</v>
      </c>
      <c r="D1863" s="214" t="s">
        <v>1295</v>
      </c>
      <c r="E1863" s="215">
        <v>8038</v>
      </c>
      <c r="F1863" s="216" t="s">
        <v>9570</v>
      </c>
    </row>
    <row r="1864" spans="2:6" ht="12.75" x14ac:dyDescent="0.25">
      <c r="B1864" s="216" t="s">
        <v>120</v>
      </c>
      <c r="C1864" s="213">
        <v>4</v>
      </c>
      <c r="D1864" s="214" t="s">
        <v>3912</v>
      </c>
      <c r="E1864" s="215">
        <v>8038</v>
      </c>
      <c r="F1864" s="216" t="s">
        <v>9570</v>
      </c>
    </row>
    <row r="1865" spans="2:6" ht="12.75" x14ac:dyDescent="0.25">
      <c r="B1865" s="216" t="s">
        <v>120</v>
      </c>
      <c r="C1865" s="213">
        <v>2</v>
      </c>
      <c r="D1865" s="214" t="s">
        <v>9571</v>
      </c>
      <c r="E1865" s="215">
        <v>8038</v>
      </c>
      <c r="F1865" s="216" t="s">
        <v>9570</v>
      </c>
    </row>
    <row r="1866" spans="2:6" ht="12.75" x14ac:dyDescent="0.25">
      <c r="B1866" s="216" t="s">
        <v>120</v>
      </c>
      <c r="C1866" s="213">
        <v>8</v>
      </c>
      <c r="D1866" s="214" t="s">
        <v>1822</v>
      </c>
      <c r="E1866" s="215">
        <v>8038</v>
      </c>
      <c r="F1866" s="216" t="s">
        <v>9570</v>
      </c>
    </row>
    <row r="1867" spans="2:6" ht="12.75" x14ac:dyDescent="0.25">
      <c r="B1867" s="216" t="s">
        <v>120</v>
      </c>
      <c r="C1867" s="213">
        <v>3</v>
      </c>
      <c r="D1867" s="214" t="s">
        <v>4105</v>
      </c>
      <c r="E1867" s="215">
        <v>8038</v>
      </c>
      <c r="F1867" s="216" t="s">
        <v>9570</v>
      </c>
    </row>
    <row r="1868" spans="2:6" ht="12.75" x14ac:dyDescent="0.25">
      <c r="B1868" s="216" t="s">
        <v>120</v>
      </c>
      <c r="C1868" s="213">
        <v>21</v>
      </c>
      <c r="D1868" s="214" t="s">
        <v>1825</v>
      </c>
      <c r="E1868" s="215">
        <v>8038</v>
      </c>
      <c r="F1868" s="216" t="s">
        <v>9570</v>
      </c>
    </row>
    <row r="1869" spans="2:6" ht="12.75" x14ac:dyDescent="0.25">
      <c r="B1869" s="216" t="s">
        <v>120</v>
      </c>
      <c r="C1869" s="213">
        <v>16</v>
      </c>
      <c r="D1869" s="214" t="s">
        <v>1306</v>
      </c>
      <c r="E1869" s="215">
        <v>8038</v>
      </c>
      <c r="F1869" s="216" t="s">
        <v>9570</v>
      </c>
    </row>
    <row r="1870" spans="2:6" ht="12.75" x14ac:dyDescent="0.25">
      <c r="B1870" s="216" t="s">
        <v>120</v>
      </c>
      <c r="C1870" s="213">
        <v>1</v>
      </c>
      <c r="D1870" s="214" t="s">
        <v>1829</v>
      </c>
      <c r="E1870" s="215">
        <v>4096</v>
      </c>
      <c r="F1870" s="216" t="s">
        <v>4108</v>
      </c>
    </row>
    <row r="1871" spans="2:6" ht="12.75" x14ac:dyDescent="0.25">
      <c r="B1871" s="216" t="s">
        <v>120</v>
      </c>
      <c r="C1871" s="213">
        <v>9</v>
      </c>
      <c r="D1871" s="214" t="s">
        <v>1304</v>
      </c>
      <c r="E1871" s="215">
        <v>4096</v>
      </c>
      <c r="F1871" s="216" t="s">
        <v>4108</v>
      </c>
    </row>
    <row r="1872" spans="2:6" ht="12.75" x14ac:dyDescent="0.25">
      <c r="B1872" s="216" t="s">
        <v>120</v>
      </c>
      <c r="C1872" s="213">
        <v>7</v>
      </c>
      <c r="D1872" s="214" t="s">
        <v>1297</v>
      </c>
      <c r="E1872" s="215">
        <v>4096</v>
      </c>
      <c r="F1872" s="216" t="s">
        <v>4108</v>
      </c>
    </row>
    <row r="1873" spans="2:6" ht="12.75" x14ac:dyDescent="0.25">
      <c r="B1873" s="216" t="s">
        <v>120</v>
      </c>
      <c r="C1873" s="213">
        <v>11</v>
      </c>
      <c r="D1873" s="214" t="s">
        <v>851</v>
      </c>
      <c r="E1873" s="215">
        <v>4096</v>
      </c>
      <c r="F1873" s="216" t="s">
        <v>4108</v>
      </c>
    </row>
    <row r="1874" spans="2:6" ht="12.75" x14ac:dyDescent="0.25">
      <c r="B1874" s="216" t="s">
        <v>120</v>
      </c>
      <c r="C1874" s="213">
        <v>4</v>
      </c>
      <c r="D1874" s="214" t="s">
        <v>4109</v>
      </c>
      <c r="E1874" s="215">
        <v>4096</v>
      </c>
      <c r="F1874" s="216" t="s">
        <v>4108</v>
      </c>
    </row>
    <row r="1875" spans="2:6" ht="12.75" x14ac:dyDescent="0.25">
      <c r="B1875" s="216" t="s">
        <v>120</v>
      </c>
      <c r="C1875" s="213">
        <v>8</v>
      </c>
      <c r="D1875" s="214" t="s">
        <v>4110</v>
      </c>
      <c r="E1875" s="215">
        <v>4096</v>
      </c>
      <c r="F1875" s="216" t="s">
        <v>4108</v>
      </c>
    </row>
    <row r="1876" spans="2:6" ht="12.75" x14ac:dyDescent="0.25">
      <c r="B1876" s="216" t="s">
        <v>120</v>
      </c>
      <c r="C1876" s="213">
        <v>10</v>
      </c>
      <c r="D1876" s="214" t="s">
        <v>4111</v>
      </c>
      <c r="E1876" s="215">
        <v>4096</v>
      </c>
      <c r="F1876" s="216" t="s">
        <v>4108</v>
      </c>
    </row>
    <row r="1877" spans="2:6" ht="12.75" x14ac:dyDescent="0.25">
      <c r="B1877" s="216" t="s">
        <v>120</v>
      </c>
      <c r="C1877" s="213">
        <v>3</v>
      </c>
      <c r="D1877" s="214" t="s">
        <v>352</v>
      </c>
      <c r="E1877" s="215">
        <v>4096</v>
      </c>
      <c r="F1877" s="216" t="s">
        <v>4108</v>
      </c>
    </row>
    <row r="1878" spans="2:6" ht="12.75" x14ac:dyDescent="0.25">
      <c r="B1878" s="216" t="s">
        <v>120</v>
      </c>
      <c r="C1878" s="213">
        <v>2</v>
      </c>
      <c r="D1878" s="214" t="s">
        <v>3912</v>
      </c>
      <c r="E1878" s="215">
        <v>4096</v>
      </c>
      <c r="F1878" s="216" t="s">
        <v>4108</v>
      </c>
    </row>
    <row r="1879" spans="2:6" ht="12.75" x14ac:dyDescent="0.25">
      <c r="B1879" s="216" t="s">
        <v>120</v>
      </c>
      <c r="C1879" s="213">
        <v>12</v>
      </c>
      <c r="D1879" s="214" t="s">
        <v>4112</v>
      </c>
      <c r="E1879" s="215">
        <v>4096</v>
      </c>
      <c r="F1879" s="216" t="s">
        <v>4108</v>
      </c>
    </row>
    <row r="1880" spans="2:6" ht="12.75" x14ac:dyDescent="0.25">
      <c r="B1880" s="216" t="s">
        <v>120</v>
      </c>
      <c r="C1880" s="213">
        <v>5</v>
      </c>
      <c r="D1880" s="214" t="s">
        <v>1825</v>
      </c>
      <c r="E1880" s="215">
        <v>4096</v>
      </c>
      <c r="F1880" s="216" t="s">
        <v>4108</v>
      </c>
    </row>
    <row r="1881" spans="2:6" ht="12.75" x14ac:dyDescent="0.25">
      <c r="B1881" s="216" t="s">
        <v>120</v>
      </c>
      <c r="C1881" s="213">
        <v>6</v>
      </c>
      <c r="D1881" s="214" t="s">
        <v>1300</v>
      </c>
      <c r="E1881" s="215">
        <v>4096</v>
      </c>
      <c r="F1881" s="216" t="s">
        <v>4108</v>
      </c>
    </row>
    <row r="1882" spans="2:6" ht="12.75" x14ac:dyDescent="0.25">
      <c r="B1882" s="216" t="s">
        <v>120</v>
      </c>
      <c r="C1882" s="213">
        <v>11</v>
      </c>
      <c r="D1882" s="214" t="s">
        <v>5424</v>
      </c>
      <c r="E1882" s="215">
        <v>4213</v>
      </c>
      <c r="F1882" s="216" t="s">
        <v>5415</v>
      </c>
    </row>
    <row r="1883" spans="2:6" ht="12.75" x14ac:dyDescent="0.25">
      <c r="B1883" s="216" t="s">
        <v>120</v>
      </c>
      <c r="C1883" s="213">
        <v>4</v>
      </c>
      <c r="D1883" s="214" t="s">
        <v>5418</v>
      </c>
      <c r="E1883" s="215">
        <v>4213</v>
      </c>
      <c r="F1883" s="216" t="s">
        <v>5415</v>
      </c>
    </row>
    <row r="1884" spans="2:6" ht="12.75" x14ac:dyDescent="0.25">
      <c r="B1884" s="216" t="s">
        <v>120</v>
      </c>
      <c r="C1884" s="213">
        <v>14</v>
      </c>
      <c r="D1884" s="214" t="s">
        <v>5427</v>
      </c>
      <c r="E1884" s="215">
        <v>4213</v>
      </c>
      <c r="F1884" s="216" t="s">
        <v>5415</v>
      </c>
    </row>
    <row r="1885" spans="2:6" ht="12.75" x14ac:dyDescent="0.25">
      <c r="B1885" s="216" t="s">
        <v>120</v>
      </c>
      <c r="C1885" s="213">
        <v>10</v>
      </c>
      <c r="D1885" s="214" t="s">
        <v>5423</v>
      </c>
      <c r="E1885" s="215">
        <v>4213</v>
      </c>
      <c r="F1885" s="216" t="s">
        <v>5415</v>
      </c>
    </row>
    <row r="1886" spans="2:6" ht="12.75" x14ac:dyDescent="0.25">
      <c r="B1886" s="216" t="s">
        <v>120</v>
      </c>
      <c r="C1886" s="213">
        <v>19</v>
      </c>
      <c r="D1886" s="214" t="s">
        <v>5432</v>
      </c>
      <c r="E1886" s="215">
        <v>4213</v>
      </c>
      <c r="F1886" s="216" t="s">
        <v>5415</v>
      </c>
    </row>
    <row r="1887" spans="2:6" ht="12.75" x14ac:dyDescent="0.25">
      <c r="B1887" s="216" t="s">
        <v>120</v>
      </c>
      <c r="C1887" s="213">
        <v>9</v>
      </c>
      <c r="D1887" s="214" t="s">
        <v>5422</v>
      </c>
      <c r="E1887" s="215">
        <v>4213</v>
      </c>
      <c r="F1887" s="216" t="s">
        <v>5415</v>
      </c>
    </row>
    <row r="1888" spans="2:6" ht="12.75" x14ac:dyDescent="0.25">
      <c r="B1888" s="216" t="s">
        <v>120</v>
      </c>
      <c r="C1888" s="213">
        <v>18</v>
      </c>
      <c r="D1888" s="214" t="s">
        <v>5431</v>
      </c>
      <c r="E1888" s="215">
        <v>4213</v>
      </c>
      <c r="F1888" s="216" t="s">
        <v>5415</v>
      </c>
    </row>
    <row r="1889" spans="2:6" ht="12.75" x14ac:dyDescent="0.25">
      <c r="B1889" s="216" t="s">
        <v>120</v>
      </c>
      <c r="C1889" s="213">
        <v>5</v>
      </c>
      <c r="D1889" s="214" t="s">
        <v>1828</v>
      </c>
      <c r="E1889" s="215">
        <v>4213</v>
      </c>
      <c r="F1889" s="216" t="s">
        <v>5415</v>
      </c>
    </row>
    <row r="1890" spans="2:6" ht="12.75" x14ac:dyDescent="0.25">
      <c r="B1890" s="216" t="s">
        <v>120</v>
      </c>
      <c r="C1890" s="213">
        <v>15</v>
      </c>
      <c r="D1890" s="214" t="s">
        <v>5428</v>
      </c>
      <c r="E1890" s="215">
        <v>4213</v>
      </c>
      <c r="F1890" s="216" t="s">
        <v>5415</v>
      </c>
    </row>
    <row r="1891" spans="2:6" ht="12.75" x14ac:dyDescent="0.25">
      <c r="B1891" s="216" t="s">
        <v>120</v>
      </c>
      <c r="C1891" s="213">
        <v>7</v>
      </c>
      <c r="D1891" s="214" t="s">
        <v>5420</v>
      </c>
      <c r="E1891" s="215">
        <v>4213</v>
      </c>
      <c r="F1891" s="216" t="s">
        <v>5415</v>
      </c>
    </row>
    <row r="1892" spans="2:6" ht="12.75" x14ac:dyDescent="0.25">
      <c r="B1892" s="216" t="s">
        <v>120</v>
      </c>
      <c r="C1892" s="213">
        <v>17</v>
      </c>
      <c r="D1892" s="214" t="s">
        <v>5430</v>
      </c>
      <c r="E1892" s="215">
        <v>4213</v>
      </c>
      <c r="F1892" s="216" t="s">
        <v>5415</v>
      </c>
    </row>
    <row r="1893" spans="2:6" ht="12.75" x14ac:dyDescent="0.25">
      <c r="B1893" s="216" t="s">
        <v>120</v>
      </c>
      <c r="C1893" s="213">
        <v>8</v>
      </c>
      <c r="D1893" s="214" t="s">
        <v>5421</v>
      </c>
      <c r="E1893" s="215">
        <v>4213</v>
      </c>
      <c r="F1893" s="216" t="s">
        <v>5415</v>
      </c>
    </row>
    <row r="1894" spans="2:6" ht="12.75" x14ac:dyDescent="0.25">
      <c r="B1894" s="216" t="s">
        <v>120</v>
      </c>
      <c r="C1894" s="213">
        <v>12</v>
      </c>
      <c r="D1894" s="214" t="s">
        <v>5425</v>
      </c>
      <c r="E1894" s="215">
        <v>4213</v>
      </c>
      <c r="F1894" s="216" t="s">
        <v>5415</v>
      </c>
    </row>
    <row r="1895" spans="2:6" ht="12.75" x14ac:dyDescent="0.25">
      <c r="B1895" s="216" t="s">
        <v>120</v>
      </c>
      <c r="C1895" s="213">
        <v>20</v>
      </c>
      <c r="D1895" s="214" t="s">
        <v>5433</v>
      </c>
      <c r="E1895" s="215">
        <v>4213</v>
      </c>
      <c r="F1895" s="216" t="s">
        <v>5415</v>
      </c>
    </row>
    <row r="1896" spans="2:6" ht="12.75" x14ac:dyDescent="0.25">
      <c r="B1896" s="216" t="s">
        <v>120</v>
      </c>
      <c r="C1896" s="213">
        <v>6</v>
      </c>
      <c r="D1896" s="214" t="s">
        <v>5419</v>
      </c>
      <c r="E1896" s="215">
        <v>4213</v>
      </c>
      <c r="F1896" s="216" t="s">
        <v>5415</v>
      </c>
    </row>
    <row r="1897" spans="2:6" ht="12.75" x14ac:dyDescent="0.25">
      <c r="B1897" s="216" t="s">
        <v>120</v>
      </c>
      <c r="C1897" s="213">
        <v>16</v>
      </c>
      <c r="D1897" s="214" t="s">
        <v>5429</v>
      </c>
      <c r="E1897" s="215">
        <v>4213</v>
      </c>
      <c r="F1897" s="216" t="s">
        <v>5415</v>
      </c>
    </row>
    <row r="1898" spans="2:6" ht="12.75" x14ac:dyDescent="0.25">
      <c r="B1898" s="216" t="s">
        <v>120</v>
      </c>
      <c r="C1898" s="213">
        <v>2</v>
      </c>
      <c r="D1898" s="214" t="s">
        <v>5416</v>
      </c>
      <c r="E1898" s="215">
        <v>4213</v>
      </c>
      <c r="F1898" s="216" t="s">
        <v>5415</v>
      </c>
    </row>
    <row r="1899" spans="2:6" ht="12.75" x14ac:dyDescent="0.25">
      <c r="B1899" s="216" t="s">
        <v>120</v>
      </c>
      <c r="C1899" s="213">
        <v>13</v>
      </c>
      <c r="D1899" s="214" t="s">
        <v>5426</v>
      </c>
      <c r="E1899" s="215">
        <v>4213</v>
      </c>
      <c r="F1899" s="216" t="s">
        <v>5415</v>
      </c>
    </row>
    <row r="1900" spans="2:6" ht="12.75" x14ac:dyDescent="0.25">
      <c r="B1900" s="216" t="s">
        <v>120</v>
      </c>
      <c r="C1900" s="213">
        <v>1</v>
      </c>
      <c r="D1900" s="214" t="s">
        <v>5414</v>
      </c>
      <c r="E1900" s="215">
        <v>4213</v>
      </c>
      <c r="F1900" s="216" t="s">
        <v>5415</v>
      </c>
    </row>
    <row r="1901" spans="2:6" ht="12.75" x14ac:dyDescent="0.25">
      <c r="B1901" s="216" t="s">
        <v>120</v>
      </c>
      <c r="C1901" s="213">
        <v>3</v>
      </c>
      <c r="D1901" s="214" t="s">
        <v>5417</v>
      </c>
      <c r="E1901" s="215">
        <v>4213</v>
      </c>
      <c r="F1901" s="216" t="s">
        <v>5415</v>
      </c>
    </row>
    <row r="1902" spans="2:6" ht="12.75" x14ac:dyDescent="0.25">
      <c r="B1902" s="216" t="s">
        <v>8521</v>
      </c>
      <c r="C1902" s="213">
        <v>2</v>
      </c>
      <c r="D1902" s="214" t="s">
        <v>8523</v>
      </c>
      <c r="E1902" s="215">
        <v>4519</v>
      </c>
      <c r="F1902" s="216" t="s">
        <v>8522</v>
      </c>
    </row>
    <row r="1903" spans="2:6" ht="12.75" x14ac:dyDescent="0.25">
      <c r="B1903" s="216" t="s">
        <v>8521</v>
      </c>
      <c r="C1903" s="213">
        <v>5</v>
      </c>
      <c r="D1903" s="214" t="s">
        <v>7491</v>
      </c>
      <c r="E1903" s="215">
        <v>4519</v>
      </c>
      <c r="F1903" s="216" t="s">
        <v>8522</v>
      </c>
    </row>
    <row r="1904" spans="2:6" ht="12.75" x14ac:dyDescent="0.25">
      <c r="B1904" s="216" t="s">
        <v>8521</v>
      </c>
      <c r="C1904" s="213">
        <v>7</v>
      </c>
      <c r="D1904" s="214" t="s">
        <v>8525</v>
      </c>
      <c r="E1904" s="215">
        <v>4519</v>
      </c>
      <c r="F1904" s="216" t="s">
        <v>8522</v>
      </c>
    </row>
    <row r="1905" spans="2:6" ht="12.75" x14ac:dyDescent="0.25">
      <c r="B1905" s="216" t="s">
        <v>8521</v>
      </c>
      <c r="C1905" s="213">
        <v>12</v>
      </c>
      <c r="D1905" s="214" t="s">
        <v>8529</v>
      </c>
      <c r="E1905" s="215">
        <v>4519</v>
      </c>
      <c r="F1905" s="216" t="s">
        <v>8522</v>
      </c>
    </row>
    <row r="1906" spans="2:6" ht="12.75" x14ac:dyDescent="0.25">
      <c r="B1906" s="216" t="s">
        <v>8521</v>
      </c>
      <c r="C1906" s="213">
        <v>1</v>
      </c>
      <c r="D1906" s="214" t="s">
        <v>6681</v>
      </c>
      <c r="E1906" s="215">
        <v>4519</v>
      </c>
      <c r="F1906" s="216" t="s">
        <v>8522</v>
      </c>
    </row>
    <row r="1907" spans="2:6" ht="12.75" x14ac:dyDescent="0.25">
      <c r="B1907" s="216" t="s">
        <v>8521</v>
      </c>
      <c r="C1907" s="213">
        <v>9</v>
      </c>
      <c r="D1907" s="214" t="s">
        <v>5590</v>
      </c>
      <c r="E1907" s="215">
        <v>4519</v>
      </c>
      <c r="F1907" s="216" t="s">
        <v>8522</v>
      </c>
    </row>
    <row r="1908" spans="2:6" ht="12.75" x14ac:dyDescent="0.25">
      <c r="B1908" s="216" t="s">
        <v>8521</v>
      </c>
      <c r="C1908" s="213">
        <v>10</v>
      </c>
      <c r="D1908" s="214" t="s">
        <v>8527</v>
      </c>
      <c r="E1908" s="215">
        <v>4519</v>
      </c>
      <c r="F1908" s="216" t="s">
        <v>8522</v>
      </c>
    </row>
    <row r="1909" spans="2:6" ht="12.75" x14ac:dyDescent="0.25">
      <c r="B1909" s="216" t="s">
        <v>8521</v>
      </c>
      <c r="C1909" s="213">
        <v>6</v>
      </c>
      <c r="D1909" s="214" t="s">
        <v>1093</v>
      </c>
      <c r="E1909" s="215">
        <v>4519</v>
      </c>
      <c r="F1909" s="216" t="s">
        <v>8522</v>
      </c>
    </row>
    <row r="1910" spans="2:6" ht="12.75" x14ac:dyDescent="0.25">
      <c r="B1910" s="216" t="s">
        <v>8521</v>
      </c>
      <c r="C1910" s="213">
        <v>11</v>
      </c>
      <c r="D1910" s="214" t="s">
        <v>8528</v>
      </c>
      <c r="E1910" s="215">
        <v>4519</v>
      </c>
      <c r="F1910" s="216" t="s">
        <v>8522</v>
      </c>
    </row>
    <row r="1911" spans="2:6" ht="12.75" x14ac:dyDescent="0.25">
      <c r="B1911" s="216" t="s">
        <v>8521</v>
      </c>
      <c r="C1911" s="213">
        <v>3</v>
      </c>
      <c r="D1911" s="214" t="s">
        <v>775</v>
      </c>
      <c r="E1911" s="215">
        <v>4519</v>
      </c>
      <c r="F1911" s="216" t="s">
        <v>8522</v>
      </c>
    </row>
    <row r="1912" spans="2:6" ht="12.75" x14ac:dyDescent="0.25">
      <c r="B1912" s="216" t="s">
        <v>8521</v>
      </c>
      <c r="C1912" s="213">
        <v>8</v>
      </c>
      <c r="D1912" s="214" t="s">
        <v>8526</v>
      </c>
      <c r="E1912" s="215">
        <v>4519</v>
      </c>
      <c r="F1912" s="216" t="s">
        <v>8522</v>
      </c>
    </row>
    <row r="1913" spans="2:6" ht="12.75" x14ac:dyDescent="0.25">
      <c r="B1913" s="216" t="s">
        <v>8521</v>
      </c>
      <c r="C1913" s="213">
        <v>4</v>
      </c>
      <c r="D1913" s="214" t="s">
        <v>8524</v>
      </c>
      <c r="E1913" s="215">
        <v>4519</v>
      </c>
      <c r="F1913" s="216" t="s">
        <v>8522</v>
      </c>
    </row>
    <row r="1914" spans="2:6" ht="12.75" x14ac:dyDescent="0.25">
      <c r="B1914" s="216" t="s">
        <v>8934</v>
      </c>
      <c r="C1914" s="213">
        <v>12</v>
      </c>
      <c r="D1914" s="214" t="s">
        <v>8946</v>
      </c>
      <c r="E1914" s="215">
        <v>4561</v>
      </c>
      <c r="F1914" s="216" t="s">
        <v>8936</v>
      </c>
    </row>
    <row r="1915" spans="2:6" ht="12.75" x14ac:dyDescent="0.25">
      <c r="B1915" s="216" t="s">
        <v>8934</v>
      </c>
      <c r="C1915" s="213">
        <v>3</v>
      </c>
      <c r="D1915" s="214" t="s">
        <v>7777</v>
      </c>
      <c r="E1915" s="215">
        <v>4561</v>
      </c>
      <c r="F1915" s="216" t="s">
        <v>8936</v>
      </c>
    </row>
    <row r="1916" spans="2:6" ht="12.75" x14ac:dyDescent="0.25">
      <c r="B1916" s="216" t="s">
        <v>8934</v>
      </c>
      <c r="C1916" s="213">
        <v>6</v>
      </c>
      <c r="D1916" s="214" t="s">
        <v>8940</v>
      </c>
      <c r="E1916" s="215">
        <v>4561</v>
      </c>
      <c r="F1916" s="216" t="s">
        <v>8936</v>
      </c>
    </row>
    <row r="1917" spans="2:6" ht="12.75" x14ac:dyDescent="0.25">
      <c r="B1917" s="216" t="s">
        <v>8934</v>
      </c>
      <c r="C1917" s="213">
        <v>8</v>
      </c>
      <c r="D1917" s="214" t="s">
        <v>8942</v>
      </c>
      <c r="E1917" s="215">
        <v>4561</v>
      </c>
      <c r="F1917" s="216" t="s">
        <v>8936</v>
      </c>
    </row>
    <row r="1918" spans="2:6" ht="12.75" x14ac:dyDescent="0.25">
      <c r="B1918" s="216" t="s">
        <v>8934</v>
      </c>
      <c r="C1918" s="213">
        <v>4</v>
      </c>
      <c r="D1918" s="214" t="s">
        <v>8938</v>
      </c>
      <c r="E1918" s="215">
        <v>4561</v>
      </c>
      <c r="F1918" s="216" t="s">
        <v>8936</v>
      </c>
    </row>
    <row r="1919" spans="2:6" ht="12.75" x14ac:dyDescent="0.25">
      <c r="B1919" s="216" t="s">
        <v>8934</v>
      </c>
      <c r="C1919" s="213">
        <v>10</v>
      </c>
      <c r="D1919" s="214" t="s">
        <v>8944</v>
      </c>
      <c r="E1919" s="215">
        <v>4561</v>
      </c>
      <c r="F1919" s="216" t="s">
        <v>8936</v>
      </c>
    </row>
    <row r="1920" spans="2:6" ht="12.75" x14ac:dyDescent="0.25">
      <c r="B1920" s="216" t="s">
        <v>8934</v>
      </c>
      <c r="C1920" s="213">
        <v>11</v>
      </c>
      <c r="D1920" s="214" t="s">
        <v>8945</v>
      </c>
      <c r="E1920" s="215">
        <v>4561</v>
      </c>
      <c r="F1920" s="216" t="s">
        <v>8936</v>
      </c>
    </row>
    <row r="1921" spans="2:6" ht="12.75" x14ac:dyDescent="0.25">
      <c r="B1921" s="216" t="s">
        <v>8934</v>
      </c>
      <c r="C1921" s="213">
        <v>5</v>
      </c>
      <c r="D1921" s="214" t="s">
        <v>8939</v>
      </c>
      <c r="E1921" s="215">
        <v>4561</v>
      </c>
      <c r="F1921" s="216" t="s">
        <v>8936</v>
      </c>
    </row>
    <row r="1922" spans="2:6" ht="12.75" x14ac:dyDescent="0.25">
      <c r="B1922" s="216" t="s">
        <v>8934</v>
      </c>
      <c r="C1922" s="213">
        <v>7</v>
      </c>
      <c r="D1922" s="214" t="s">
        <v>8941</v>
      </c>
      <c r="E1922" s="215">
        <v>4561</v>
      </c>
      <c r="F1922" s="216" t="s">
        <v>8936</v>
      </c>
    </row>
    <row r="1923" spans="2:6" ht="12.75" x14ac:dyDescent="0.25">
      <c r="B1923" s="216" t="s">
        <v>8934</v>
      </c>
      <c r="C1923" s="213">
        <v>9</v>
      </c>
      <c r="D1923" s="214" t="s">
        <v>8943</v>
      </c>
      <c r="E1923" s="215">
        <v>4561</v>
      </c>
      <c r="F1923" s="216" t="s">
        <v>8936</v>
      </c>
    </row>
    <row r="1924" spans="2:6" ht="12.75" x14ac:dyDescent="0.25">
      <c r="B1924" s="216" t="s">
        <v>8934</v>
      </c>
      <c r="C1924" s="213">
        <v>1</v>
      </c>
      <c r="D1924" s="214" t="s">
        <v>8935</v>
      </c>
      <c r="E1924" s="215">
        <v>4561</v>
      </c>
      <c r="F1924" s="216" t="s">
        <v>8936</v>
      </c>
    </row>
    <row r="1925" spans="2:6" ht="12.75" x14ac:dyDescent="0.25">
      <c r="B1925" s="216" t="s">
        <v>8934</v>
      </c>
      <c r="C1925" s="213">
        <v>2</v>
      </c>
      <c r="D1925" s="214" t="s">
        <v>8937</v>
      </c>
      <c r="E1925" s="215">
        <v>4561</v>
      </c>
      <c r="F1925" s="216" t="s">
        <v>8936</v>
      </c>
    </row>
    <row r="1926" spans="2:6" ht="12.75" x14ac:dyDescent="0.25">
      <c r="B1926" s="216" t="s">
        <v>8934</v>
      </c>
      <c r="C1926" s="213">
        <v>2</v>
      </c>
      <c r="D1926" s="214" t="s">
        <v>8948</v>
      </c>
      <c r="E1926" s="215">
        <v>4562</v>
      </c>
      <c r="F1926" s="216" t="s">
        <v>8947</v>
      </c>
    </row>
    <row r="1927" spans="2:6" ht="12.75" x14ac:dyDescent="0.25">
      <c r="B1927" s="216" t="s">
        <v>8934</v>
      </c>
      <c r="C1927" s="213">
        <v>8</v>
      </c>
      <c r="D1927" s="214" t="s">
        <v>8954</v>
      </c>
      <c r="E1927" s="215">
        <v>4562</v>
      </c>
      <c r="F1927" s="216" t="s">
        <v>8947</v>
      </c>
    </row>
    <row r="1928" spans="2:6" ht="12.75" x14ac:dyDescent="0.25">
      <c r="B1928" s="216" t="s">
        <v>8934</v>
      </c>
      <c r="C1928" s="213">
        <v>12</v>
      </c>
      <c r="D1928" s="214" t="s">
        <v>8958</v>
      </c>
      <c r="E1928" s="215">
        <v>4562</v>
      </c>
      <c r="F1928" s="216" t="s">
        <v>8947</v>
      </c>
    </row>
    <row r="1929" spans="2:6" ht="12.75" x14ac:dyDescent="0.25">
      <c r="B1929" s="216" t="s">
        <v>8934</v>
      </c>
      <c r="C1929" s="213">
        <v>5</v>
      </c>
      <c r="D1929" s="214" t="s">
        <v>8951</v>
      </c>
      <c r="E1929" s="215">
        <v>4562</v>
      </c>
      <c r="F1929" s="216" t="s">
        <v>8947</v>
      </c>
    </row>
    <row r="1930" spans="2:6" ht="12.75" x14ac:dyDescent="0.25">
      <c r="B1930" s="216" t="s">
        <v>8934</v>
      </c>
      <c r="C1930" s="213">
        <v>9</v>
      </c>
      <c r="D1930" s="214" t="s">
        <v>8955</v>
      </c>
      <c r="E1930" s="215">
        <v>4562</v>
      </c>
      <c r="F1930" s="216" t="s">
        <v>8947</v>
      </c>
    </row>
    <row r="1931" spans="2:6" ht="12.75" x14ac:dyDescent="0.25">
      <c r="B1931" s="216" t="s">
        <v>8934</v>
      </c>
      <c r="C1931" s="213">
        <v>4</v>
      </c>
      <c r="D1931" s="214" t="s">
        <v>8950</v>
      </c>
      <c r="E1931" s="215">
        <v>4562</v>
      </c>
      <c r="F1931" s="216" t="s">
        <v>8947</v>
      </c>
    </row>
    <row r="1932" spans="2:6" ht="12.75" x14ac:dyDescent="0.25">
      <c r="B1932" s="216" t="s">
        <v>8934</v>
      </c>
      <c r="C1932" s="213">
        <v>7</v>
      </c>
      <c r="D1932" s="214" t="s">
        <v>8953</v>
      </c>
      <c r="E1932" s="215">
        <v>4562</v>
      </c>
      <c r="F1932" s="216" t="s">
        <v>8947</v>
      </c>
    </row>
    <row r="1933" spans="2:6" ht="12.75" x14ac:dyDescent="0.25">
      <c r="B1933" s="216" t="s">
        <v>8934</v>
      </c>
      <c r="C1933" s="213">
        <v>11</v>
      </c>
      <c r="D1933" s="214" t="s">
        <v>8957</v>
      </c>
      <c r="E1933" s="215">
        <v>4562</v>
      </c>
      <c r="F1933" s="216" t="s">
        <v>8947</v>
      </c>
    </row>
    <row r="1934" spans="2:6" ht="12.75" x14ac:dyDescent="0.25">
      <c r="B1934" s="216" t="s">
        <v>8934</v>
      </c>
      <c r="C1934" s="213">
        <v>1</v>
      </c>
      <c r="D1934" s="214" t="s">
        <v>2425</v>
      </c>
      <c r="E1934" s="215">
        <v>4562</v>
      </c>
      <c r="F1934" s="216" t="s">
        <v>8947</v>
      </c>
    </row>
    <row r="1935" spans="2:6" ht="12.75" x14ac:dyDescent="0.25">
      <c r="B1935" s="216" t="s">
        <v>8934</v>
      </c>
      <c r="C1935" s="213">
        <v>10</v>
      </c>
      <c r="D1935" s="214" t="s">
        <v>8956</v>
      </c>
      <c r="E1935" s="215">
        <v>4562</v>
      </c>
      <c r="F1935" s="216" t="s">
        <v>8947</v>
      </c>
    </row>
    <row r="1936" spans="2:6" ht="12.75" x14ac:dyDescent="0.25">
      <c r="B1936" s="216" t="s">
        <v>8934</v>
      </c>
      <c r="C1936" s="213">
        <v>3</v>
      </c>
      <c r="D1936" s="214" t="s">
        <v>8949</v>
      </c>
      <c r="E1936" s="215">
        <v>4562</v>
      </c>
      <c r="F1936" s="216" t="s">
        <v>8947</v>
      </c>
    </row>
    <row r="1937" spans="2:6" ht="12.75" x14ac:dyDescent="0.25">
      <c r="B1937" s="216" t="s">
        <v>8934</v>
      </c>
      <c r="C1937" s="213">
        <v>6</v>
      </c>
      <c r="D1937" s="214" t="s">
        <v>8952</v>
      </c>
      <c r="E1937" s="215">
        <v>4562</v>
      </c>
      <c r="F1937" s="216" t="s">
        <v>8947</v>
      </c>
    </row>
    <row r="1938" spans="2:6" ht="12.75" x14ac:dyDescent="0.25">
      <c r="B1938" s="216" t="s">
        <v>74</v>
      </c>
      <c r="C1938" s="213">
        <v>1</v>
      </c>
      <c r="D1938" s="214" t="s">
        <v>4214</v>
      </c>
      <c r="E1938" s="215">
        <v>4106</v>
      </c>
      <c r="F1938" s="216" t="s">
        <v>4215</v>
      </c>
    </row>
    <row r="1939" spans="2:6" ht="12.75" x14ac:dyDescent="0.25">
      <c r="B1939" s="216" t="s">
        <v>74</v>
      </c>
      <c r="C1939" s="213">
        <v>9</v>
      </c>
      <c r="D1939" s="214" t="s">
        <v>129</v>
      </c>
      <c r="E1939" s="215">
        <v>4106</v>
      </c>
      <c r="F1939" s="216" t="s">
        <v>4215</v>
      </c>
    </row>
    <row r="1940" spans="2:6" ht="12.75" x14ac:dyDescent="0.25">
      <c r="B1940" s="216" t="s">
        <v>74</v>
      </c>
      <c r="C1940" s="213">
        <v>3</v>
      </c>
      <c r="D1940" s="214" t="s">
        <v>1205</v>
      </c>
      <c r="E1940" s="215">
        <v>4106</v>
      </c>
      <c r="F1940" s="216" t="s">
        <v>4215</v>
      </c>
    </row>
    <row r="1941" spans="2:6" ht="12.75" x14ac:dyDescent="0.25">
      <c r="B1941" s="216" t="s">
        <v>139</v>
      </c>
      <c r="C1941" s="213">
        <v>10</v>
      </c>
      <c r="D1941" s="214" t="s">
        <v>3925</v>
      </c>
      <c r="E1941" s="215">
        <v>4106</v>
      </c>
      <c r="F1941" s="216" t="s">
        <v>4215</v>
      </c>
    </row>
    <row r="1942" spans="2:6" ht="12.75" x14ac:dyDescent="0.25">
      <c r="B1942" s="216" t="s">
        <v>139</v>
      </c>
      <c r="C1942" s="213">
        <v>6</v>
      </c>
      <c r="D1942" s="214" t="s">
        <v>3932</v>
      </c>
      <c r="E1942" s="215">
        <v>4106</v>
      </c>
      <c r="F1942" s="216" t="s">
        <v>4215</v>
      </c>
    </row>
    <row r="1943" spans="2:6" ht="12.75" x14ac:dyDescent="0.25">
      <c r="B1943" s="216" t="s">
        <v>74</v>
      </c>
      <c r="C1943" s="213">
        <v>11</v>
      </c>
      <c r="D1943" s="214" t="s">
        <v>628</v>
      </c>
      <c r="E1943" s="215">
        <v>4106</v>
      </c>
      <c r="F1943" s="216" t="s">
        <v>4215</v>
      </c>
    </row>
    <row r="1944" spans="2:6" ht="12.75" x14ac:dyDescent="0.25">
      <c r="B1944" s="216" t="s">
        <v>139</v>
      </c>
      <c r="C1944" s="213">
        <v>2</v>
      </c>
      <c r="D1944" s="214" t="s">
        <v>140</v>
      </c>
      <c r="E1944" s="215">
        <v>4106</v>
      </c>
      <c r="F1944" s="216" t="s">
        <v>4215</v>
      </c>
    </row>
    <row r="1945" spans="2:6" ht="12.75" x14ac:dyDescent="0.25">
      <c r="B1945" s="216" t="s">
        <v>139</v>
      </c>
      <c r="C1945" s="213">
        <v>12</v>
      </c>
      <c r="D1945" s="214" t="s">
        <v>4218</v>
      </c>
      <c r="E1945" s="215">
        <v>4106</v>
      </c>
      <c r="F1945" s="216" t="s">
        <v>4215</v>
      </c>
    </row>
    <row r="1946" spans="2:6" ht="12.75" x14ac:dyDescent="0.25">
      <c r="B1946" s="216" t="s">
        <v>74</v>
      </c>
      <c r="C1946" s="213">
        <v>7</v>
      </c>
      <c r="D1946" s="214" t="s">
        <v>1008</v>
      </c>
      <c r="E1946" s="215">
        <v>4106</v>
      </c>
      <c r="F1946" s="216" t="s">
        <v>4215</v>
      </c>
    </row>
    <row r="1947" spans="2:6" ht="12.75" x14ac:dyDescent="0.25">
      <c r="B1947" s="216" t="s">
        <v>139</v>
      </c>
      <c r="C1947" s="213">
        <v>8</v>
      </c>
      <c r="D1947" s="214" t="s">
        <v>4217</v>
      </c>
      <c r="E1947" s="215">
        <v>4106</v>
      </c>
      <c r="F1947" s="216" t="s">
        <v>4215</v>
      </c>
    </row>
    <row r="1948" spans="2:6" ht="12.75" x14ac:dyDescent="0.25">
      <c r="B1948" s="216" t="s">
        <v>74</v>
      </c>
      <c r="C1948" s="213">
        <v>5</v>
      </c>
      <c r="D1948" s="214" t="s">
        <v>620</v>
      </c>
      <c r="E1948" s="215">
        <v>4106</v>
      </c>
      <c r="F1948" s="216" t="s">
        <v>4215</v>
      </c>
    </row>
    <row r="1949" spans="2:6" ht="12.75" x14ac:dyDescent="0.25">
      <c r="B1949" s="216" t="s">
        <v>139</v>
      </c>
      <c r="C1949" s="213">
        <v>4</v>
      </c>
      <c r="D1949" s="214" t="s">
        <v>4216</v>
      </c>
      <c r="E1949" s="215">
        <v>4106</v>
      </c>
      <c r="F1949" s="216" t="s">
        <v>4215</v>
      </c>
    </row>
    <row r="1950" spans="2:6" ht="12.75" x14ac:dyDescent="0.25">
      <c r="B1950" s="216" t="s">
        <v>74</v>
      </c>
      <c r="C1950" s="213">
        <v>1</v>
      </c>
      <c r="D1950" s="214" t="s">
        <v>5120</v>
      </c>
      <c r="E1950" s="215">
        <v>4187</v>
      </c>
      <c r="F1950" s="216" t="s">
        <v>5121</v>
      </c>
    </row>
    <row r="1951" spans="2:6" ht="12.75" x14ac:dyDescent="0.25">
      <c r="B1951" s="216" t="s">
        <v>74</v>
      </c>
      <c r="C1951" s="213">
        <v>12</v>
      </c>
      <c r="D1951" s="214" t="s">
        <v>630</v>
      </c>
      <c r="E1951" s="215">
        <v>4187</v>
      </c>
      <c r="F1951" s="216" t="s">
        <v>5121</v>
      </c>
    </row>
    <row r="1952" spans="2:6" ht="12.75" x14ac:dyDescent="0.25">
      <c r="B1952" s="216" t="s">
        <v>74</v>
      </c>
      <c r="C1952" s="213">
        <v>9</v>
      </c>
      <c r="D1952" s="214" t="s">
        <v>632</v>
      </c>
      <c r="E1952" s="215">
        <v>4187</v>
      </c>
      <c r="F1952" s="216" t="s">
        <v>5121</v>
      </c>
    </row>
    <row r="1953" spans="2:6" ht="12.75" x14ac:dyDescent="0.25">
      <c r="B1953" s="216" t="s">
        <v>74</v>
      </c>
      <c r="C1953" s="213">
        <v>3</v>
      </c>
      <c r="D1953" s="214" t="s">
        <v>5122</v>
      </c>
      <c r="E1953" s="215">
        <v>4187</v>
      </c>
      <c r="F1953" s="216" t="s">
        <v>5121</v>
      </c>
    </row>
    <row r="1954" spans="2:6" ht="12.75" x14ac:dyDescent="0.25">
      <c r="B1954" s="216" t="s">
        <v>74</v>
      </c>
      <c r="C1954" s="213">
        <v>10</v>
      </c>
      <c r="D1954" s="214" t="s">
        <v>1794</v>
      </c>
      <c r="E1954" s="215">
        <v>4187</v>
      </c>
      <c r="F1954" s="216" t="s">
        <v>5121</v>
      </c>
    </row>
    <row r="1955" spans="2:6" ht="12.75" x14ac:dyDescent="0.25">
      <c r="B1955" s="216" t="s">
        <v>74</v>
      </c>
      <c r="C1955" s="213">
        <v>2</v>
      </c>
      <c r="D1955" s="214" t="s">
        <v>626</v>
      </c>
      <c r="E1955" s="215">
        <v>4187</v>
      </c>
      <c r="F1955" s="216" t="s">
        <v>5121</v>
      </c>
    </row>
    <row r="1956" spans="2:6" ht="12.75" x14ac:dyDescent="0.25">
      <c r="B1956" s="216" t="s">
        <v>74</v>
      </c>
      <c r="C1956" s="213">
        <v>6</v>
      </c>
      <c r="D1956" s="214" t="s">
        <v>5124</v>
      </c>
      <c r="E1956" s="215">
        <v>4187</v>
      </c>
      <c r="F1956" s="216" t="s">
        <v>5121</v>
      </c>
    </row>
    <row r="1957" spans="2:6" ht="12.75" x14ac:dyDescent="0.25">
      <c r="B1957" s="216" t="s">
        <v>74</v>
      </c>
      <c r="C1957" s="213">
        <v>5</v>
      </c>
      <c r="D1957" s="214" t="s">
        <v>5123</v>
      </c>
      <c r="E1957" s="215">
        <v>4187</v>
      </c>
      <c r="F1957" s="216" t="s">
        <v>5121</v>
      </c>
    </row>
    <row r="1958" spans="2:6" ht="12.75" x14ac:dyDescent="0.25">
      <c r="B1958" s="216" t="s">
        <v>74</v>
      </c>
      <c r="C1958" s="213">
        <v>11</v>
      </c>
      <c r="D1958" s="214" t="s">
        <v>5126</v>
      </c>
      <c r="E1958" s="215">
        <v>4187</v>
      </c>
      <c r="F1958" s="216" t="s">
        <v>5121</v>
      </c>
    </row>
    <row r="1959" spans="2:6" ht="12.75" x14ac:dyDescent="0.25">
      <c r="B1959" s="216" t="s">
        <v>74</v>
      </c>
      <c r="C1959" s="213">
        <v>7</v>
      </c>
      <c r="D1959" s="214" t="s">
        <v>1210</v>
      </c>
      <c r="E1959" s="215">
        <v>4187</v>
      </c>
      <c r="F1959" s="216" t="s">
        <v>5121</v>
      </c>
    </row>
    <row r="1960" spans="2:6" ht="12.75" x14ac:dyDescent="0.25">
      <c r="B1960" s="216" t="s">
        <v>74</v>
      </c>
      <c r="C1960" s="213">
        <v>8</v>
      </c>
      <c r="D1960" s="214" t="s">
        <v>5125</v>
      </c>
      <c r="E1960" s="215">
        <v>4187</v>
      </c>
      <c r="F1960" s="216" t="s">
        <v>5121</v>
      </c>
    </row>
    <row r="1961" spans="2:6" ht="12.75" x14ac:dyDescent="0.25">
      <c r="B1961" s="216" t="s">
        <v>74</v>
      </c>
      <c r="C1961" s="213">
        <v>4</v>
      </c>
      <c r="D1961" s="214" t="s">
        <v>1206</v>
      </c>
      <c r="E1961" s="215">
        <v>4187</v>
      </c>
      <c r="F1961" s="216" t="s">
        <v>5121</v>
      </c>
    </row>
    <row r="1962" spans="2:6" ht="12.75" x14ac:dyDescent="0.25">
      <c r="B1962" s="216" t="s">
        <v>9077</v>
      </c>
      <c r="C1962" s="213">
        <v>9</v>
      </c>
      <c r="D1962" s="214" t="s">
        <v>9085</v>
      </c>
      <c r="E1962" s="215">
        <v>4573</v>
      </c>
      <c r="F1962" s="216" t="s">
        <v>9078</v>
      </c>
    </row>
    <row r="1963" spans="2:6" ht="12.75" x14ac:dyDescent="0.25">
      <c r="B1963" s="216" t="s">
        <v>9079</v>
      </c>
      <c r="C1963" s="213">
        <v>2</v>
      </c>
      <c r="D1963" s="214" t="s">
        <v>9080</v>
      </c>
      <c r="E1963" s="215">
        <v>4573</v>
      </c>
      <c r="F1963" s="216" t="s">
        <v>9078</v>
      </c>
    </row>
    <row r="1964" spans="2:6" ht="12.75" x14ac:dyDescent="0.25">
      <c r="B1964" s="216" t="s">
        <v>9082</v>
      </c>
      <c r="C1964" s="213">
        <v>8</v>
      </c>
      <c r="D1964" s="214" t="s">
        <v>9084</v>
      </c>
      <c r="E1964" s="215">
        <v>4573</v>
      </c>
      <c r="F1964" s="216" t="s">
        <v>9078</v>
      </c>
    </row>
    <row r="1965" spans="2:6" ht="12.75" x14ac:dyDescent="0.25">
      <c r="B1965" s="216" t="s">
        <v>9077</v>
      </c>
      <c r="C1965" s="213">
        <v>11</v>
      </c>
      <c r="D1965" s="214" t="s">
        <v>9087</v>
      </c>
      <c r="E1965" s="215">
        <v>4573</v>
      </c>
      <c r="F1965" s="216" t="s">
        <v>9078</v>
      </c>
    </row>
    <row r="1966" spans="2:6" ht="12.75" x14ac:dyDescent="0.25">
      <c r="B1966" s="216" t="s">
        <v>9077</v>
      </c>
      <c r="C1966" s="213">
        <v>13</v>
      </c>
      <c r="D1966" s="214" t="s">
        <v>9088</v>
      </c>
      <c r="E1966" s="215">
        <v>4573</v>
      </c>
      <c r="F1966" s="216" t="s">
        <v>9078</v>
      </c>
    </row>
    <row r="1967" spans="2:6" ht="12.75" x14ac:dyDescent="0.25">
      <c r="B1967" s="216" t="s">
        <v>9082</v>
      </c>
      <c r="C1967" s="213">
        <v>12</v>
      </c>
      <c r="D1967" s="214" t="s">
        <v>7696</v>
      </c>
      <c r="E1967" s="215">
        <v>4573</v>
      </c>
      <c r="F1967" s="216" t="s">
        <v>9078</v>
      </c>
    </row>
    <row r="1968" spans="2:6" ht="12.75" x14ac:dyDescent="0.25">
      <c r="B1968" s="216" t="s">
        <v>9077</v>
      </c>
      <c r="C1968" s="213">
        <v>7</v>
      </c>
      <c r="D1968" s="214" t="s">
        <v>8286</v>
      </c>
      <c r="E1968" s="215">
        <v>4573</v>
      </c>
      <c r="F1968" s="216" t="s">
        <v>9078</v>
      </c>
    </row>
    <row r="1969" spans="2:6" ht="12.75" x14ac:dyDescent="0.25">
      <c r="B1969" s="216" t="s">
        <v>9077</v>
      </c>
      <c r="C1969" s="213">
        <v>1</v>
      </c>
      <c r="D1969" s="214" t="s">
        <v>8288</v>
      </c>
      <c r="E1969" s="215">
        <v>4573</v>
      </c>
      <c r="F1969" s="216" t="s">
        <v>9078</v>
      </c>
    </row>
    <row r="1970" spans="2:6" ht="12.75" x14ac:dyDescent="0.25">
      <c r="B1970" s="216" t="s">
        <v>9082</v>
      </c>
      <c r="C1970" s="213">
        <v>6</v>
      </c>
      <c r="D1970" s="214" t="s">
        <v>4803</v>
      </c>
      <c r="E1970" s="215">
        <v>4573</v>
      </c>
      <c r="F1970" s="216" t="s">
        <v>9078</v>
      </c>
    </row>
    <row r="1971" spans="2:6" ht="12.75" x14ac:dyDescent="0.25">
      <c r="B1971" s="216" t="s">
        <v>9077</v>
      </c>
      <c r="C1971" s="213">
        <v>5</v>
      </c>
      <c r="D1971" s="214" t="s">
        <v>9083</v>
      </c>
      <c r="E1971" s="215">
        <v>4573</v>
      </c>
      <c r="F1971" s="216" t="s">
        <v>9078</v>
      </c>
    </row>
    <row r="1972" spans="2:6" ht="12.75" x14ac:dyDescent="0.25">
      <c r="B1972" s="216" t="s">
        <v>9082</v>
      </c>
      <c r="C1972" s="213">
        <v>4</v>
      </c>
      <c r="D1972" s="214" t="s">
        <v>2138</v>
      </c>
      <c r="E1972" s="215">
        <v>4573</v>
      </c>
      <c r="F1972" s="216" t="s">
        <v>9078</v>
      </c>
    </row>
    <row r="1973" spans="2:6" ht="12.75" x14ac:dyDescent="0.25">
      <c r="B1973" s="216" t="s">
        <v>9077</v>
      </c>
      <c r="C1973" s="213">
        <v>3</v>
      </c>
      <c r="D1973" s="214" t="s">
        <v>9081</v>
      </c>
      <c r="E1973" s="215">
        <v>4573</v>
      </c>
      <c r="F1973" s="216" t="s">
        <v>9078</v>
      </c>
    </row>
    <row r="1974" spans="2:6" ht="12.75" x14ac:dyDescent="0.25">
      <c r="B1974" s="216" t="s">
        <v>9082</v>
      </c>
      <c r="C1974" s="213">
        <v>10</v>
      </c>
      <c r="D1974" s="214" t="s">
        <v>9086</v>
      </c>
      <c r="E1974" s="215">
        <v>4573</v>
      </c>
      <c r="F1974" s="216" t="s">
        <v>9078</v>
      </c>
    </row>
    <row r="1975" spans="2:6" ht="12.75" x14ac:dyDescent="0.25">
      <c r="B1975" s="216" t="s">
        <v>30</v>
      </c>
      <c r="C1975" s="213">
        <v>5</v>
      </c>
      <c r="D1975" s="214" t="s">
        <v>3293</v>
      </c>
      <c r="E1975" s="215">
        <v>4023</v>
      </c>
      <c r="F1975" s="216" t="s">
        <v>3289</v>
      </c>
    </row>
    <row r="1976" spans="2:6" ht="12.75" x14ac:dyDescent="0.25">
      <c r="B1976" s="216" t="s">
        <v>30</v>
      </c>
      <c r="C1976" s="213">
        <v>12</v>
      </c>
      <c r="D1976" s="214" t="s">
        <v>3189</v>
      </c>
      <c r="E1976" s="215">
        <v>4023</v>
      </c>
      <c r="F1976" s="216" t="s">
        <v>3289</v>
      </c>
    </row>
    <row r="1977" spans="2:6" ht="12.75" x14ac:dyDescent="0.25">
      <c r="B1977" s="216" t="s">
        <v>30</v>
      </c>
      <c r="C1977" s="213">
        <v>8</v>
      </c>
      <c r="D1977" s="214" t="s">
        <v>3296</v>
      </c>
      <c r="E1977" s="215">
        <v>4023</v>
      </c>
      <c r="F1977" s="216" t="s">
        <v>3289</v>
      </c>
    </row>
    <row r="1978" spans="2:6" ht="12.75" x14ac:dyDescent="0.25">
      <c r="B1978" s="216" t="s">
        <v>30</v>
      </c>
      <c r="C1978" s="213">
        <v>9</v>
      </c>
      <c r="D1978" s="214" t="s">
        <v>3297</v>
      </c>
      <c r="E1978" s="215">
        <v>4023</v>
      </c>
      <c r="F1978" s="216" t="s">
        <v>3289</v>
      </c>
    </row>
    <row r="1979" spans="2:6" ht="12.75" x14ac:dyDescent="0.25">
      <c r="B1979" s="216" t="s">
        <v>30</v>
      </c>
      <c r="C1979" s="213">
        <v>11</v>
      </c>
      <c r="D1979" s="214" t="s">
        <v>3170</v>
      </c>
      <c r="E1979" s="215">
        <v>4023</v>
      </c>
      <c r="F1979" s="216" t="s">
        <v>3289</v>
      </c>
    </row>
    <row r="1980" spans="2:6" ht="12.75" x14ac:dyDescent="0.25">
      <c r="B1980" s="216" t="s">
        <v>30</v>
      </c>
      <c r="C1980" s="213">
        <v>1</v>
      </c>
      <c r="D1980" s="214" t="s">
        <v>3288</v>
      </c>
      <c r="E1980" s="215">
        <v>4023</v>
      </c>
      <c r="F1980" s="216" t="s">
        <v>3289</v>
      </c>
    </row>
    <row r="1981" spans="2:6" ht="12.75" x14ac:dyDescent="0.25">
      <c r="B1981" s="216" t="s">
        <v>30</v>
      </c>
      <c r="C1981" s="213">
        <v>10</v>
      </c>
      <c r="D1981" s="214" t="s">
        <v>3158</v>
      </c>
      <c r="E1981" s="215">
        <v>4023</v>
      </c>
      <c r="F1981" s="216" t="s">
        <v>3289</v>
      </c>
    </row>
    <row r="1982" spans="2:6" ht="12.75" x14ac:dyDescent="0.25">
      <c r="B1982" s="216" t="s">
        <v>30</v>
      </c>
      <c r="C1982" s="213">
        <v>6</v>
      </c>
      <c r="D1982" s="214" t="s">
        <v>3294</v>
      </c>
      <c r="E1982" s="215">
        <v>4023</v>
      </c>
      <c r="F1982" s="216" t="s">
        <v>3289</v>
      </c>
    </row>
    <row r="1983" spans="2:6" ht="12.75" x14ac:dyDescent="0.25">
      <c r="B1983" s="216" t="s">
        <v>30</v>
      </c>
      <c r="C1983" s="213">
        <v>4</v>
      </c>
      <c r="D1983" s="214" t="s">
        <v>3292</v>
      </c>
      <c r="E1983" s="215">
        <v>4023</v>
      </c>
      <c r="F1983" s="216" t="s">
        <v>3289</v>
      </c>
    </row>
    <row r="1984" spans="2:6" ht="12.75" x14ac:dyDescent="0.25">
      <c r="B1984" s="216" t="s">
        <v>30</v>
      </c>
      <c r="C1984" s="213">
        <v>7</v>
      </c>
      <c r="D1984" s="214" t="s">
        <v>3295</v>
      </c>
      <c r="E1984" s="215">
        <v>4023</v>
      </c>
      <c r="F1984" s="216" t="s">
        <v>3289</v>
      </c>
    </row>
    <row r="1985" spans="2:6" ht="12.75" x14ac:dyDescent="0.25">
      <c r="B1985" s="216" t="s">
        <v>30</v>
      </c>
      <c r="C1985" s="213">
        <v>2</v>
      </c>
      <c r="D1985" s="214" t="s">
        <v>3290</v>
      </c>
      <c r="E1985" s="215">
        <v>4023</v>
      </c>
      <c r="F1985" s="216" t="s">
        <v>3289</v>
      </c>
    </row>
    <row r="1986" spans="2:6" ht="12.75" x14ac:dyDescent="0.25">
      <c r="B1986" s="216" t="s">
        <v>30</v>
      </c>
      <c r="C1986" s="213">
        <v>3</v>
      </c>
      <c r="D1986" s="214" t="s">
        <v>3291</v>
      </c>
      <c r="E1986" s="215">
        <v>4023</v>
      </c>
      <c r="F1986" s="216" t="s">
        <v>3289</v>
      </c>
    </row>
    <row r="1987" spans="2:6" ht="12.75" x14ac:dyDescent="0.25">
      <c r="B1987" s="216" t="s">
        <v>30</v>
      </c>
      <c r="C1987" s="213">
        <v>11</v>
      </c>
      <c r="D1987" s="214" t="s">
        <v>3968</v>
      </c>
      <c r="E1987" s="215">
        <v>4080</v>
      </c>
      <c r="F1987" s="216" t="s">
        <v>3959</v>
      </c>
    </row>
    <row r="1988" spans="2:6" ht="12.75" x14ac:dyDescent="0.25">
      <c r="B1988" s="216" t="s">
        <v>30</v>
      </c>
      <c r="C1988" s="213">
        <v>4</v>
      </c>
      <c r="D1988" s="214" t="s">
        <v>3961</v>
      </c>
      <c r="E1988" s="215">
        <v>4080</v>
      </c>
      <c r="F1988" s="216" t="s">
        <v>3959</v>
      </c>
    </row>
    <row r="1989" spans="2:6" ht="12.75" x14ac:dyDescent="0.25">
      <c r="B1989" s="216" t="s">
        <v>30</v>
      </c>
      <c r="C1989" s="213">
        <v>3</v>
      </c>
      <c r="D1989" s="214" t="s">
        <v>1505</v>
      </c>
      <c r="E1989" s="215">
        <v>4080</v>
      </c>
      <c r="F1989" s="216" t="s">
        <v>3959</v>
      </c>
    </row>
    <row r="1990" spans="2:6" ht="12.75" x14ac:dyDescent="0.25">
      <c r="B1990" s="216" t="s">
        <v>30</v>
      </c>
      <c r="C1990" s="213">
        <v>8</v>
      </c>
      <c r="D1990" s="214" t="s">
        <v>3965</v>
      </c>
      <c r="E1990" s="215">
        <v>4080</v>
      </c>
      <c r="F1990" s="216" t="s">
        <v>3959</v>
      </c>
    </row>
    <row r="1991" spans="2:6" ht="12.75" x14ac:dyDescent="0.25">
      <c r="B1991" s="216" t="s">
        <v>30</v>
      </c>
      <c r="C1991" s="213">
        <v>2</v>
      </c>
      <c r="D1991" s="214" t="s">
        <v>3960</v>
      </c>
      <c r="E1991" s="215">
        <v>4080</v>
      </c>
      <c r="F1991" s="216" t="s">
        <v>3959</v>
      </c>
    </row>
    <row r="1992" spans="2:6" ht="12.75" x14ac:dyDescent="0.25">
      <c r="B1992" s="216" t="s">
        <v>30</v>
      </c>
      <c r="C1992" s="213">
        <v>6</v>
      </c>
      <c r="D1992" s="214" t="s">
        <v>3963</v>
      </c>
      <c r="E1992" s="215">
        <v>4080</v>
      </c>
      <c r="F1992" s="216" t="s">
        <v>3959</v>
      </c>
    </row>
    <row r="1993" spans="2:6" ht="12.75" x14ac:dyDescent="0.25">
      <c r="B1993" s="216" t="s">
        <v>30</v>
      </c>
      <c r="C1993" s="213">
        <v>5</v>
      </c>
      <c r="D1993" s="214" t="s">
        <v>3962</v>
      </c>
      <c r="E1993" s="215">
        <v>4080</v>
      </c>
      <c r="F1993" s="216" t="s">
        <v>3959</v>
      </c>
    </row>
    <row r="1994" spans="2:6" ht="12.75" x14ac:dyDescent="0.25">
      <c r="B1994" s="216" t="s">
        <v>30</v>
      </c>
      <c r="C1994" s="213">
        <v>7</v>
      </c>
      <c r="D1994" s="214" t="s">
        <v>3964</v>
      </c>
      <c r="E1994" s="215">
        <v>4080</v>
      </c>
      <c r="F1994" s="216" t="s">
        <v>3959</v>
      </c>
    </row>
    <row r="1995" spans="2:6" ht="12.75" x14ac:dyDescent="0.25">
      <c r="B1995" s="216" t="s">
        <v>30</v>
      </c>
      <c r="C1995" s="213">
        <v>12</v>
      </c>
      <c r="D1995" s="214" t="s">
        <v>3166</v>
      </c>
      <c r="E1995" s="215">
        <v>4080</v>
      </c>
      <c r="F1995" s="216" t="s">
        <v>3959</v>
      </c>
    </row>
    <row r="1996" spans="2:6" ht="12.75" x14ac:dyDescent="0.25">
      <c r="B1996" s="216" t="s">
        <v>30</v>
      </c>
      <c r="C1996" s="213">
        <v>10</v>
      </c>
      <c r="D1996" s="214" t="s">
        <v>3967</v>
      </c>
      <c r="E1996" s="215">
        <v>4080</v>
      </c>
      <c r="F1996" s="216" t="s">
        <v>3959</v>
      </c>
    </row>
    <row r="1997" spans="2:6" ht="12.75" x14ac:dyDescent="0.25">
      <c r="B1997" s="216" t="s">
        <v>30</v>
      </c>
      <c r="C1997" s="213">
        <v>1</v>
      </c>
      <c r="D1997" s="214" t="s">
        <v>3958</v>
      </c>
      <c r="E1997" s="215">
        <v>4080</v>
      </c>
      <c r="F1997" s="216" t="s">
        <v>3959</v>
      </c>
    </row>
    <row r="1998" spans="2:6" ht="12.75" x14ac:dyDescent="0.25">
      <c r="B1998" s="216" t="s">
        <v>30</v>
      </c>
      <c r="C1998" s="213">
        <v>9</v>
      </c>
      <c r="D1998" s="214" t="s">
        <v>3966</v>
      </c>
      <c r="E1998" s="215">
        <v>4080</v>
      </c>
      <c r="F1998" s="216" t="s">
        <v>3959</v>
      </c>
    </row>
    <row r="1999" spans="2:6" ht="12.75" x14ac:dyDescent="0.25">
      <c r="B1999" s="216" t="s">
        <v>30</v>
      </c>
      <c r="C1999" s="213">
        <v>12</v>
      </c>
      <c r="D1999" s="214" t="s">
        <v>5605</v>
      </c>
      <c r="E1999" s="215">
        <v>4231</v>
      </c>
      <c r="F1999" s="216" t="s">
        <v>5595</v>
      </c>
    </row>
    <row r="2000" spans="2:6" ht="12.75" x14ac:dyDescent="0.25">
      <c r="B2000" s="216" t="s">
        <v>30</v>
      </c>
      <c r="C2000" s="213">
        <v>3</v>
      </c>
      <c r="D2000" s="214" t="s">
        <v>5597</v>
      </c>
      <c r="E2000" s="215">
        <v>4231</v>
      </c>
      <c r="F2000" s="216" t="s">
        <v>5595</v>
      </c>
    </row>
    <row r="2001" spans="2:6" ht="12.75" x14ac:dyDescent="0.25">
      <c r="B2001" s="216" t="s">
        <v>30</v>
      </c>
      <c r="C2001" s="213">
        <v>7</v>
      </c>
      <c r="D2001" s="214" t="s">
        <v>5600</v>
      </c>
      <c r="E2001" s="215">
        <v>4231</v>
      </c>
      <c r="F2001" s="216" t="s">
        <v>5595</v>
      </c>
    </row>
    <row r="2002" spans="2:6" ht="12.75" x14ac:dyDescent="0.25">
      <c r="B2002" s="216" t="s">
        <v>30</v>
      </c>
      <c r="C2002" s="213">
        <v>11</v>
      </c>
      <c r="D2002" s="214" t="s">
        <v>5604</v>
      </c>
      <c r="E2002" s="215">
        <v>4231</v>
      </c>
      <c r="F2002" s="216" t="s">
        <v>5595</v>
      </c>
    </row>
    <row r="2003" spans="2:6" ht="12.75" x14ac:dyDescent="0.25">
      <c r="B2003" s="216" t="s">
        <v>30</v>
      </c>
      <c r="C2003" s="213">
        <v>8</v>
      </c>
      <c r="D2003" s="214" t="s">
        <v>5601</v>
      </c>
      <c r="E2003" s="215">
        <v>4231</v>
      </c>
      <c r="F2003" s="216" t="s">
        <v>5595</v>
      </c>
    </row>
    <row r="2004" spans="2:6" ht="12.75" x14ac:dyDescent="0.25">
      <c r="B2004" s="216" t="s">
        <v>30</v>
      </c>
      <c r="C2004" s="213">
        <v>4</v>
      </c>
      <c r="D2004" s="214" t="s">
        <v>2345</v>
      </c>
      <c r="E2004" s="215">
        <v>4231</v>
      </c>
      <c r="F2004" s="216" t="s">
        <v>5595</v>
      </c>
    </row>
    <row r="2005" spans="2:6" ht="12.75" x14ac:dyDescent="0.25">
      <c r="B2005" s="216" t="s">
        <v>30</v>
      </c>
      <c r="C2005" s="213">
        <v>6</v>
      </c>
      <c r="D2005" s="214" t="s">
        <v>5599</v>
      </c>
      <c r="E2005" s="215">
        <v>4231</v>
      </c>
      <c r="F2005" s="216" t="s">
        <v>5595</v>
      </c>
    </row>
    <row r="2006" spans="2:6" ht="12.75" x14ac:dyDescent="0.25">
      <c r="B2006" s="216" t="s">
        <v>30</v>
      </c>
      <c r="C2006" s="213">
        <v>5</v>
      </c>
      <c r="D2006" s="214" t="s">
        <v>5598</v>
      </c>
      <c r="E2006" s="215">
        <v>4231</v>
      </c>
      <c r="F2006" s="216" t="s">
        <v>5595</v>
      </c>
    </row>
    <row r="2007" spans="2:6" ht="12.75" x14ac:dyDescent="0.25">
      <c r="B2007" s="216" t="s">
        <v>30</v>
      </c>
      <c r="C2007" s="213">
        <v>2</v>
      </c>
      <c r="D2007" s="214" t="s">
        <v>5596</v>
      </c>
      <c r="E2007" s="215">
        <v>4231</v>
      </c>
      <c r="F2007" s="216" t="s">
        <v>5595</v>
      </c>
    </row>
    <row r="2008" spans="2:6" ht="12.75" x14ac:dyDescent="0.25">
      <c r="B2008" s="216" t="s">
        <v>30</v>
      </c>
      <c r="C2008" s="213">
        <v>9</v>
      </c>
      <c r="D2008" s="214" t="s">
        <v>5602</v>
      </c>
      <c r="E2008" s="215">
        <v>4231</v>
      </c>
      <c r="F2008" s="216" t="s">
        <v>5595</v>
      </c>
    </row>
    <row r="2009" spans="2:6" ht="12.75" x14ac:dyDescent="0.25">
      <c r="B2009" s="216" t="s">
        <v>30</v>
      </c>
      <c r="C2009" s="213">
        <v>1</v>
      </c>
      <c r="D2009" s="214" t="s">
        <v>5594</v>
      </c>
      <c r="E2009" s="215">
        <v>4231</v>
      </c>
      <c r="F2009" s="216" t="s">
        <v>5595</v>
      </c>
    </row>
    <row r="2010" spans="2:6" ht="12.75" x14ac:dyDescent="0.25">
      <c r="B2010" s="216" t="s">
        <v>30</v>
      </c>
      <c r="C2010" s="213">
        <v>10</v>
      </c>
      <c r="D2010" s="214" t="s">
        <v>5603</v>
      </c>
      <c r="E2010" s="215">
        <v>4231</v>
      </c>
      <c r="F2010" s="216" t="s">
        <v>5595</v>
      </c>
    </row>
    <row r="2011" spans="2:6" ht="12.75" x14ac:dyDescent="0.25">
      <c r="B2011" s="216" t="s">
        <v>30</v>
      </c>
      <c r="C2011" s="213">
        <v>8</v>
      </c>
      <c r="D2011" s="214" t="s">
        <v>5612</v>
      </c>
      <c r="E2011" s="215">
        <v>4232</v>
      </c>
      <c r="F2011" s="216" t="s">
        <v>5606</v>
      </c>
    </row>
    <row r="2012" spans="2:6" ht="12.75" x14ac:dyDescent="0.25">
      <c r="B2012" s="216" t="s">
        <v>30</v>
      </c>
      <c r="C2012" s="213">
        <v>6</v>
      </c>
      <c r="D2012" s="214" t="s">
        <v>5610</v>
      </c>
      <c r="E2012" s="215">
        <v>4232</v>
      </c>
      <c r="F2012" s="216" t="s">
        <v>5606</v>
      </c>
    </row>
    <row r="2013" spans="2:6" ht="12.75" x14ac:dyDescent="0.25">
      <c r="B2013" s="216" t="s">
        <v>30</v>
      </c>
      <c r="C2013" s="213">
        <v>7</v>
      </c>
      <c r="D2013" s="214" t="s">
        <v>5611</v>
      </c>
      <c r="E2013" s="215">
        <v>4232</v>
      </c>
      <c r="F2013" s="216" t="s">
        <v>5606</v>
      </c>
    </row>
    <row r="2014" spans="2:6" ht="12.75" x14ac:dyDescent="0.25">
      <c r="B2014" s="216" t="s">
        <v>30</v>
      </c>
      <c r="C2014" s="213">
        <v>11</v>
      </c>
      <c r="D2014" s="214" t="s">
        <v>3177</v>
      </c>
      <c r="E2014" s="215">
        <v>4232</v>
      </c>
      <c r="F2014" s="216" t="s">
        <v>5606</v>
      </c>
    </row>
    <row r="2015" spans="2:6" ht="12.75" x14ac:dyDescent="0.25">
      <c r="B2015" s="216" t="s">
        <v>30</v>
      </c>
      <c r="C2015" s="213">
        <v>2</v>
      </c>
      <c r="D2015" s="214" t="s">
        <v>5607</v>
      </c>
      <c r="E2015" s="215">
        <v>4232</v>
      </c>
      <c r="F2015" s="216" t="s">
        <v>5606</v>
      </c>
    </row>
    <row r="2016" spans="2:6" ht="12.75" x14ac:dyDescent="0.25">
      <c r="B2016" s="216" t="s">
        <v>30</v>
      </c>
      <c r="C2016" s="213">
        <v>9</v>
      </c>
      <c r="D2016" s="214" t="s">
        <v>5613</v>
      </c>
      <c r="E2016" s="215">
        <v>4232</v>
      </c>
      <c r="F2016" s="216" t="s">
        <v>5606</v>
      </c>
    </row>
    <row r="2017" spans="2:6" ht="12.75" x14ac:dyDescent="0.25">
      <c r="B2017" s="216" t="s">
        <v>30</v>
      </c>
      <c r="C2017" s="213">
        <v>12</v>
      </c>
      <c r="D2017" s="214" t="s">
        <v>5615</v>
      </c>
      <c r="E2017" s="215">
        <v>4232</v>
      </c>
      <c r="F2017" s="216" t="s">
        <v>5606</v>
      </c>
    </row>
    <row r="2018" spans="2:6" ht="12.75" x14ac:dyDescent="0.25">
      <c r="B2018" s="216" t="s">
        <v>30</v>
      </c>
      <c r="C2018" s="213">
        <v>5</v>
      </c>
      <c r="D2018" s="214" t="s">
        <v>950</v>
      </c>
      <c r="E2018" s="215">
        <v>4232</v>
      </c>
      <c r="F2018" s="216" t="s">
        <v>5606</v>
      </c>
    </row>
    <row r="2019" spans="2:6" ht="12.75" x14ac:dyDescent="0.25">
      <c r="B2019" s="216" t="s">
        <v>30</v>
      </c>
      <c r="C2019" s="213">
        <v>1</v>
      </c>
      <c r="D2019" s="214" t="s">
        <v>290</v>
      </c>
      <c r="E2019" s="215">
        <v>4232</v>
      </c>
      <c r="F2019" s="216" t="s">
        <v>5606</v>
      </c>
    </row>
    <row r="2020" spans="2:6" ht="12.75" x14ac:dyDescent="0.25">
      <c r="B2020" s="216" t="s">
        <v>30</v>
      </c>
      <c r="C2020" s="213">
        <v>3</v>
      </c>
      <c r="D2020" s="214" t="s">
        <v>5608</v>
      </c>
      <c r="E2020" s="215">
        <v>4232</v>
      </c>
      <c r="F2020" s="216" t="s">
        <v>5606</v>
      </c>
    </row>
    <row r="2021" spans="2:6" ht="12.75" x14ac:dyDescent="0.25">
      <c r="B2021" s="216" t="s">
        <v>30</v>
      </c>
      <c r="C2021" s="213">
        <v>4</v>
      </c>
      <c r="D2021" s="214" t="s">
        <v>5609</v>
      </c>
      <c r="E2021" s="215">
        <v>4232</v>
      </c>
      <c r="F2021" s="216" t="s">
        <v>5606</v>
      </c>
    </row>
    <row r="2022" spans="2:6" ht="12.75" x14ac:dyDescent="0.25">
      <c r="B2022" s="216" t="s">
        <v>30</v>
      </c>
      <c r="C2022" s="213">
        <v>10</v>
      </c>
      <c r="D2022" s="214" t="s">
        <v>5614</v>
      </c>
      <c r="E2022" s="215">
        <v>4232</v>
      </c>
      <c r="F2022" s="216" t="s">
        <v>5606</v>
      </c>
    </row>
    <row r="2023" spans="2:6" ht="12.75" x14ac:dyDescent="0.25">
      <c r="B2023" s="216" t="s">
        <v>5189</v>
      </c>
      <c r="C2023" s="213">
        <v>2</v>
      </c>
      <c r="D2023" s="214" t="s">
        <v>8093</v>
      </c>
      <c r="E2023" s="215">
        <v>4477</v>
      </c>
      <c r="F2023" s="216" t="s">
        <v>8092</v>
      </c>
    </row>
    <row r="2024" spans="2:6" ht="12.75" x14ac:dyDescent="0.25">
      <c r="B2024" s="216" t="s">
        <v>5189</v>
      </c>
      <c r="C2024" s="213">
        <v>8</v>
      </c>
      <c r="D2024" s="214" t="s">
        <v>8099</v>
      </c>
      <c r="E2024" s="215">
        <v>4477</v>
      </c>
      <c r="F2024" s="216" t="s">
        <v>8092</v>
      </c>
    </row>
    <row r="2025" spans="2:6" ht="12.75" x14ac:dyDescent="0.25">
      <c r="B2025" s="216" t="s">
        <v>5189</v>
      </c>
      <c r="C2025" s="213">
        <v>5</v>
      </c>
      <c r="D2025" s="214" t="s">
        <v>8096</v>
      </c>
      <c r="E2025" s="215">
        <v>4477</v>
      </c>
      <c r="F2025" s="216" t="s">
        <v>8092</v>
      </c>
    </row>
    <row r="2026" spans="2:6" ht="12.75" x14ac:dyDescent="0.25">
      <c r="B2026" s="216" t="s">
        <v>5189</v>
      </c>
      <c r="C2026" s="213">
        <v>3</v>
      </c>
      <c r="D2026" s="214" t="s">
        <v>8094</v>
      </c>
      <c r="E2026" s="215">
        <v>4477</v>
      </c>
      <c r="F2026" s="216" t="s">
        <v>8092</v>
      </c>
    </row>
    <row r="2027" spans="2:6" ht="12.75" x14ac:dyDescent="0.25">
      <c r="B2027" s="216" t="s">
        <v>5189</v>
      </c>
      <c r="C2027" s="213">
        <v>9</v>
      </c>
      <c r="D2027" s="214" t="s">
        <v>8100</v>
      </c>
      <c r="E2027" s="215">
        <v>4477</v>
      </c>
      <c r="F2027" s="216" t="s">
        <v>8092</v>
      </c>
    </row>
    <row r="2028" spans="2:6" ht="12.75" x14ac:dyDescent="0.25">
      <c r="B2028" s="216" t="s">
        <v>5189</v>
      </c>
      <c r="C2028" s="213">
        <v>11</v>
      </c>
      <c r="D2028" s="214" t="s">
        <v>8101</v>
      </c>
      <c r="E2028" s="215">
        <v>4477</v>
      </c>
      <c r="F2028" s="216" t="s">
        <v>8092</v>
      </c>
    </row>
    <row r="2029" spans="2:6" ht="12.75" x14ac:dyDescent="0.25">
      <c r="B2029" s="216" t="s">
        <v>5189</v>
      </c>
      <c r="C2029" s="213">
        <v>6</v>
      </c>
      <c r="D2029" s="214" t="s">
        <v>8097</v>
      </c>
      <c r="E2029" s="215">
        <v>4477</v>
      </c>
      <c r="F2029" s="216" t="s">
        <v>8092</v>
      </c>
    </row>
    <row r="2030" spans="2:6" ht="12.75" x14ac:dyDescent="0.25">
      <c r="B2030" s="216" t="s">
        <v>5189</v>
      </c>
      <c r="C2030" s="213">
        <v>4</v>
      </c>
      <c r="D2030" s="214" t="s">
        <v>8095</v>
      </c>
      <c r="E2030" s="215">
        <v>4477</v>
      </c>
      <c r="F2030" s="216" t="s">
        <v>8092</v>
      </c>
    </row>
    <row r="2031" spans="2:6" ht="12.75" x14ac:dyDescent="0.25">
      <c r="B2031" s="216" t="s">
        <v>5189</v>
      </c>
      <c r="C2031" s="213">
        <v>1</v>
      </c>
      <c r="D2031" s="214" t="s">
        <v>8091</v>
      </c>
      <c r="E2031" s="215">
        <v>4477</v>
      </c>
      <c r="F2031" s="216" t="s">
        <v>8092</v>
      </c>
    </row>
    <row r="2032" spans="2:6" ht="12.75" x14ac:dyDescent="0.25">
      <c r="B2032" s="216" t="s">
        <v>5189</v>
      </c>
      <c r="C2032" s="213">
        <v>7</v>
      </c>
      <c r="D2032" s="214" t="s">
        <v>8098</v>
      </c>
      <c r="E2032" s="215">
        <v>4477</v>
      </c>
      <c r="F2032" s="216" t="s">
        <v>8092</v>
      </c>
    </row>
    <row r="2033" spans="2:6" ht="12.75" x14ac:dyDescent="0.25">
      <c r="B2033" s="216" t="s">
        <v>5189</v>
      </c>
      <c r="C2033" s="213">
        <v>12</v>
      </c>
      <c r="D2033" s="214" t="s">
        <v>8102</v>
      </c>
      <c r="E2033" s="215">
        <v>4477</v>
      </c>
      <c r="F2033" s="216" t="s">
        <v>8092</v>
      </c>
    </row>
    <row r="2034" spans="2:6" ht="12.75" x14ac:dyDescent="0.25">
      <c r="B2034" s="216" t="s">
        <v>5189</v>
      </c>
      <c r="C2034" s="213">
        <v>10</v>
      </c>
      <c r="D2034" s="214" t="s">
        <v>7250</v>
      </c>
      <c r="E2034" s="215">
        <v>4477</v>
      </c>
      <c r="F2034" s="216" t="s">
        <v>8092</v>
      </c>
    </row>
    <row r="2035" spans="2:6" ht="12.75" x14ac:dyDescent="0.25">
      <c r="B2035" s="216" t="s">
        <v>238</v>
      </c>
      <c r="C2035" s="213">
        <v>12</v>
      </c>
      <c r="D2035" s="214" t="s">
        <v>7636</v>
      </c>
      <c r="E2035" s="215">
        <v>8056</v>
      </c>
      <c r="F2035" s="216" t="s">
        <v>9748</v>
      </c>
    </row>
    <row r="2036" spans="2:6" ht="12.75" x14ac:dyDescent="0.25">
      <c r="B2036" s="216" t="s">
        <v>238</v>
      </c>
      <c r="C2036" s="213">
        <v>3</v>
      </c>
      <c r="D2036" s="214" t="s">
        <v>6573</v>
      </c>
      <c r="E2036" s="215">
        <v>8056</v>
      </c>
      <c r="F2036" s="216" t="s">
        <v>9748</v>
      </c>
    </row>
    <row r="2037" spans="2:6" ht="12.75" x14ac:dyDescent="0.25">
      <c r="B2037" s="216" t="s">
        <v>238</v>
      </c>
      <c r="C2037" s="213">
        <v>18</v>
      </c>
      <c r="D2037" s="214" t="s">
        <v>186</v>
      </c>
      <c r="E2037" s="215">
        <v>8056</v>
      </c>
      <c r="F2037" s="216" t="s">
        <v>9748</v>
      </c>
    </row>
    <row r="2038" spans="2:6" ht="12.75" x14ac:dyDescent="0.25">
      <c r="B2038" s="216" t="s">
        <v>238</v>
      </c>
      <c r="C2038" s="213">
        <v>9</v>
      </c>
      <c r="D2038" s="214" t="s">
        <v>7637</v>
      </c>
      <c r="E2038" s="215">
        <v>8056</v>
      </c>
      <c r="F2038" s="216" t="s">
        <v>9748</v>
      </c>
    </row>
    <row r="2039" spans="2:6" ht="12.75" x14ac:dyDescent="0.25">
      <c r="B2039" s="216" t="s">
        <v>238</v>
      </c>
      <c r="C2039" s="213">
        <v>5</v>
      </c>
      <c r="D2039" s="214" t="s">
        <v>1312</v>
      </c>
      <c r="E2039" s="215">
        <v>8056</v>
      </c>
      <c r="F2039" s="216" t="s">
        <v>9748</v>
      </c>
    </row>
    <row r="2040" spans="2:6" ht="12.75" x14ac:dyDescent="0.25">
      <c r="B2040" s="216" t="s">
        <v>238</v>
      </c>
      <c r="C2040" s="213">
        <v>6</v>
      </c>
      <c r="D2040" s="214" t="s">
        <v>9750</v>
      </c>
      <c r="E2040" s="215">
        <v>8056</v>
      </c>
      <c r="F2040" s="216" t="s">
        <v>9748</v>
      </c>
    </row>
    <row r="2041" spans="2:6" ht="12.75" x14ac:dyDescent="0.25">
      <c r="B2041" s="216" t="s">
        <v>238</v>
      </c>
      <c r="C2041" s="213">
        <v>14</v>
      </c>
      <c r="D2041" s="214" t="s">
        <v>9751</v>
      </c>
      <c r="E2041" s="215">
        <v>8056</v>
      </c>
      <c r="F2041" s="216" t="s">
        <v>9748</v>
      </c>
    </row>
    <row r="2042" spans="2:6" ht="12.75" x14ac:dyDescent="0.25">
      <c r="B2042" s="216" t="s">
        <v>238</v>
      </c>
      <c r="C2042" s="213">
        <v>1</v>
      </c>
      <c r="D2042" s="214" t="s">
        <v>5757</v>
      </c>
      <c r="E2042" s="215">
        <v>8056</v>
      </c>
      <c r="F2042" s="216" t="s">
        <v>9748</v>
      </c>
    </row>
    <row r="2043" spans="2:6" ht="12.75" x14ac:dyDescent="0.25">
      <c r="B2043" s="216" t="s">
        <v>238</v>
      </c>
      <c r="C2043" s="213">
        <v>2</v>
      </c>
      <c r="D2043" s="214" t="s">
        <v>9749</v>
      </c>
      <c r="E2043" s="215">
        <v>8056</v>
      </c>
      <c r="F2043" s="216" t="s">
        <v>9748</v>
      </c>
    </row>
    <row r="2044" spans="2:6" ht="12.75" x14ac:dyDescent="0.25">
      <c r="B2044" s="216" t="s">
        <v>238</v>
      </c>
      <c r="C2044" s="213">
        <v>8</v>
      </c>
      <c r="D2044" s="214" t="s">
        <v>4527</v>
      </c>
      <c r="E2044" s="215">
        <v>8056</v>
      </c>
      <c r="F2044" s="216" t="s">
        <v>9748</v>
      </c>
    </row>
    <row r="2045" spans="2:6" ht="12.75" x14ac:dyDescent="0.25">
      <c r="B2045" s="216" t="s">
        <v>238</v>
      </c>
      <c r="C2045" s="213">
        <v>16</v>
      </c>
      <c r="D2045" s="214" t="s">
        <v>4541</v>
      </c>
      <c r="E2045" s="215">
        <v>8056</v>
      </c>
      <c r="F2045" s="216" t="s">
        <v>9748</v>
      </c>
    </row>
    <row r="2046" spans="2:6" ht="12.75" x14ac:dyDescent="0.25">
      <c r="B2046" s="216" t="s">
        <v>238</v>
      </c>
      <c r="C2046" s="213">
        <v>10</v>
      </c>
      <c r="D2046" s="214" t="s">
        <v>3102</v>
      </c>
      <c r="E2046" s="215">
        <v>8056</v>
      </c>
      <c r="F2046" s="216" t="s">
        <v>9748</v>
      </c>
    </row>
    <row r="2047" spans="2:6" ht="12.75" x14ac:dyDescent="0.25">
      <c r="B2047" s="216" t="s">
        <v>238</v>
      </c>
      <c r="C2047" s="213">
        <v>19</v>
      </c>
      <c r="D2047" s="214" t="s">
        <v>568</v>
      </c>
      <c r="E2047" s="215">
        <v>8056</v>
      </c>
      <c r="F2047" s="216" t="s">
        <v>9748</v>
      </c>
    </row>
    <row r="2048" spans="2:6" ht="12.75" x14ac:dyDescent="0.25">
      <c r="B2048" s="216" t="s">
        <v>238</v>
      </c>
      <c r="C2048" s="213">
        <v>15</v>
      </c>
      <c r="D2048" s="214" t="s">
        <v>906</v>
      </c>
      <c r="E2048" s="215">
        <v>8056</v>
      </c>
      <c r="F2048" s="216" t="s">
        <v>9748</v>
      </c>
    </row>
    <row r="2049" spans="2:6" ht="12.75" x14ac:dyDescent="0.25">
      <c r="B2049" s="216" t="s">
        <v>238</v>
      </c>
      <c r="C2049" s="213">
        <v>7</v>
      </c>
      <c r="D2049" s="214" t="s">
        <v>8560</v>
      </c>
      <c r="E2049" s="215">
        <v>8056</v>
      </c>
      <c r="F2049" s="216" t="s">
        <v>9748</v>
      </c>
    </row>
    <row r="2050" spans="2:6" ht="12.75" x14ac:dyDescent="0.25">
      <c r="B2050" s="216" t="s">
        <v>238</v>
      </c>
      <c r="C2050" s="213">
        <v>11</v>
      </c>
      <c r="D2050" s="214" t="s">
        <v>571</v>
      </c>
      <c r="E2050" s="215">
        <v>8056</v>
      </c>
      <c r="F2050" s="216" t="s">
        <v>9748</v>
      </c>
    </row>
    <row r="2051" spans="2:6" ht="12.75" x14ac:dyDescent="0.25">
      <c r="B2051" s="216" t="s">
        <v>238</v>
      </c>
      <c r="C2051" s="213">
        <v>4</v>
      </c>
      <c r="D2051" s="214" t="s">
        <v>293</v>
      </c>
      <c r="E2051" s="215">
        <v>8056</v>
      </c>
      <c r="F2051" s="216" t="s">
        <v>9748</v>
      </c>
    </row>
    <row r="2052" spans="2:6" ht="12.75" x14ac:dyDescent="0.25">
      <c r="B2052" s="216" t="s">
        <v>238</v>
      </c>
      <c r="C2052" s="213">
        <v>17</v>
      </c>
      <c r="D2052" s="214" t="s">
        <v>4530</v>
      </c>
      <c r="E2052" s="215">
        <v>8056</v>
      </c>
      <c r="F2052" s="216" t="s">
        <v>9748</v>
      </c>
    </row>
    <row r="2053" spans="2:6" ht="12.75" x14ac:dyDescent="0.25">
      <c r="B2053" s="216" t="s">
        <v>238</v>
      </c>
      <c r="C2053" s="213">
        <v>20</v>
      </c>
      <c r="D2053" s="214" t="s">
        <v>588</v>
      </c>
      <c r="E2053" s="215">
        <v>8056</v>
      </c>
      <c r="F2053" s="216" t="s">
        <v>9748</v>
      </c>
    </row>
    <row r="2054" spans="2:6" ht="12.75" x14ac:dyDescent="0.25">
      <c r="B2054" s="216" t="s">
        <v>238</v>
      </c>
      <c r="C2054" s="213">
        <v>13</v>
      </c>
      <c r="D2054" s="214" t="s">
        <v>4528</v>
      </c>
      <c r="E2054" s="215">
        <v>8056</v>
      </c>
      <c r="F2054" s="216" t="s">
        <v>9748</v>
      </c>
    </row>
    <row r="2055" spans="2:6" ht="12.75" x14ac:dyDescent="0.25">
      <c r="B2055" s="216" t="s">
        <v>238</v>
      </c>
      <c r="C2055" s="213">
        <v>1</v>
      </c>
      <c r="D2055" s="214" t="s">
        <v>4525</v>
      </c>
      <c r="E2055" s="215">
        <v>4131</v>
      </c>
      <c r="F2055" s="216" t="s">
        <v>4526</v>
      </c>
    </row>
    <row r="2056" spans="2:6" ht="12.75" x14ac:dyDescent="0.25">
      <c r="B2056" s="216" t="s">
        <v>238</v>
      </c>
      <c r="C2056" s="213">
        <v>7</v>
      </c>
      <c r="D2056" s="214" t="s">
        <v>121</v>
      </c>
      <c r="E2056" s="215">
        <v>4131</v>
      </c>
      <c r="F2056" s="216" t="s">
        <v>4526</v>
      </c>
    </row>
    <row r="2057" spans="2:6" ht="12.75" x14ac:dyDescent="0.25">
      <c r="B2057" s="216" t="s">
        <v>238</v>
      </c>
      <c r="C2057" s="213">
        <v>10</v>
      </c>
      <c r="D2057" s="214" t="s">
        <v>4529</v>
      </c>
      <c r="E2057" s="215">
        <v>4131</v>
      </c>
      <c r="F2057" s="216" t="s">
        <v>4526</v>
      </c>
    </row>
    <row r="2058" spans="2:6" ht="12.75" x14ac:dyDescent="0.25">
      <c r="B2058" s="216" t="s">
        <v>238</v>
      </c>
      <c r="C2058" s="213">
        <v>4</v>
      </c>
      <c r="D2058" s="214" t="s">
        <v>593</v>
      </c>
      <c r="E2058" s="215">
        <v>4131</v>
      </c>
      <c r="F2058" s="216" t="s">
        <v>4526</v>
      </c>
    </row>
    <row r="2059" spans="2:6" ht="12.75" x14ac:dyDescent="0.25">
      <c r="B2059" s="216" t="s">
        <v>238</v>
      </c>
      <c r="C2059" s="213">
        <v>15</v>
      </c>
      <c r="D2059" s="214" t="s">
        <v>4533</v>
      </c>
      <c r="E2059" s="215">
        <v>4131</v>
      </c>
      <c r="F2059" s="216" t="s">
        <v>4526</v>
      </c>
    </row>
    <row r="2060" spans="2:6" ht="12.75" x14ac:dyDescent="0.25">
      <c r="B2060" s="216" t="s">
        <v>238</v>
      </c>
      <c r="C2060" s="213">
        <v>2</v>
      </c>
      <c r="D2060" s="214" t="s">
        <v>4527</v>
      </c>
      <c r="E2060" s="215">
        <v>4131</v>
      </c>
      <c r="F2060" s="216" t="s">
        <v>4526</v>
      </c>
    </row>
    <row r="2061" spans="2:6" ht="12.75" x14ac:dyDescent="0.25">
      <c r="B2061" s="216" t="s">
        <v>238</v>
      </c>
      <c r="C2061" s="213">
        <v>13</v>
      </c>
      <c r="D2061" s="214" t="s">
        <v>4531</v>
      </c>
      <c r="E2061" s="215">
        <v>4131</v>
      </c>
      <c r="F2061" s="216" t="s">
        <v>4526</v>
      </c>
    </row>
    <row r="2062" spans="2:6" ht="12.75" x14ac:dyDescent="0.25">
      <c r="B2062" s="216" t="s">
        <v>238</v>
      </c>
      <c r="C2062" s="213">
        <v>9</v>
      </c>
      <c r="D2062" s="214" t="s">
        <v>1267</v>
      </c>
      <c r="E2062" s="215">
        <v>4131</v>
      </c>
      <c r="F2062" s="216" t="s">
        <v>4526</v>
      </c>
    </row>
    <row r="2063" spans="2:6" ht="12.75" x14ac:dyDescent="0.25">
      <c r="B2063" s="216" t="s">
        <v>238</v>
      </c>
      <c r="C2063" s="213">
        <v>18</v>
      </c>
      <c r="D2063" s="214" t="s">
        <v>4536</v>
      </c>
      <c r="E2063" s="215">
        <v>4131</v>
      </c>
      <c r="F2063" s="216" t="s">
        <v>4526</v>
      </c>
    </row>
    <row r="2064" spans="2:6" ht="12.75" x14ac:dyDescent="0.25">
      <c r="B2064" s="216" t="s">
        <v>238</v>
      </c>
      <c r="C2064" s="213">
        <v>6</v>
      </c>
      <c r="D2064" s="214" t="s">
        <v>597</v>
      </c>
      <c r="E2064" s="215">
        <v>4131</v>
      </c>
      <c r="F2064" s="216" t="s">
        <v>4526</v>
      </c>
    </row>
    <row r="2065" spans="2:6" ht="12.75" x14ac:dyDescent="0.25">
      <c r="B2065" s="216" t="s">
        <v>238</v>
      </c>
      <c r="C2065" s="213">
        <v>17</v>
      </c>
      <c r="D2065" s="214" t="s">
        <v>4535</v>
      </c>
      <c r="E2065" s="215">
        <v>4131</v>
      </c>
      <c r="F2065" s="216" t="s">
        <v>4526</v>
      </c>
    </row>
    <row r="2066" spans="2:6" ht="12.75" x14ac:dyDescent="0.25">
      <c r="B2066" s="216" t="s">
        <v>238</v>
      </c>
      <c r="C2066" s="213">
        <v>11</v>
      </c>
      <c r="D2066" s="214" t="s">
        <v>1272</v>
      </c>
      <c r="E2066" s="215">
        <v>4131</v>
      </c>
      <c r="F2066" s="216" t="s">
        <v>4526</v>
      </c>
    </row>
    <row r="2067" spans="2:6" ht="12.75" x14ac:dyDescent="0.25">
      <c r="B2067" s="216" t="s">
        <v>238</v>
      </c>
      <c r="C2067" s="213">
        <v>19</v>
      </c>
      <c r="D2067" s="214" t="s">
        <v>4537</v>
      </c>
      <c r="E2067" s="215">
        <v>4131</v>
      </c>
      <c r="F2067" s="216" t="s">
        <v>4526</v>
      </c>
    </row>
    <row r="2068" spans="2:6" ht="12.75" x14ac:dyDescent="0.25">
      <c r="B2068" s="216" t="s">
        <v>238</v>
      </c>
      <c r="C2068" s="213">
        <v>5</v>
      </c>
      <c r="D2068" s="214" t="s">
        <v>3979</v>
      </c>
      <c r="E2068" s="215">
        <v>4131</v>
      </c>
      <c r="F2068" s="216" t="s">
        <v>4526</v>
      </c>
    </row>
    <row r="2069" spans="2:6" ht="12.75" x14ac:dyDescent="0.25">
      <c r="B2069" s="216" t="s">
        <v>238</v>
      </c>
      <c r="C2069" s="213">
        <v>16</v>
      </c>
      <c r="D2069" s="214" t="s">
        <v>4534</v>
      </c>
      <c r="E2069" s="215">
        <v>4131</v>
      </c>
      <c r="F2069" s="216" t="s">
        <v>4526</v>
      </c>
    </row>
    <row r="2070" spans="2:6" ht="12.75" x14ac:dyDescent="0.25">
      <c r="B2070" s="216" t="s">
        <v>238</v>
      </c>
      <c r="C2070" s="213">
        <v>8</v>
      </c>
      <c r="D2070" s="214" t="s">
        <v>595</v>
      </c>
      <c r="E2070" s="215">
        <v>4131</v>
      </c>
      <c r="F2070" s="216" t="s">
        <v>4526</v>
      </c>
    </row>
    <row r="2071" spans="2:6" ht="12.75" x14ac:dyDescent="0.25">
      <c r="B2071" s="216" t="s">
        <v>238</v>
      </c>
      <c r="C2071" s="213">
        <v>12</v>
      </c>
      <c r="D2071" s="214" t="s">
        <v>4530</v>
      </c>
      <c r="E2071" s="215">
        <v>4131</v>
      </c>
      <c r="F2071" s="216" t="s">
        <v>4526</v>
      </c>
    </row>
    <row r="2072" spans="2:6" ht="12.75" x14ac:dyDescent="0.25">
      <c r="B2072" s="216" t="s">
        <v>238</v>
      </c>
      <c r="C2072" s="213">
        <v>20</v>
      </c>
      <c r="D2072" s="214" t="s">
        <v>4538</v>
      </c>
      <c r="E2072" s="215">
        <v>4131</v>
      </c>
      <c r="F2072" s="216" t="s">
        <v>4526</v>
      </c>
    </row>
    <row r="2073" spans="2:6" ht="12.75" x14ac:dyDescent="0.25">
      <c r="B2073" s="216" t="s">
        <v>238</v>
      </c>
      <c r="C2073" s="213">
        <v>3</v>
      </c>
      <c r="D2073" s="214" t="s">
        <v>4528</v>
      </c>
      <c r="E2073" s="215">
        <v>4131</v>
      </c>
      <c r="F2073" s="216" t="s">
        <v>4526</v>
      </c>
    </row>
    <row r="2074" spans="2:6" ht="12.75" x14ac:dyDescent="0.25">
      <c r="B2074" s="216" t="s">
        <v>238</v>
      </c>
      <c r="C2074" s="213">
        <v>14</v>
      </c>
      <c r="D2074" s="214" t="s">
        <v>4532</v>
      </c>
      <c r="E2074" s="215">
        <v>4131</v>
      </c>
      <c r="F2074" s="216" t="s">
        <v>4526</v>
      </c>
    </row>
    <row r="2075" spans="2:6" ht="12.75" x14ac:dyDescent="0.25">
      <c r="B2075" s="216" t="s">
        <v>238</v>
      </c>
      <c r="C2075" s="213">
        <v>9</v>
      </c>
      <c r="D2075" s="214" t="s">
        <v>4542</v>
      </c>
      <c r="E2075" s="215">
        <v>4132</v>
      </c>
      <c r="F2075" s="216" t="s">
        <v>4539</v>
      </c>
    </row>
    <row r="2076" spans="2:6" ht="12.75" x14ac:dyDescent="0.25">
      <c r="B2076" s="216" t="s">
        <v>238</v>
      </c>
      <c r="C2076" s="213">
        <v>21</v>
      </c>
      <c r="D2076" s="214" t="s">
        <v>4552</v>
      </c>
      <c r="E2076" s="215">
        <v>4132</v>
      </c>
      <c r="F2076" s="216" t="s">
        <v>4539</v>
      </c>
    </row>
    <row r="2077" spans="2:6" ht="12.75" x14ac:dyDescent="0.25">
      <c r="B2077" s="216" t="s">
        <v>238</v>
      </c>
      <c r="C2077" s="213">
        <v>6</v>
      </c>
      <c r="D2077" s="214" t="s">
        <v>594</v>
      </c>
      <c r="E2077" s="215">
        <v>4132</v>
      </c>
      <c r="F2077" s="216" t="s">
        <v>4539</v>
      </c>
    </row>
    <row r="2078" spans="2:6" ht="12.75" x14ac:dyDescent="0.25">
      <c r="B2078" s="216" t="s">
        <v>238</v>
      </c>
      <c r="C2078" s="213">
        <v>18</v>
      </c>
      <c r="D2078" s="214" t="s">
        <v>4549</v>
      </c>
      <c r="E2078" s="215">
        <v>4132</v>
      </c>
      <c r="F2078" s="216" t="s">
        <v>4539</v>
      </c>
    </row>
    <row r="2079" spans="2:6" ht="12.75" x14ac:dyDescent="0.25">
      <c r="B2079" s="216" t="s">
        <v>238</v>
      </c>
      <c r="C2079" s="213">
        <v>5</v>
      </c>
      <c r="D2079" s="214" t="s">
        <v>598</v>
      </c>
      <c r="E2079" s="215">
        <v>4132</v>
      </c>
      <c r="F2079" s="216" t="s">
        <v>4539</v>
      </c>
    </row>
    <row r="2080" spans="2:6" ht="12.75" x14ac:dyDescent="0.25">
      <c r="B2080" s="216" t="s">
        <v>238</v>
      </c>
      <c r="C2080" s="213">
        <v>17</v>
      </c>
      <c r="D2080" s="214" t="s">
        <v>4548</v>
      </c>
      <c r="E2080" s="215">
        <v>4132</v>
      </c>
      <c r="F2080" s="216" t="s">
        <v>4539</v>
      </c>
    </row>
    <row r="2081" spans="2:6" ht="12.75" x14ac:dyDescent="0.25">
      <c r="B2081" s="216" t="s">
        <v>238</v>
      </c>
      <c r="C2081" s="213">
        <v>7</v>
      </c>
      <c r="D2081" s="214" t="s">
        <v>592</v>
      </c>
      <c r="E2081" s="215">
        <v>4132</v>
      </c>
      <c r="F2081" s="216" t="s">
        <v>4539</v>
      </c>
    </row>
    <row r="2082" spans="2:6" ht="12.75" x14ac:dyDescent="0.25">
      <c r="B2082" s="216" t="s">
        <v>238</v>
      </c>
      <c r="C2082" s="213">
        <v>19</v>
      </c>
      <c r="D2082" s="214" t="s">
        <v>4550</v>
      </c>
      <c r="E2082" s="215">
        <v>4132</v>
      </c>
      <c r="F2082" s="216" t="s">
        <v>4539</v>
      </c>
    </row>
    <row r="2083" spans="2:6" ht="12.75" x14ac:dyDescent="0.25">
      <c r="B2083" s="216" t="s">
        <v>238</v>
      </c>
      <c r="C2083" s="213">
        <v>3</v>
      </c>
      <c r="D2083" s="214" t="s">
        <v>4541</v>
      </c>
      <c r="E2083" s="215">
        <v>4132</v>
      </c>
      <c r="F2083" s="216" t="s">
        <v>4539</v>
      </c>
    </row>
    <row r="2084" spans="2:6" ht="12.75" x14ac:dyDescent="0.25">
      <c r="B2084" s="216" t="s">
        <v>238</v>
      </c>
      <c r="C2084" s="213">
        <v>15</v>
      </c>
      <c r="D2084" s="214" t="s">
        <v>4546</v>
      </c>
      <c r="E2084" s="215">
        <v>4132</v>
      </c>
      <c r="F2084" s="216" t="s">
        <v>4539</v>
      </c>
    </row>
    <row r="2085" spans="2:6" ht="12.75" x14ac:dyDescent="0.25">
      <c r="B2085" s="216" t="s">
        <v>238</v>
      </c>
      <c r="C2085" s="213">
        <v>10</v>
      </c>
      <c r="D2085" s="214" t="s">
        <v>4543</v>
      </c>
      <c r="E2085" s="215">
        <v>4132</v>
      </c>
      <c r="F2085" s="216" t="s">
        <v>4539</v>
      </c>
    </row>
    <row r="2086" spans="2:6" ht="12.75" x14ac:dyDescent="0.25">
      <c r="B2086" s="216" t="s">
        <v>238</v>
      </c>
      <c r="C2086" s="213">
        <v>12</v>
      </c>
      <c r="D2086" s="214" t="s">
        <v>570</v>
      </c>
      <c r="E2086" s="215">
        <v>4132</v>
      </c>
      <c r="F2086" s="216" t="s">
        <v>4539</v>
      </c>
    </row>
    <row r="2087" spans="2:6" ht="12.75" x14ac:dyDescent="0.25">
      <c r="B2087" s="216" t="s">
        <v>238</v>
      </c>
      <c r="C2087" s="213">
        <v>2</v>
      </c>
      <c r="D2087" s="214" t="s">
        <v>4540</v>
      </c>
      <c r="E2087" s="215">
        <v>4132</v>
      </c>
      <c r="F2087" s="216" t="s">
        <v>4539</v>
      </c>
    </row>
    <row r="2088" spans="2:6" ht="12.75" x14ac:dyDescent="0.25">
      <c r="B2088" s="216" t="s">
        <v>238</v>
      </c>
      <c r="C2088" s="213">
        <v>14</v>
      </c>
      <c r="D2088" s="214" t="s">
        <v>4545</v>
      </c>
      <c r="E2088" s="215">
        <v>4132</v>
      </c>
      <c r="F2088" s="216" t="s">
        <v>4539</v>
      </c>
    </row>
    <row r="2089" spans="2:6" ht="12.75" x14ac:dyDescent="0.25">
      <c r="B2089" s="216" t="s">
        <v>238</v>
      </c>
      <c r="C2089" s="213">
        <v>4</v>
      </c>
      <c r="D2089" s="214" t="s">
        <v>3392</v>
      </c>
      <c r="E2089" s="215">
        <v>4132</v>
      </c>
      <c r="F2089" s="216" t="s">
        <v>4539</v>
      </c>
    </row>
    <row r="2090" spans="2:6" ht="12.75" x14ac:dyDescent="0.25">
      <c r="B2090" s="216" t="s">
        <v>238</v>
      </c>
      <c r="C2090" s="213">
        <v>16</v>
      </c>
      <c r="D2090" s="214" t="s">
        <v>4547</v>
      </c>
      <c r="E2090" s="215">
        <v>4132</v>
      </c>
      <c r="F2090" s="216" t="s">
        <v>4539</v>
      </c>
    </row>
    <row r="2091" spans="2:6" ht="12.75" x14ac:dyDescent="0.25">
      <c r="B2091" s="216" t="s">
        <v>238</v>
      </c>
      <c r="C2091" s="213">
        <v>1</v>
      </c>
      <c r="D2091" s="214" t="s">
        <v>293</v>
      </c>
      <c r="E2091" s="215">
        <v>4132</v>
      </c>
      <c r="F2091" s="216" t="s">
        <v>4539</v>
      </c>
    </row>
    <row r="2092" spans="2:6" ht="12.75" x14ac:dyDescent="0.25">
      <c r="B2092" s="216" t="s">
        <v>238</v>
      </c>
      <c r="C2092" s="213">
        <v>13</v>
      </c>
      <c r="D2092" s="214" t="s">
        <v>4544</v>
      </c>
      <c r="E2092" s="215">
        <v>4132</v>
      </c>
      <c r="F2092" s="216" t="s">
        <v>4539</v>
      </c>
    </row>
    <row r="2093" spans="2:6" ht="12.75" x14ac:dyDescent="0.25">
      <c r="B2093" s="216" t="s">
        <v>238</v>
      </c>
      <c r="C2093" s="213">
        <v>11</v>
      </c>
      <c r="D2093" s="214" t="s">
        <v>596</v>
      </c>
      <c r="E2093" s="215">
        <v>4132</v>
      </c>
      <c r="F2093" s="216" t="s">
        <v>4539</v>
      </c>
    </row>
    <row r="2094" spans="2:6" ht="12.75" x14ac:dyDescent="0.25">
      <c r="B2094" s="216" t="s">
        <v>238</v>
      </c>
      <c r="C2094" s="213">
        <v>8</v>
      </c>
      <c r="D2094" s="214" t="s">
        <v>1268</v>
      </c>
      <c r="E2094" s="215">
        <v>4132</v>
      </c>
      <c r="F2094" s="216" t="s">
        <v>4539</v>
      </c>
    </row>
    <row r="2095" spans="2:6" ht="12.75" x14ac:dyDescent="0.25">
      <c r="B2095" s="216" t="s">
        <v>238</v>
      </c>
      <c r="C2095" s="213">
        <v>20</v>
      </c>
      <c r="D2095" s="214" t="s">
        <v>4551</v>
      </c>
      <c r="E2095" s="215">
        <v>4132</v>
      </c>
      <c r="F2095" s="216" t="s">
        <v>4539</v>
      </c>
    </row>
    <row r="2096" spans="2:6" ht="12.75" x14ac:dyDescent="0.25">
      <c r="B2096" s="216" t="s">
        <v>7633</v>
      </c>
      <c r="C2096" s="213">
        <v>9</v>
      </c>
      <c r="D2096" s="214" t="s">
        <v>7636</v>
      </c>
      <c r="E2096" s="215">
        <v>4430</v>
      </c>
      <c r="F2096" s="216" t="s">
        <v>7634</v>
      </c>
    </row>
    <row r="2097" spans="2:6" ht="12.75" x14ac:dyDescent="0.25">
      <c r="B2097" s="216" t="s">
        <v>7633</v>
      </c>
      <c r="C2097" s="213">
        <v>5</v>
      </c>
      <c r="D2097" s="214" t="s">
        <v>6573</v>
      </c>
      <c r="E2097" s="215">
        <v>4430</v>
      </c>
      <c r="F2097" s="216" t="s">
        <v>7634</v>
      </c>
    </row>
    <row r="2098" spans="2:6" ht="12.75" x14ac:dyDescent="0.25">
      <c r="B2098" s="216" t="s">
        <v>7633</v>
      </c>
      <c r="C2098" s="213">
        <v>7</v>
      </c>
      <c r="D2098" s="214" t="s">
        <v>186</v>
      </c>
      <c r="E2098" s="215">
        <v>4430</v>
      </c>
      <c r="F2098" s="216" t="s">
        <v>7634</v>
      </c>
    </row>
    <row r="2099" spans="2:6" ht="12.75" x14ac:dyDescent="0.25">
      <c r="B2099" s="216" t="s">
        <v>7633</v>
      </c>
      <c r="C2099" s="213">
        <v>11</v>
      </c>
      <c r="D2099" s="214" t="s">
        <v>7637</v>
      </c>
      <c r="E2099" s="215">
        <v>4430</v>
      </c>
      <c r="F2099" s="216" t="s">
        <v>7634</v>
      </c>
    </row>
    <row r="2100" spans="2:6" ht="12.75" x14ac:dyDescent="0.25">
      <c r="B2100" s="216" t="s">
        <v>7633</v>
      </c>
      <c r="C2100" s="213">
        <v>2</v>
      </c>
      <c r="D2100" s="214" t="s">
        <v>7635</v>
      </c>
      <c r="E2100" s="215">
        <v>4430</v>
      </c>
      <c r="F2100" s="216" t="s">
        <v>7634</v>
      </c>
    </row>
    <row r="2101" spans="2:6" ht="12.75" x14ac:dyDescent="0.25">
      <c r="B2101" s="216" t="s">
        <v>7633</v>
      </c>
      <c r="C2101" s="213">
        <v>10</v>
      </c>
      <c r="D2101" s="214" t="s">
        <v>1269</v>
      </c>
      <c r="E2101" s="215">
        <v>4430</v>
      </c>
      <c r="F2101" s="216" t="s">
        <v>7634</v>
      </c>
    </row>
    <row r="2102" spans="2:6" ht="12.75" x14ac:dyDescent="0.25">
      <c r="B2102" s="216" t="s">
        <v>7633</v>
      </c>
      <c r="C2102" s="213">
        <v>1</v>
      </c>
      <c r="D2102" s="214" t="s">
        <v>5105</v>
      </c>
      <c r="E2102" s="215">
        <v>4430</v>
      </c>
      <c r="F2102" s="216" t="s">
        <v>7634</v>
      </c>
    </row>
    <row r="2103" spans="2:6" ht="12.75" x14ac:dyDescent="0.25">
      <c r="B2103" s="216" t="s">
        <v>7633</v>
      </c>
      <c r="C2103" s="213">
        <v>6</v>
      </c>
      <c r="D2103" s="214" t="s">
        <v>568</v>
      </c>
      <c r="E2103" s="215">
        <v>4430</v>
      </c>
      <c r="F2103" s="216" t="s">
        <v>7634</v>
      </c>
    </row>
    <row r="2104" spans="2:6" ht="12.75" x14ac:dyDescent="0.25">
      <c r="B2104" s="216" t="s">
        <v>7633</v>
      </c>
      <c r="C2104" s="213">
        <v>12</v>
      </c>
      <c r="D2104" s="214" t="s">
        <v>906</v>
      </c>
      <c r="E2104" s="215">
        <v>4430</v>
      </c>
      <c r="F2104" s="216" t="s">
        <v>7634</v>
      </c>
    </row>
    <row r="2105" spans="2:6" ht="12.75" x14ac:dyDescent="0.25">
      <c r="B2105" s="216" t="s">
        <v>7633</v>
      </c>
      <c r="C2105" s="213">
        <v>8</v>
      </c>
      <c r="D2105" s="214" t="s">
        <v>1270</v>
      </c>
      <c r="E2105" s="215">
        <v>4430</v>
      </c>
      <c r="F2105" s="216" t="s">
        <v>7634</v>
      </c>
    </row>
    <row r="2106" spans="2:6" ht="12.75" x14ac:dyDescent="0.25">
      <c r="B2106" s="216" t="s">
        <v>7633</v>
      </c>
      <c r="C2106" s="213">
        <v>3</v>
      </c>
      <c r="D2106" s="214" t="s">
        <v>573</v>
      </c>
      <c r="E2106" s="215">
        <v>4430</v>
      </c>
      <c r="F2106" s="216" t="s">
        <v>7634</v>
      </c>
    </row>
    <row r="2107" spans="2:6" ht="12.75" x14ac:dyDescent="0.25">
      <c r="B2107" s="216" t="s">
        <v>7633</v>
      </c>
      <c r="C2107" s="213">
        <v>4</v>
      </c>
      <c r="D2107" s="214" t="s">
        <v>1273</v>
      </c>
      <c r="E2107" s="215">
        <v>4430</v>
      </c>
      <c r="F2107" s="216" t="s">
        <v>7634</v>
      </c>
    </row>
    <row r="2108" spans="2:6" ht="12.75" x14ac:dyDescent="0.25">
      <c r="B2108" s="216" t="s">
        <v>1324</v>
      </c>
      <c r="C2108" s="213">
        <v>7</v>
      </c>
      <c r="D2108" s="214" t="s">
        <v>1334</v>
      </c>
      <c r="E2108" s="215">
        <v>4307</v>
      </c>
      <c r="F2108" s="216" t="s">
        <v>6428</v>
      </c>
    </row>
    <row r="2109" spans="2:6" ht="12.75" x14ac:dyDescent="0.25">
      <c r="B2109" s="216" t="s">
        <v>1324</v>
      </c>
      <c r="C2109" s="213">
        <v>11</v>
      </c>
      <c r="D2109" s="214" t="s">
        <v>6434</v>
      </c>
      <c r="E2109" s="215">
        <v>4307</v>
      </c>
      <c r="F2109" s="216" t="s">
        <v>6428</v>
      </c>
    </row>
    <row r="2110" spans="2:6" ht="12.75" x14ac:dyDescent="0.25">
      <c r="B2110" s="216" t="s">
        <v>1324</v>
      </c>
      <c r="C2110" s="213">
        <v>4</v>
      </c>
      <c r="D2110" s="214" t="s">
        <v>1327</v>
      </c>
      <c r="E2110" s="215">
        <v>4307</v>
      </c>
      <c r="F2110" s="216" t="s">
        <v>6428</v>
      </c>
    </row>
    <row r="2111" spans="2:6" ht="12.75" x14ac:dyDescent="0.25">
      <c r="B2111" s="216" t="s">
        <v>1324</v>
      </c>
      <c r="C2111" s="213">
        <v>8</v>
      </c>
      <c r="D2111" s="214" t="s">
        <v>1340</v>
      </c>
      <c r="E2111" s="215">
        <v>4307</v>
      </c>
      <c r="F2111" s="216" t="s">
        <v>6428</v>
      </c>
    </row>
    <row r="2112" spans="2:6" ht="12.75" x14ac:dyDescent="0.25">
      <c r="B2112" s="216" t="s">
        <v>1324</v>
      </c>
      <c r="C2112" s="213">
        <v>2</v>
      </c>
      <c r="D2112" s="214" t="s">
        <v>6429</v>
      </c>
      <c r="E2112" s="215">
        <v>4307</v>
      </c>
      <c r="F2112" s="216" t="s">
        <v>6428</v>
      </c>
    </row>
    <row r="2113" spans="2:6" ht="12.75" x14ac:dyDescent="0.25">
      <c r="B2113" s="216" t="s">
        <v>1324</v>
      </c>
      <c r="C2113" s="213">
        <v>5</v>
      </c>
      <c r="D2113" s="214" t="s">
        <v>6431</v>
      </c>
      <c r="E2113" s="215">
        <v>4307</v>
      </c>
      <c r="F2113" s="216" t="s">
        <v>6428</v>
      </c>
    </row>
    <row r="2114" spans="2:6" ht="12.75" x14ac:dyDescent="0.25">
      <c r="B2114" s="216" t="s">
        <v>1324</v>
      </c>
      <c r="C2114" s="213">
        <v>3</v>
      </c>
      <c r="D2114" s="214" t="s">
        <v>6430</v>
      </c>
      <c r="E2114" s="215">
        <v>4307</v>
      </c>
      <c r="F2114" s="216" t="s">
        <v>6428</v>
      </c>
    </row>
    <row r="2115" spans="2:6" ht="12.75" x14ac:dyDescent="0.25">
      <c r="B2115" s="216" t="s">
        <v>1324</v>
      </c>
      <c r="C2115" s="213">
        <v>9</v>
      </c>
      <c r="D2115" s="214" t="s">
        <v>6432</v>
      </c>
      <c r="E2115" s="215">
        <v>4307</v>
      </c>
      <c r="F2115" s="216" t="s">
        <v>6428</v>
      </c>
    </row>
    <row r="2116" spans="2:6" ht="12.75" x14ac:dyDescent="0.25">
      <c r="B2116" s="216" t="s">
        <v>1324</v>
      </c>
      <c r="C2116" s="213">
        <v>10</v>
      </c>
      <c r="D2116" s="214" t="s">
        <v>6433</v>
      </c>
      <c r="E2116" s="215">
        <v>4307</v>
      </c>
      <c r="F2116" s="216" t="s">
        <v>6428</v>
      </c>
    </row>
    <row r="2117" spans="2:6" ht="12.75" x14ac:dyDescent="0.25">
      <c r="B2117" s="216" t="s">
        <v>1324</v>
      </c>
      <c r="C2117" s="213">
        <v>6</v>
      </c>
      <c r="D2117" s="214" t="s">
        <v>1336</v>
      </c>
      <c r="E2117" s="215">
        <v>4307</v>
      </c>
      <c r="F2117" s="216" t="s">
        <v>6428</v>
      </c>
    </row>
    <row r="2118" spans="2:6" ht="12.75" x14ac:dyDescent="0.25">
      <c r="B2118" s="216" t="s">
        <v>1324</v>
      </c>
      <c r="C2118" s="213">
        <v>1</v>
      </c>
      <c r="D2118" s="214" t="s">
        <v>3864</v>
      </c>
      <c r="E2118" s="215">
        <v>4307</v>
      </c>
      <c r="F2118" s="216" t="s">
        <v>6428</v>
      </c>
    </row>
    <row r="2119" spans="2:6" ht="12.75" x14ac:dyDescent="0.25">
      <c r="B2119" s="216" t="s">
        <v>1324</v>
      </c>
      <c r="C2119" s="213">
        <v>12</v>
      </c>
      <c r="D2119" s="214" t="s">
        <v>1338</v>
      </c>
      <c r="E2119" s="215">
        <v>4307</v>
      </c>
      <c r="F2119" s="216" t="s">
        <v>6428</v>
      </c>
    </row>
    <row r="2120" spans="2:6" ht="12.75" x14ac:dyDescent="0.25">
      <c r="B2120" s="216" t="s">
        <v>1324</v>
      </c>
      <c r="C2120" s="213">
        <v>12</v>
      </c>
      <c r="D2120" s="214" t="s">
        <v>6442</v>
      </c>
      <c r="E2120" s="215">
        <v>4308</v>
      </c>
      <c r="F2120" s="216" t="s">
        <v>6435</v>
      </c>
    </row>
    <row r="2121" spans="2:6" ht="12.75" x14ac:dyDescent="0.25">
      <c r="B2121" s="216" t="s">
        <v>1324</v>
      </c>
      <c r="C2121" s="213">
        <v>5</v>
      </c>
      <c r="D2121" s="214" t="s">
        <v>6438</v>
      </c>
      <c r="E2121" s="215">
        <v>4308</v>
      </c>
      <c r="F2121" s="216" t="s">
        <v>6435</v>
      </c>
    </row>
    <row r="2122" spans="2:6" ht="12.75" x14ac:dyDescent="0.25">
      <c r="B2122" s="216" t="s">
        <v>1324</v>
      </c>
      <c r="C2122" s="213">
        <v>8</v>
      </c>
      <c r="D2122" s="214" t="s">
        <v>1335</v>
      </c>
      <c r="E2122" s="215">
        <v>4308</v>
      </c>
      <c r="F2122" s="216" t="s">
        <v>6435</v>
      </c>
    </row>
    <row r="2123" spans="2:6" ht="12.75" x14ac:dyDescent="0.25">
      <c r="B2123" s="216" t="s">
        <v>1324</v>
      </c>
      <c r="C2123" s="213">
        <v>7</v>
      </c>
      <c r="D2123" s="214" t="s">
        <v>6439</v>
      </c>
      <c r="E2123" s="215">
        <v>4308</v>
      </c>
      <c r="F2123" s="216" t="s">
        <v>6435</v>
      </c>
    </row>
    <row r="2124" spans="2:6" ht="12.75" x14ac:dyDescent="0.25">
      <c r="B2124" s="216" t="s">
        <v>1324</v>
      </c>
      <c r="C2124" s="213">
        <v>9</v>
      </c>
      <c r="D2124" s="214" t="s">
        <v>6440</v>
      </c>
      <c r="E2124" s="215">
        <v>4308</v>
      </c>
      <c r="F2124" s="216" t="s">
        <v>6435</v>
      </c>
    </row>
    <row r="2125" spans="2:6" ht="12.75" x14ac:dyDescent="0.25">
      <c r="B2125" s="216" t="s">
        <v>1324</v>
      </c>
      <c r="C2125" s="213">
        <v>4</v>
      </c>
      <c r="D2125" s="214" t="s">
        <v>1328</v>
      </c>
      <c r="E2125" s="215">
        <v>4308</v>
      </c>
      <c r="F2125" s="216" t="s">
        <v>6435</v>
      </c>
    </row>
    <row r="2126" spans="2:6" ht="12.75" x14ac:dyDescent="0.25">
      <c r="B2126" s="216" t="s">
        <v>1324</v>
      </c>
      <c r="C2126" s="213">
        <v>10</v>
      </c>
      <c r="D2126" s="214" t="s">
        <v>6441</v>
      </c>
      <c r="E2126" s="215">
        <v>4308</v>
      </c>
      <c r="F2126" s="216" t="s">
        <v>6435</v>
      </c>
    </row>
    <row r="2127" spans="2:6" ht="12.75" x14ac:dyDescent="0.25">
      <c r="B2127" s="216" t="s">
        <v>1324</v>
      </c>
      <c r="C2127" s="213">
        <v>11</v>
      </c>
      <c r="D2127" s="214" t="s">
        <v>1337</v>
      </c>
      <c r="E2127" s="215">
        <v>4308</v>
      </c>
      <c r="F2127" s="216" t="s">
        <v>6435</v>
      </c>
    </row>
    <row r="2128" spans="2:6" ht="12.75" x14ac:dyDescent="0.25">
      <c r="B2128" s="216" t="s">
        <v>1324</v>
      </c>
      <c r="C2128" s="213">
        <v>1</v>
      </c>
      <c r="D2128" s="214" t="s">
        <v>5177</v>
      </c>
      <c r="E2128" s="215">
        <v>4308</v>
      </c>
      <c r="F2128" s="216" t="s">
        <v>6435</v>
      </c>
    </row>
    <row r="2129" spans="2:6" ht="12.75" x14ac:dyDescent="0.25">
      <c r="B2129" s="216" t="s">
        <v>1324</v>
      </c>
      <c r="C2129" s="213">
        <v>2</v>
      </c>
      <c r="D2129" s="214" t="s">
        <v>6436</v>
      </c>
      <c r="E2129" s="215">
        <v>4308</v>
      </c>
      <c r="F2129" s="216" t="s">
        <v>6435</v>
      </c>
    </row>
    <row r="2130" spans="2:6" ht="12.75" x14ac:dyDescent="0.25">
      <c r="B2130" s="216" t="s">
        <v>1324</v>
      </c>
      <c r="C2130" s="213">
        <v>3</v>
      </c>
      <c r="D2130" s="214" t="s">
        <v>6437</v>
      </c>
      <c r="E2130" s="215">
        <v>4308</v>
      </c>
      <c r="F2130" s="216" t="s">
        <v>6435</v>
      </c>
    </row>
    <row r="2131" spans="2:6" ht="12.75" x14ac:dyDescent="0.25">
      <c r="B2131" s="216" t="s">
        <v>1324</v>
      </c>
      <c r="C2131" s="213">
        <v>6</v>
      </c>
      <c r="D2131" s="214" t="s">
        <v>1339</v>
      </c>
      <c r="E2131" s="215">
        <v>4308</v>
      </c>
      <c r="F2131" s="216" t="s">
        <v>6435</v>
      </c>
    </row>
    <row r="2132" spans="2:6" ht="12.75" x14ac:dyDescent="0.25">
      <c r="B2132" s="216" t="s">
        <v>7308</v>
      </c>
      <c r="C2132" s="213">
        <v>4</v>
      </c>
      <c r="D2132" s="214" t="s">
        <v>7313</v>
      </c>
      <c r="E2132" s="215">
        <v>4397</v>
      </c>
      <c r="F2132" s="216" t="s">
        <v>7310</v>
      </c>
    </row>
    <row r="2133" spans="2:6" ht="12.75" x14ac:dyDescent="0.25">
      <c r="B2133" s="216" t="s">
        <v>7308</v>
      </c>
      <c r="C2133" s="213">
        <v>2</v>
      </c>
      <c r="D2133" s="214" t="s">
        <v>7311</v>
      </c>
      <c r="E2133" s="215">
        <v>4397</v>
      </c>
      <c r="F2133" s="216" t="s">
        <v>7310</v>
      </c>
    </row>
    <row r="2134" spans="2:6" ht="12.75" x14ac:dyDescent="0.25">
      <c r="B2134" s="216" t="s">
        <v>7308</v>
      </c>
      <c r="C2134" s="213">
        <v>10</v>
      </c>
      <c r="D2134" s="214" t="s">
        <v>7319</v>
      </c>
      <c r="E2134" s="215">
        <v>4397</v>
      </c>
      <c r="F2134" s="216" t="s">
        <v>7310</v>
      </c>
    </row>
    <row r="2135" spans="2:6" ht="12.75" x14ac:dyDescent="0.25">
      <c r="B2135" s="216" t="s">
        <v>7308</v>
      </c>
      <c r="C2135" s="213">
        <v>1</v>
      </c>
      <c r="D2135" s="214" t="s">
        <v>7309</v>
      </c>
      <c r="E2135" s="215">
        <v>4397</v>
      </c>
      <c r="F2135" s="216" t="s">
        <v>7310</v>
      </c>
    </row>
    <row r="2136" spans="2:6" ht="12.75" x14ac:dyDescent="0.25">
      <c r="B2136" s="216" t="s">
        <v>7308</v>
      </c>
      <c r="C2136" s="213">
        <v>8</v>
      </c>
      <c r="D2136" s="214" t="s">
        <v>7317</v>
      </c>
      <c r="E2136" s="215">
        <v>4397</v>
      </c>
      <c r="F2136" s="216" t="s">
        <v>7310</v>
      </c>
    </row>
    <row r="2137" spans="2:6" ht="12.75" x14ac:dyDescent="0.25">
      <c r="B2137" s="216" t="s">
        <v>7308</v>
      </c>
      <c r="C2137" s="213">
        <v>9</v>
      </c>
      <c r="D2137" s="214" t="s">
        <v>7318</v>
      </c>
      <c r="E2137" s="215">
        <v>4397</v>
      </c>
      <c r="F2137" s="216" t="s">
        <v>7310</v>
      </c>
    </row>
    <row r="2138" spans="2:6" ht="12.75" x14ac:dyDescent="0.25">
      <c r="B2138" s="216" t="s">
        <v>7308</v>
      </c>
      <c r="C2138" s="213">
        <v>6</v>
      </c>
      <c r="D2138" s="214" t="s">
        <v>7315</v>
      </c>
      <c r="E2138" s="215">
        <v>4397</v>
      </c>
      <c r="F2138" s="216" t="s">
        <v>7310</v>
      </c>
    </row>
    <row r="2139" spans="2:6" ht="12.75" x14ac:dyDescent="0.25">
      <c r="B2139" s="216" t="s">
        <v>7308</v>
      </c>
      <c r="C2139" s="213">
        <v>11</v>
      </c>
      <c r="D2139" s="214" t="s">
        <v>7320</v>
      </c>
      <c r="E2139" s="215">
        <v>4397</v>
      </c>
      <c r="F2139" s="216" t="s">
        <v>7310</v>
      </c>
    </row>
    <row r="2140" spans="2:6" ht="12.75" x14ac:dyDescent="0.25">
      <c r="B2140" s="216" t="s">
        <v>7308</v>
      </c>
      <c r="C2140" s="213">
        <v>5</v>
      </c>
      <c r="D2140" s="214" t="s">
        <v>7314</v>
      </c>
      <c r="E2140" s="215">
        <v>4397</v>
      </c>
      <c r="F2140" s="216" t="s">
        <v>7310</v>
      </c>
    </row>
    <row r="2141" spans="2:6" ht="12.75" x14ac:dyDescent="0.25">
      <c r="B2141" s="216" t="s">
        <v>7308</v>
      </c>
      <c r="C2141" s="213">
        <v>12</v>
      </c>
      <c r="D2141" s="214" t="s">
        <v>7321</v>
      </c>
      <c r="E2141" s="215">
        <v>4397</v>
      </c>
      <c r="F2141" s="216" t="s">
        <v>7310</v>
      </c>
    </row>
    <row r="2142" spans="2:6" ht="12.75" x14ac:dyDescent="0.25">
      <c r="B2142" s="216" t="s">
        <v>7308</v>
      </c>
      <c r="C2142" s="213">
        <v>7</v>
      </c>
      <c r="D2142" s="214" t="s">
        <v>7316</v>
      </c>
      <c r="E2142" s="215">
        <v>4397</v>
      </c>
      <c r="F2142" s="216" t="s">
        <v>7310</v>
      </c>
    </row>
    <row r="2143" spans="2:6" ht="12.75" x14ac:dyDescent="0.25">
      <c r="B2143" s="216" t="s">
        <v>7308</v>
      </c>
      <c r="C2143" s="213">
        <v>3</v>
      </c>
      <c r="D2143" s="214" t="s">
        <v>7312</v>
      </c>
      <c r="E2143" s="215">
        <v>4397</v>
      </c>
      <c r="F2143" s="216" t="s">
        <v>7310</v>
      </c>
    </row>
    <row r="2144" spans="2:6" ht="12.75" x14ac:dyDescent="0.25">
      <c r="B2144" s="216" t="s">
        <v>7308</v>
      </c>
      <c r="C2144" s="213">
        <v>3</v>
      </c>
      <c r="D2144" s="214" t="s">
        <v>7325</v>
      </c>
      <c r="E2144" s="215">
        <v>4398</v>
      </c>
      <c r="F2144" s="216" t="s">
        <v>7323</v>
      </c>
    </row>
    <row r="2145" spans="2:6" ht="12.75" x14ac:dyDescent="0.25">
      <c r="B2145" s="216" t="s">
        <v>7308</v>
      </c>
      <c r="C2145" s="213">
        <v>8</v>
      </c>
      <c r="D2145" s="214" t="s">
        <v>7330</v>
      </c>
      <c r="E2145" s="215">
        <v>4398</v>
      </c>
      <c r="F2145" s="216" t="s">
        <v>7323</v>
      </c>
    </row>
    <row r="2146" spans="2:6" ht="12.75" x14ac:dyDescent="0.25">
      <c r="B2146" s="216" t="s">
        <v>7308</v>
      </c>
      <c r="C2146" s="213">
        <v>12</v>
      </c>
      <c r="D2146" s="214" t="s">
        <v>7334</v>
      </c>
      <c r="E2146" s="215">
        <v>4398</v>
      </c>
      <c r="F2146" s="216" t="s">
        <v>7323</v>
      </c>
    </row>
    <row r="2147" spans="2:6" ht="12.75" x14ac:dyDescent="0.25">
      <c r="B2147" s="216" t="s">
        <v>7308</v>
      </c>
      <c r="C2147" s="213">
        <v>2</v>
      </c>
      <c r="D2147" s="214" t="s">
        <v>7324</v>
      </c>
      <c r="E2147" s="215">
        <v>4398</v>
      </c>
      <c r="F2147" s="216" t="s">
        <v>7323</v>
      </c>
    </row>
    <row r="2148" spans="2:6" ht="12.75" x14ac:dyDescent="0.25">
      <c r="B2148" s="216" t="s">
        <v>7308</v>
      </c>
      <c r="C2148" s="213">
        <v>6</v>
      </c>
      <c r="D2148" s="214" t="s">
        <v>7328</v>
      </c>
      <c r="E2148" s="215">
        <v>4398</v>
      </c>
      <c r="F2148" s="216" t="s">
        <v>7323</v>
      </c>
    </row>
    <row r="2149" spans="2:6" ht="12.75" x14ac:dyDescent="0.25">
      <c r="B2149" s="216" t="s">
        <v>7308</v>
      </c>
      <c r="C2149" s="213">
        <v>4</v>
      </c>
      <c r="D2149" s="214" t="s">
        <v>7326</v>
      </c>
      <c r="E2149" s="215">
        <v>4398</v>
      </c>
      <c r="F2149" s="216" t="s">
        <v>7323</v>
      </c>
    </row>
    <row r="2150" spans="2:6" ht="12.75" x14ac:dyDescent="0.25">
      <c r="B2150" s="216" t="s">
        <v>7308</v>
      </c>
      <c r="C2150" s="213">
        <v>5</v>
      </c>
      <c r="D2150" s="214" t="s">
        <v>7327</v>
      </c>
      <c r="E2150" s="215">
        <v>4398</v>
      </c>
      <c r="F2150" s="216" t="s">
        <v>7323</v>
      </c>
    </row>
    <row r="2151" spans="2:6" ht="12.75" x14ac:dyDescent="0.25">
      <c r="B2151" s="216" t="s">
        <v>7308</v>
      </c>
      <c r="C2151" s="213">
        <v>11</v>
      </c>
      <c r="D2151" s="214" t="s">
        <v>7333</v>
      </c>
      <c r="E2151" s="215">
        <v>4398</v>
      </c>
      <c r="F2151" s="216" t="s">
        <v>7323</v>
      </c>
    </row>
    <row r="2152" spans="2:6" ht="12.75" x14ac:dyDescent="0.25">
      <c r="B2152" s="216" t="s">
        <v>7308</v>
      </c>
      <c r="C2152" s="213">
        <v>9</v>
      </c>
      <c r="D2152" s="214" t="s">
        <v>7331</v>
      </c>
      <c r="E2152" s="215">
        <v>4398</v>
      </c>
      <c r="F2152" s="216" t="s">
        <v>7323</v>
      </c>
    </row>
    <row r="2153" spans="2:6" ht="12.75" x14ac:dyDescent="0.25">
      <c r="B2153" s="216" t="s">
        <v>7308</v>
      </c>
      <c r="C2153" s="213">
        <v>1</v>
      </c>
      <c r="D2153" s="214" t="s">
        <v>7322</v>
      </c>
      <c r="E2153" s="215">
        <v>4398</v>
      </c>
      <c r="F2153" s="216" t="s">
        <v>7323</v>
      </c>
    </row>
    <row r="2154" spans="2:6" ht="12.75" x14ac:dyDescent="0.25">
      <c r="B2154" s="216" t="s">
        <v>7308</v>
      </c>
      <c r="C2154" s="213">
        <v>10</v>
      </c>
      <c r="D2154" s="214" t="s">
        <v>7332</v>
      </c>
      <c r="E2154" s="215">
        <v>4398</v>
      </c>
      <c r="F2154" s="216" t="s">
        <v>7323</v>
      </c>
    </row>
    <row r="2155" spans="2:6" ht="12.75" x14ac:dyDescent="0.25">
      <c r="B2155" s="216" t="s">
        <v>7308</v>
      </c>
      <c r="C2155" s="213">
        <v>7</v>
      </c>
      <c r="D2155" s="214" t="s">
        <v>7329</v>
      </c>
      <c r="E2155" s="215">
        <v>4398</v>
      </c>
      <c r="F2155" s="216" t="s">
        <v>7323</v>
      </c>
    </row>
    <row r="2156" spans="2:6" ht="12.75" x14ac:dyDescent="0.25">
      <c r="B2156" s="216" t="s">
        <v>33</v>
      </c>
      <c r="C2156" s="213">
        <v>4</v>
      </c>
      <c r="D2156" s="214" t="s">
        <v>34</v>
      </c>
      <c r="E2156" s="215">
        <v>1413</v>
      </c>
      <c r="F2156" s="216" t="s">
        <v>228</v>
      </c>
    </row>
    <row r="2157" spans="2:6" ht="12.75" x14ac:dyDescent="0.25">
      <c r="B2157" s="216" t="s">
        <v>242</v>
      </c>
      <c r="C2157" s="213">
        <v>10</v>
      </c>
      <c r="D2157" s="214" t="s">
        <v>237</v>
      </c>
      <c r="E2157" s="215">
        <v>1413</v>
      </c>
      <c r="F2157" s="216" t="s">
        <v>228</v>
      </c>
    </row>
    <row r="2158" spans="2:6" ht="12.75" x14ac:dyDescent="0.25">
      <c r="B2158" s="216" t="s">
        <v>236</v>
      </c>
      <c r="C2158" s="213">
        <v>7</v>
      </c>
      <c r="D2158" s="214" t="s">
        <v>237</v>
      </c>
      <c r="E2158" s="215">
        <v>1413</v>
      </c>
      <c r="F2158" s="216" t="s">
        <v>228</v>
      </c>
    </row>
    <row r="2159" spans="2:6" ht="12.75" x14ac:dyDescent="0.25">
      <c r="B2159" s="216" t="s">
        <v>234</v>
      </c>
      <c r="C2159" s="213">
        <v>6</v>
      </c>
      <c r="D2159" s="214" t="s">
        <v>235</v>
      </c>
      <c r="E2159" s="215">
        <v>1413</v>
      </c>
      <c r="F2159" s="216" t="s">
        <v>228</v>
      </c>
    </row>
    <row r="2160" spans="2:6" ht="12.75" x14ac:dyDescent="0.25">
      <c r="B2160" s="216" t="s">
        <v>245</v>
      </c>
      <c r="C2160" s="213">
        <v>12</v>
      </c>
      <c r="D2160" s="214" t="s">
        <v>246</v>
      </c>
      <c r="E2160" s="215">
        <v>1413</v>
      </c>
      <c r="F2160" s="216" t="s">
        <v>228</v>
      </c>
    </row>
    <row r="2161" spans="2:6" ht="12.75" x14ac:dyDescent="0.25">
      <c r="B2161" s="216" t="s">
        <v>109</v>
      </c>
      <c r="C2161" s="213">
        <v>13</v>
      </c>
      <c r="D2161" s="214" t="s">
        <v>247</v>
      </c>
      <c r="E2161" s="215">
        <v>1413</v>
      </c>
      <c r="F2161" s="216" t="s">
        <v>228</v>
      </c>
    </row>
    <row r="2162" spans="2:6" ht="12.75" x14ac:dyDescent="0.25">
      <c r="B2162" s="216" t="s">
        <v>226</v>
      </c>
      <c r="C2162" s="213">
        <v>1</v>
      </c>
      <c r="D2162" s="214" t="s">
        <v>227</v>
      </c>
      <c r="E2162" s="215">
        <v>1413</v>
      </c>
      <c r="F2162" s="216" t="s">
        <v>228</v>
      </c>
    </row>
    <row r="2163" spans="2:6" ht="12.75" x14ac:dyDescent="0.25">
      <c r="B2163" s="216" t="s">
        <v>232</v>
      </c>
      <c r="C2163" s="213">
        <v>5</v>
      </c>
      <c r="D2163" s="214" t="s">
        <v>233</v>
      </c>
      <c r="E2163" s="215">
        <v>1413</v>
      </c>
      <c r="F2163" s="216" t="s">
        <v>228</v>
      </c>
    </row>
    <row r="2164" spans="2:6" ht="12.75" x14ac:dyDescent="0.25">
      <c r="B2164" s="216" t="s">
        <v>243</v>
      </c>
      <c r="C2164" s="213">
        <v>11</v>
      </c>
      <c r="D2164" s="214" t="s">
        <v>244</v>
      </c>
      <c r="E2164" s="215">
        <v>1413</v>
      </c>
      <c r="F2164" s="216" t="s">
        <v>228</v>
      </c>
    </row>
    <row r="2165" spans="2:6" ht="12.75" x14ac:dyDescent="0.25">
      <c r="B2165" s="216" t="s">
        <v>238</v>
      </c>
      <c r="C2165" s="213">
        <v>8</v>
      </c>
      <c r="D2165" s="214" t="s">
        <v>239</v>
      </c>
      <c r="E2165" s="215">
        <v>1413</v>
      </c>
      <c r="F2165" s="216" t="s">
        <v>228</v>
      </c>
    </row>
    <row r="2166" spans="2:6" ht="12.75" x14ac:dyDescent="0.25">
      <c r="B2166" s="216" t="s">
        <v>230</v>
      </c>
      <c r="C2166" s="213">
        <v>3</v>
      </c>
      <c r="D2166" s="214" t="s">
        <v>231</v>
      </c>
      <c r="E2166" s="215">
        <v>1413</v>
      </c>
      <c r="F2166" s="216" t="s">
        <v>228</v>
      </c>
    </row>
    <row r="2167" spans="2:6" ht="12.75" x14ac:dyDescent="0.25">
      <c r="B2167" s="216" t="s">
        <v>240</v>
      </c>
      <c r="C2167" s="213">
        <v>9</v>
      </c>
      <c r="D2167" s="214" t="s">
        <v>241</v>
      </c>
      <c r="E2167" s="215">
        <v>1413</v>
      </c>
      <c r="F2167" s="216" t="s">
        <v>228</v>
      </c>
    </row>
    <row r="2168" spans="2:6" ht="12.75" x14ac:dyDescent="0.25">
      <c r="B2168" s="216" t="s">
        <v>33</v>
      </c>
      <c r="C2168" s="213">
        <v>2</v>
      </c>
      <c r="D2168" s="214" t="s">
        <v>229</v>
      </c>
      <c r="E2168" s="215">
        <v>1413</v>
      </c>
      <c r="F2168" s="216" t="s">
        <v>228</v>
      </c>
    </row>
    <row r="2169" spans="2:6" ht="12.75" x14ac:dyDescent="0.25">
      <c r="B2169" s="216" t="s">
        <v>92</v>
      </c>
      <c r="C2169" s="213">
        <v>4</v>
      </c>
      <c r="D2169" s="214" t="s">
        <v>62</v>
      </c>
      <c r="E2169" s="215">
        <v>1405</v>
      </c>
      <c r="F2169" s="216" t="s">
        <v>87</v>
      </c>
    </row>
    <row r="2170" spans="2:6" ht="12.75" x14ac:dyDescent="0.25">
      <c r="B2170" s="216" t="s">
        <v>93</v>
      </c>
      <c r="C2170" s="213">
        <v>6</v>
      </c>
      <c r="D2170" s="214" t="s">
        <v>61</v>
      </c>
      <c r="E2170" s="215">
        <v>1405</v>
      </c>
      <c r="F2170" s="216" t="s">
        <v>87</v>
      </c>
    </row>
    <row r="2171" spans="2:6" ht="12.75" x14ac:dyDescent="0.25">
      <c r="B2171" s="216" t="s">
        <v>97</v>
      </c>
      <c r="C2171" s="213">
        <v>10</v>
      </c>
      <c r="D2171" s="214" t="s">
        <v>83</v>
      </c>
      <c r="E2171" s="215">
        <v>1405</v>
      </c>
      <c r="F2171" s="216" t="s">
        <v>87</v>
      </c>
    </row>
    <row r="2172" spans="2:6" ht="12.75" x14ac:dyDescent="0.25">
      <c r="B2172" s="216" t="s">
        <v>99</v>
      </c>
      <c r="C2172" s="213">
        <v>13</v>
      </c>
      <c r="D2172" s="214" t="s">
        <v>100</v>
      </c>
      <c r="E2172" s="215">
        <v>1405</v>
      </c>
      <c r="F2172" s="216" t="s">
        <v>87</v>
      </c>
    </row>
    <row r="2173" spans="2:6" ht="12.75" x14ac:dyDescent="0.25">
      <c r="B2173" s="216" t="s">
        <v>90</v>
      </c>
      <c r="C2173" s="213">
        <v>5</v>
      </c>
      <c r="D2173" s="214" t="s">
        <v>59</v>
      </c>
      <c r="E2173" s="215">
        <v>1405</v>
      </c>
      <c r="F2173" s="216" t="s">
        <v>87</v>
      </c>
    </row>
    <row r="2174" spans="2:6" ht="12.75" x14ac:dyDescent="0.25">
      <c r="B2174" s="216" t="s">
        <v>98</v>
      </c>
      <c r="C2174" s="213">
        <v>11</v>
      </c>
      <c r="D2174" s="214" t="s">
        <v>78</v>
      </c>
      <c r="E2174" s="215">
        <v>1405</v>
      </c>
      <c r="F2174" s="216" t="s">
        <v>87</v>
      </c>
    </row>
    <row r="2175" spans="2:6" ht="12.75" x14ac:dyDescent="0.25">
      <c r="B2175" s="216" t="s">
        <v>88</v>
      </c>
      <c r="C2175" s="213">
        <v>2</v>
      </c>
      <c r="D2175" s="214" t="s">
        <v>89</v>
      </c>
      <c r="E2175" s="215">
        <v>1405</v>
      </c>
      <c r="F2175" s="216" t="s">
        <v>87</v>
      </c>
    </row>
    <row r="2176" spans="2:6" ht="12.75" x14ac:dyDescent="0.25">
      <c r="B2176" s="216" t="s">
        <v>90</v>
      </c>
      <c r="C2176" s="213">
        <v>15</v>
      </c>
      <c r="D2176" s="214" t="s">
        <v>64</v>
      </c>
      <c r="E2176" s="215">
        <v>1405</v>
      </c>
      <c r="F2176" s="216" t="s">
        <v>87</v>
      </c>
    </row>
    <row r="2177" spans="2:6" ht="12.75" x14ac:dyDescent="0.25">
      <c r="B2177" s="216" t="s">
        <v>96</v>
      </c>
      <c r="C2177" s="213">
        <v>9</v>
      </c>
      <c r="D2177" s="214" t="s">
        <v>55</v>
      </c>
      <c r="E2177" s="215">
        <v>1405</v>
      </c>
      <c r="F2177" s="216" t="s">
        <v>87</v>
      </c>
    </row>
    <row r="2178" spans="2:6" ht="12.75" x14ac:dyDescent="0.25">
      <c r="B2178" s="216" t="s">
        <v>22</v>
      </c>
      <c r="C2178" s="213">
        <v>7</v>
      </c>
      <c r="D2178" s="214" t="s">
        <v>94</v>
      </c>
      <c r="E2178" s="215">
        <v>1405</v>
      </c>
      <c r="F2178" s="216" t="s">
        <v>87</v>
      </c>
    </row>
    <row r="2179" spans="2:6" ht="12.75" x14ac:dyDescent="0.25">
      <c r="B2179" s="216" t="s">
        <v>22</v>
      </c>
      <c r="C2179" s="213">
        <v>8</v>
      </c>
      <c r="D2179" s="214" t="s">
        <v>95</v>
      </c>
      <c r="E2179" s="215">
        <v>1405</v>
      </c>
      <c r="F2179" s="216" t="s">
        <v>87</v>
      </c>
    </row>
    <row r="2180" spans="2:6" ht="12.75" x14ac:dyDescent="0.25">
      <c r="B2180" s="216" t="s">
        <v>8</v>
      </c>
      <c r="C2180" s="213">
        <v>1</v>
      </c>
      <c r="D2180" s="214" t="s">
        <v>86</v>
      </c>
      <c r="E2180" s="215">
        <v>1405</v>
      </c>
      <c r="F2180" s="216" t="s">
        <v>87</v>
      </c>
    </row>
    <row r="2181" spans="2:6" ht="12.75" x14ac:dyDescent="0.25">
      <c r="B2181" s="216" t="s">
        <v>8</v>
      </c>
      <c r="C2181" s="213">
        <v>12</v>
      </c>
      <c r="D2181" s="214" t="s">
        <v>66</v>
      </c>
      <c r="E2181" s="215">
        <v>1405</v>
      </c>
      <c r="F2181" s="216" t="s">
        <v>87</v>
      </c>
    </row>
    <row r="2182" spans="2:6" ht="12.75" x14ac:dyDescent="0.25">
      <c r="B2182" s="216" t="s">
        <v>90</v>
      </c>
      <c r="C2182" s="213">
        <v>3</v>
      </c>
      <c r="D2182" s="214" t="s">
        <v>91</v>
      </c>
      <c r="E2182" s="215">
        <v>1405</v>
      </c>
      <c r="F2182" s="216" t="s">
        <v>87</v>
      </c>
    </row>
    <row r="2183" spans="2:6" ht="12.75" x14ac:dyDescent="0.25">
      <c r="B2183" s="216" t="s">
        <v>98</v>
      </c>
      <c r="C2183" s="213">
        <v>14</v>
      </c>
      <c r="D2183" s="214" t="s">
        <v>72</v>
      </c>
      <c r="E2183" s="215">
        <v>1405</v>
      </c>
      <c r="F2183" s="216" t="s">
        <v>87</v>
      </c>
    </row>
    <row r="2184" spans="2:6" ht="12.75" x14ac:dyDescent="0.25">
      <c r="B2184" s="216" t="s">
        <v>8</v>
      </c>
      <c r="C2184" s="213">
        <v>10</v>
      </c>
      <c r="D2184" s="214" t="s">
        <v>62</v>
      </c>
      <c r="E2184" s="215">
        <v>1404</v>
      </c>
      <c r="F2184" s="216" t="s">
        <v>70</v>
      </c>
    </row>
    <row r="2185" spans="2:6" ht="12.75" x14ac:dyDescent="0.25">
      <c r="B2185" s="216" t="s">
        <v>8</v>
      </c>
      <c r="C2185" s="213">
        <v>1</v>
      </c>
      <c r="D2185" s="214" t="s">
        <v>69</v>
      </c>
      <c r="E2185" s="215">
        <v>1404</v>
      </c>
      <c r="F2185" s="216" t="s">
        <v>70</v>
      </c>
    </row>
    <row r="2186" spans="2:6" ht="12.75" x14ac:dyDescent="0.25">
      <c r="B2186" s="216" t="s">
        <v>8</v>
      </c>
      <c r="C2186" s="213">
        <v>11</v>
      </c>
      <c r="D2186" s="214" t="s">
        <v>83</v>
      </c>
      <c r="E2186" s="215">
        <v>1404</v>
      </c>
      <c r="F2186" s="216" t="s">
        <v>70</v>
      </c>
    </row>
    <row r="2187" spans="2:6" ht="12.75" x14ac:dyDescent="0.25">
      <c r="B2187" s="216" t="s">
        <v>76</v>
      </c>
      <c r="C2187" s="213">
        <v>6</v>
      </c>
      <c r="D2187" s="214" t="s">
        <v>77</v>
      </c>
      <c r="E2187" s="215">
        <v>1404</v>
      </c>
      <c r="F2187" s="216" t="s">
        <v>70</v>
      </c>
    </row>
    <row r="2188" spans="2:6" ht="12.75" x14ac:dyDescent="0.25">
      <c r="B2188" s="216" t="s">
        <v>8</v>
      </c>
      <c r="C2188" s="213">
        <v>12</v>
      </c>
      <c r="D2188" s="214" t="s">
        <v>68</v>
      </c>
      <c r="E2188" s="215">
        <v>1404</v>
      </c>
      <c r="F2188" s="216" t="s">
        <v>70</v>
      </c>
    </row>
    <row r="2189" spans="2:6" ht="12.75" x14ac:dyDescent="0.25">
      <c r="B2189" s="216" t="s">
        <v>8</v>
      </c>
      <c r="C2189" s="213">
        <v>5</v>
      </c>
      <c r="D2189" s="214" t="s">
        <v>59</v>
      </c>
      <c r="E2189" s="215">
        <v>1404</v>
      </c>
      <c r="F2189" s="216" t="s">
        <v>70</v>
      </c>
    </row>
    <row r="2190" spans="2:6" ht="12.75" x14ac:dyDescent="0.25">
      <c r="B2190" s="216" t="s">
        <v>8</v>
      </c>
      <c r="C2190" s="213">
        <v>7</v>
      </c>
      <c r="D2190" s="214" t="s">
        <v>78</v>
      </c>
      <c r="E2190" s="215">
        <v>1404</v>
      </c>
      <c r="F2190" s="216" t="s">
        <v>70</v>
      </c>
    </row>
    <row r="2191" spans="2:6" ht="12.75" x14ac:dyDescent="0.25">
      <c r="B2191" s="216" t="s">
        <v>74</v>
      </c>
      <c r="C2191" s="213">
        <v>4</v>
      </c>
      <c r="D2191" s="214" t="s">
        <v>75</v>
      </c>
      <c r="E2191" s="215">
        <v>1404</v>
      </c>
      <c r="F2191" s="216" t="s">
        <v>70</v>
      </c>
    </row>
    <row r="2192" spans="2:6" ht="12.75" x14ac:dyDescent="0.25">
      <c r="B2192" s="216" t="s">
        <v>73</v>
      </c>
      <c r="C2192" s="213">
        <v>3</v>
      </c>
      <c r="D2192" s="214" t="s">
        <v>66</v>
      </c>
      <c r="E2192" s="215">
        <v>1404</v>
      </c>
      <c r="F2192" s="216" t="s">
        <v>70</v>
      </c>
    </row>
    <row r="2193" spans="2:6" ht="12.75" x14ac:dyDescent="0.25">
      <c r="B2193" s="216" t="s">
        <v>79</v>
      </c>
      <c r="C2193" s="213">
        <v>8</v>
      </c>
      <c r="D2193" s="214" t="s">
        <v>80</v>
      </c>
      <c r="E2193" s="215">
        <v>1404</v>
      </c>
      <c r="F2193" s="216" t="s">
        <v>70</v>
      </c>
    </row>
    <row r="2194" spans="2:6" ht="12.75" x14ac:dyDescent="0.25">
      <c r="B2194" s="216" t="s">
        <v>84</v>
      </c>
      <c r="C2194" s="213">
        <v>13</v>
      </c>
      <c r="D2194" s="214" t="s">
        <v>85</v>
      </c>
      <c r="E2194" s="215">
        <v>1404</v>
      </c>
      <c r="F2194" s="216" t="s">
        <v>70</v>
      </c>
    </row>
    <row r="2195" spans="2:6" ht="12.75" x14ac:dyDescent="0.25">
      <c r="B2195" s="216" t="s">
        <v>81</v>
      </c>
      <c r="C2195" s="213">
        <v>9</v>
      </c>
      <c r="D2195" s="214" t="s">
        <v>82</v>
      </c>
      <c r="E2195" s="215">
        <v>1404</v>
      </c>
      <c r="F2195" s="216" t="s">
        <v>70</v>
      </c>
    </row>
    <row r="2196" spans="2:6" ht="12.75" x14ac:dyDescent="0.25">
      <c r="B2196" s="216" t="s">
        <v>71</v>
      </c>
      <c r="C2196" s="213">
        <v>2</v>
      </c>
      <c r="D2196" s="214" t="s">
        <v>72</v>
      </c>
      <c r="E2196" s="215">
        <v>1404</v>
      </c>
      <c r="F2196" s="216" t="s">
        <v>70</v>
      </c>
    </row>
    <row r="2197" spans="2:6" ht="12.75" x14ac:dyDescent="0.25">
      <c r="B2197" s="216" t="s">
        <v>8</v>
      </c>
      <c r="C2197" s="213">
        <v>7</v>
      </c>
      <c r="D2197" s="214" t="s">
        <v>62</v>
      </c>
      <c r="E2197" s="215">
        <v>1403</v>
      </c>
      <c r="F2197" s="216" t="s">
        <v>56</v>
      </c>
    </row>
    <row r="2198" spans="2:6" ht="12.75" x14ac:dyDescent="0.25">
      <c r="B2198" s="216" t="s">
        <v>8</v>
      </c>
      <c r="C2198" s="213">
        <v>2</v>
      </c>
      <c r="D2198" s="214" t="s">
        <v>57</v>
      </c>
      <c r="E2198" s="215">
        <v>1403</v>
      </c>
      <c r="F2198" s="216" t="s">
        <v>56</v>
      </c>
    </row>
    <row r="2199" spans="2:6" ht="12.75" x14ac:dyDescent="0.25">
      <c r="B2199" s="216" t="s">
        <v>8</v>
      </c>
      <c r="C2199" s="213">
        <v>6</v>
      </c>
      <c r="D2199" s="214" t="s">
        <v>61</v>
      </c>
      <c r="E2199" s="215">
        <v>1403</v>
      </c>
      <c r="F2199" s="216" t="s">
        <v>56</v>
      </c>
    </row>
    <row r="2200" spans="2:6" ht="12.75" x14ac:dyDescent="0.25">
      <c r="B2200" s="216" t="s">
        <v>8</v>
      </c>
      <c r="C2200" s="213">
        <v>5</v>
      </c>
      <c r="D2200" s="214" t="s">
        <v>60</v>
      </c>
      <c r="E2200" s="215">
        <v>1403</v>
      </c>
      <c r="F2200" s="216" t="s">
        <v>56</v>
      </c>
    </row>
    <row r="2201" spans="2:6" ht="12.75" x14ac:dyDescent="0.25">
      <c r="B2201" s="216" t="s">
        <v>8</v>
      </c>
      <c r="C2201" s="213">
        <v>3</v>
      </c>
      <c r="D2201" s="214" t="s">
        <v>58</v>
      </c>
      <c r="E2201" s="215">
        <v>1403</v>
      </c>
      <c r="F2201" s="216" t="s">
        <v>56</v>
      </c>
    </row>
    <row r="2202" spans="2:6" ht="12.75" x14ac:dyDescent="0.25">
      <c r="B2202" s="216" t="s">
        <v>8</v>
      </c>
      <c r="C2202" s="213">
        <v>13</v>
      </c>
      <c r="D2202" s="214" t="s">
        <v>68</v>
      </c>
      <c r="E2202" s="215">
        <v>1403</v>
      </c>
      <c r="F2202" s="216" t="s">
        <v>56</v>
      </c>
    </row>
    <row r="2203" spans="2:6" ht="12.75" x14ac:dyDescent="0.25">
      <c r="B2203" s="216" t="s">
        <v>8</v>
      </c>
      <c r="C2203" s="213">
        <v>4</v>
      </c>
      <c r="D2203" s="214" t="s">
        <v>59</v>
      </c>
      <c r="E2203" s="215">
        <v>1403</v>
      </c>
      <c r="F2203" s="216" t="s">
        <v>56</v>
      </c>
    </row>
    <row r="2204" spans="2:6" ht="12.75" x14ac:dyDescent="0.25">
      <c r="B2204" s="216" t="s">
        <v>8</v>
      </c>
      <c r="C2204" s="213">
        <v>10</v>
      </c>
      <c r="D2204" s="214" t="s">
        <v>65</v>
      </c>
      <c r="E2204" s="215">
        <v>1403</v>
      </c>
      <c r="F2204" s="216" t="s">
        <v>56</v>
      </c>
    </row>
    <row r="2205" spans="2:6" ht="12.75" x14ac:dyDescent="0.25">
      <c r="B2205" s="216" t="s">
        <v>8</v>
      </c>
      <c r="C2205" s="213">
        <v>9</v>
      </c>
      <c r="D2205" s="214" t="s">
        <v>64</v>
      </c>
      <c r="E2205" s="215">
        <v>1403</v>
      </c>
      <c r="F2205" s="216" t="s">
        <v>56</v>
      </c>
    </row>
    <row r="2206" spans="2:6" ht="12.75" x14ac:dyDescent="0.25">
      <c r="B2206" s="216" t="s">
        <v>8</v>
      </c>
      <c r="C2206" s="213">
        <v>1</v>
      </c>
      <c r="D2206" s="214" t="s">
        <v>55</v>
      </c>
      <c r="E2206" s="215">
        <v>1403</v>
      </c>
      <c r="F2206" s="216" t="s">
        <v>56</v>
      </c>
    </row>
    <row r="2207" spans="2:6" ht="12.75" x14ac:dyDescent="0.25">
      <c r="B2207" s="216" t="s">
        <v>8</v>
      </c>
      <c r="C2207" s="213">
        <v>11</v>
      </c>
      <c r="D2207" s="214" t="s">
        <v>66</v>
      </c>
      <c r="E2207" s="215">
        <v>1403</v>
      </c>
      <c r="F2207" s="216" t="s">
        <v>56</v>
      </c>
    </row>
    <row r="2208" spans="2:6" ht="12.75" x14ac:dyDescent="0.25">
      <c r="B2208" s="216" t="s">
        <v>8</v>
      </c>
      <c r="C2208" s="213">
        <v>8</v>
      </c>
      <c r="D2208" s="214" t="s">
        <v>63</v>
      </c>
      <c r="E2208" s="215">
        <v>1403</v>
      </c>
      <c r="F2208" s="216" t="s">
        <v>56</v>
      </c>
    </row>
    <row r="2209" spans="2:6" ht="12.75" x14ac:dyDescent="0.25">
      <c r="B2209" s="216" t="s">
        <v>8</v>
      </c>
      <c r="C2209" s="213">
        <v>12</v>
      </c>
      <c r="D2209" s="214" t="s">
        <v>67</v>
      </c>
      <c r="E2209" s="215">
        <v>1403</v>
      </c>
      <c r="F2209" s="216" t="s">
        <v>56</v>
      </c>
    </row>
    <row r="2210" spans="2:6" ht="12.75" x14ac:dyDescent="0.25">
      <c r="B2210" s="216" t="s">
        <v>171</v>
      </c>
      <c r="C2210" s="213">
        <v>14</v>
      </c>
      <c r="D2210" s="214" t="s">
        <v>563</v>
      </c>
      <c r="E2210" s="215">
        <v>1434</v>
      </c>
      <c r="F2210" s="216" t="s">
        <v>546</v>
      </c>
    </row>
    <row r="2211" spans="2:6" ht="12.75" x14ac:dyDescent="0.25">
      <c r="B2211" s="216" t="s">
        <v>552</v>
      </c>
      <c r="C2211" s="213">
        <v>6</v>
      </c>
      <c r="D2211" s="214" t="s">
        <v>453</v>
      </c>
      <c r="E2211" s="215">
        <v>1434</v>
      </c>
      <c r="F2211" s="216" t="s">
        <v>546</v>
      </c>
    </row>
    <row r="2212" spans="2:6" ht="12.75" x14ac:dyDescent="0.25">
      <c r="B2212" s="216" t="s">
        <v>553</v>
      </c>
      <c r="C2212" s="213">
        <v>7</v>
      </c>
      <c r="D2212" s="214" t="s">
        <v>554</v>
      </c>
      <c r="E2212" s="215">
        <v>1434</v>
      </c>
      <c r="F2212" s="216" t="s">
        <v>546</v>
      </c>
    </row>
    <row r="2213" spans="2:6" ht="12.75" x14ac:dyDescent="0.25">
      <c r="B2213" s="216" t="s">
        <v>557</v>
      </c>
      <c r="C2213" s="213">
        <v>9</v>
      </c>
      <c r="D2213" s="214" t="s">
        <v>558</v>
      </c>
      <c r="E2213" s="215">
        <v>1434</v>
      </c>
      <c r="F2213" s="216" t="s">
        <v>546</v>
      </c>
    </row>
    <row r="2214" spans="2:6" ht="12.75" x14ac:dyDescent="0.25">
      <c r="B2214" s="216" t="s">
        <v>369</v>
      </c>
      <c r="C2214" s="213">
        <v>11</v>
      </c>
      <c r="D2214" s="214" t="s">
        <v>559</v>
      </c>
      <c r="E2214" s="215">
        <v>1434</v>
      </c>
      <c r="F2214" s="216" t="s">
        <v>546</v>
      </c>
    </row>
    <row r="2215" spans="2:6" ht="12.75" x14ac:dyDescent="0.25">
      <c r="B2215" s="216" t="s">
        <v>549</v>
      </c>
      <c r="C2215" s="213">
        <v>4</v>
      </c>
      <c r="D2215" s="214" t="s">
        <v>324</v>
      </c>
      <c r="E2215" s="215">
        <v>1434</v>
      </c>
      <c r="F2215" s="216" t="s">
        <v>546</v>
      </c>
    </row>
    <row r="2216" spans="2:6" ht="12.75" x14ac:dyDescent="0.25">
      <c r="B2216" s="216" t="s">
        <v>560</v>
      </c>
      <c r="C2216" s="213">
        <v>12</v>
      </c>
      <c r="D2216" s="214" t="s">
        <v>561</v>
      </c>
      <c r="E2216" s="215">
        <v>1434</v>
      </c>
      <c r="F2216" s="216" t="s">
        <v>546</v>
      </c>
    </row>
    <row r="2217" spans="2:6" ht="12.75" x14ac:dyDescent="0.25">
      <c r="B2217" s="216" t="s">
        <v>562</v>
      </c>
      <c r="C2217" s="213">
        <v>13</v>
      </c>
      <c r="D2217" s="214" t="s">
        <v>319</v>
      </c>
      <c r="E2217" s="215">
        <v>1434</v>
      </c>
      <c r="F2217" s="216" t="s">
        <v>546</v>
      </c>
    </row>
    <row r="2218" spans="2:6" ht="12.75" x14ac:dyDescent="0.25">
      <c r="B2218" s="216" t="s">
        <v>555</v>
      </c>
      <c r="C2218" s="213">
        <v>8</v>
      </c>
      <c r="D2218" s="214" t="s">
        <v>556</v>
      </c>
      <c r="E2218" s="215">
        <v>1434</v>
      </c>
      <c r="F2218" s="216" t="s">
        <v>546</v>
      </c>
    </row>
    <row r="2219" spans="2:6" ht="12.75" x14ac:dyDescent="0.25">
      <c r="B2219" s="216" t="s">
        <v>548</v>
      </c>
      <c r="C2219" s="213">
        <v>3</v>
      </c>
      <c r="D2219" s="214" t="s">
        <v>545</v>
      </c>
      <c r="E2219" s="215">
        <v>1434</v>
      </c>
      <c r="F2219" s="216" t="s">
        <v>546</v>
      </c>
    </row>
    <row r="2220" spans="2:6" ht="12.75" x14ac:dyDescent="0.25">
      <c r="B2220" s="216" t="s">
        <v>547</v>
      </c>
      <c r="C2220" s="213">
        <v>2</v>
      </c>
      <c r="D2220" s="214" t="s">
        <v>545</v>
      </c>
      <c r="E2220" s="215">
        <v>1434</v>
      </c>
      <c r="F2220" s="216" t="s">
        <v>546</v>
      </c>
    </row>
    <row r="2221" spans="2:6" ht="12.75" x14ac:dyDescent="0.25">
      <c r="B2221" s="216" t="s">
        <v>544</v>
      </c>
      <c r="C2221" s="213">
        <v>1</v>
      </c>
      <c r="D2221" s="214" t="s">
        <v>545</v>
      </c>
      <c r="E2221" s="215">
        <v>1434</v>
      </c>
      <c r="F2221" s="216" t="s">
        <v>546</v>
      </c>
    </row>
    <row r="2222" spans="2:6" ht="12.75" x14ac:dyDescent="0.25">
      <c r="B2222" s="216" t="s">
        <v>133</v>
      </c>
      <c r="C2222" s="213">
        <v>10</v>
      </c>
      <c r="D2222" s="214" t="s">
        <v>551</v>
      </c>
      <c r="E2222" s="215">
        <v>1434</v>
      </c>
      <c r="F2222" s="216" t="s">
        <v>546</v>
      </c>
    </row>
    <row r="2223" spans="2:6" ht="12.75" x14ac:dyDescent="0.25">
      <c r="B2223" s="216" t="s">
        <v>550</v>
      </c>
      <c r="C2223" s="213">
        <v>5</v>
      </c>
      <c r="D2223" s="214" t="s">
        <v>551</v>
      </c>
      <c r="E2223" s="215">
        <v>1434</v>
      </c>
      <c r="F2223" s="216" t="s">
        <v>546</v>
      </c>
    </row>
    <row r="2224" spans="2:6" ht="12.75" x14ac:dyDescent="0.25">
      <c r="B2224" s="216" t="s">
        <v>14</v>
      </c>
      <c r="C2224" s="213">
        <v>6</v>
      </c>
      <c r="D2224" s="214" t="s">
        <v>18</v>
      </c>
      <c r="E2224" s="215">
        <v>1401</v>
      </c>
      <c r="F2224" s="216" t="s">
        <v>10</v>
      </c>
    </row>
    <row r="2225" spans="2:6" ht="12.75" x14ac:dyDescent="0.25">
      <c r="B2225" s="216" t="s">
        <v>27</v>
      </c>
      <c r="C2225" s="213">
        <v>13</v>
      </c>
      <c r="D2225" s="214" t="s">
        <v>29</v>
      </c>
      <c r="E2225" s="215">
        <v>1401</v>
      </c>
      <c r="F2225" s="216" t="s">
        <v>10</v>
      </c>
    </row>
    <row r="2226" spans="2:6" ht="12.75" x14ac:dyDescent="0.25">
      <c r="B2226" s="216" t="s">
        <v>12</v>
      </c>
      <c r="C2226" s="213">
        <v>3</v>
      </c>
      <c r="D2226" s="214" t="s">
        <v>13</v>
      </c>
      <c r="E2226" s="215">
        <v>1401</v>
      </c>
      <c r="F2226" s="216" t="s">
        <v>10</v>
      </c>
    </row>
    <row r="2227" spans="2:6" ht="12.75" x14ac:dyDescent="0.25">
      <c r="B2227" s="216" t="s">
        <v>30</v>
      </c>
      <c r="C2227" s="213">
        <v>14</v>
      </c>
      <c r="D2227" s="214" t="s">
        <v>31</v>
      </c>
      <c r="E2227" s="215">
        <v>1401</v>
      </c>
      <c r="F2227" s="216" t="s">
        <v>10</v>
      </c>
    </row>
    <row r="2228" spans="2:6" ht="12.75" x14ac:dyDescent="0.25">
      <c r="B2228" s="216" t="s">
        <v>8</v>
      </c>
      <c r="C2228" s="213">
        <v>2</v>
      </c>
      <c r="D2228" s="214" t="s">
        <v>11</v>
      </c>
      <c r="E2228" s="215">
        <v>1401</v>
      </c>
      <c r="F2228" s="216" t="s">
        <v>10</v>
      </c>
    </row>
    <row r="2229" spans="2:6" ht="12.75" x14ac:dyDescent="0.25">
      <c r="B2229" s="216" t="s">
        <v>14</v>
      </c>
      <c r="C2229" s="213">
        <v>4</v>
      </c>
      <c r="D2229" s="214" t="s">
        <v>15</v>
      </c>
      <c r="E2229" s="215">
        <v>1401</v>
      </c>
      <c r="F2229" s="216" t="s">
        <v>10</v>
      </c>
    </row>
    <row r="2230" spans="2:6" ht="12.75" x14ac:dyDescent="0.25">
      <c r="B2230" s="216" t="s">
        <v>8</v>
      </c>
      <c r="C2230" s="213">
        <v>1</v>
      </c>
      <c r="D2230" s="214" t="s">
        <v>9</v>
      </c>
      <c r="E2230" s="215">
        <v>1401</v>
      </c>
      <c r="F2230" s="216" t="s">
        <v>10</v>
      </c>
    </row>
    <row r="2231" spans="2:6" ht="12.75" x14ac:dyDescent="0.25">
      <c r="B2231" s="216" t="s">
        <v>19</v>
      </c>
      <c r="C2231" s="213">
        <v>8</v>
      </c>
      <c r="D2231" s="214" t="s">
        <v>21</v>
      </c>
      <c r="E2231" s="215">
        <v>1401</v>
      </c>
      <c r="F2231" s="216" t="s">
        <v>10</v>
      </c>
    </row>
    <row r="2232" spans="2:6" ht="12.75" x14ac:dyDescent="0.25">
      <c r="B2232" s="216" t="s">
        <v>19</v>
      </c>
      <c r="C2232" s="213">
        <v>7</v>
      </c>
      <c r="D2232" s="214" t="s">
        <v>20</v>
      </c>
      <c r="E2232" s="215">
        <v>1401</v>
      </c>
      <c r="F2232" s="216" t="s">
        <v>10</v>
      </c>
    </row>
    <row r="2233" spans="2:6" ht="12.75" x14ac:dyDescent="0.25">
      <c r="B2233" s="216" t="s">
        <v>22</v>
      </c>
      <c r="C2233" s="213">
        <v>10</v>
      </c>
      <c r="D2233" s="214" t="s">
        <v>24</v>
      </c>
      <c r="E2233" s="215">
        <v>1401</v>
      </c>
      <c r="F2233" s="216" t="s">
        <v>10</v>
      </c>
    </row>
    <row r="2234" spans="2:6" ht="12.75" x14ac:dyDescent="0.25">
      <c r="B2234" s="216" t="s">
        <v>22</v>
      </c>
      <c r="C2234" s="213">
        <v>9</v>
      </c>
      <c r="D2234" s="214" t="s">
        <v>23</v>
      </c>
      <c r="E2234" s="215">
        <v>1401</v>
      </c>
      <c r="F2234" s="216" t="s">
        <v>10</v>
      </c>
    </row>
    <row r="2235" spans="2:6" ht="12.75" x14ac:dyDescent="0.25">
      <c r="B2235" s="216" t="s">
        <v>25</v>
      </c>
      <c r="C2235" s="213">
        <v>11</v>
      </c>
      <c r="D2235" s="214" t="s">
        <v>26</v>
      </c>
      <c r="E2235" s="215">
        <v>1401</v>
      </c>
      <c r="F2235" s="216" t="s">
        <v>10</v>
      </c>
    </row>
    <row r="2236" spans="2:6" ht="12.75" x14ac:dyDescent="0.25">
      <c r="B2236" s="216" t="s">
        <v>27</v>
      </c>
      <c r="C2236" s="213">
        <v>12</v>
      </c>
      <c r="D2236" s="214" t="s">
        <v>28</v>
      </c>
      <c r="E2236" s="215">
        <v>1401</v>
      </c>
      <c r="F2236" s="216" t="s">
        <v>10</v>
      </c>
    </row>
    <row r="2237" spans="2:6" ht="12.75" x14ac:dyDescent="0.25">
      <c r="B2237" s="216" t="s">
        <v>16</v>
      </c>
      <c r="C2237" s="213">
        <v>5</v>
      </c>
      <c r="D2237" s="214" t="s">
        <v>17</v>
      </c>
      <c r="E2237" s="215">
        <v>1401</v>
      </c>
      <c r="F2237" s="216" t="s">
        <v>10</v>
      </c>
    </row>
    <row r="2238" spans="2:6" ht="12.75" x14ac:dyDescent="0.25">
      <c r="B2238" s="216" t="s">
        <v>19</v>
      </c>
      <c r="C2238" s="213">
        <v>7</v>
      </c>
      <c r="D2238" s="214" t="s">
        <v>384</v>
      </c>
      <c r="E2238" s="215">
        <v>1423</v>
      </c>
      <c r="F2238" s="216" t="s">
        <v>378</v>
      </c>
    </row>
    <row r="2239" spans="2:6" ht="12.75" x14ac:dyDescent="0.25">
      <c r="B2239" s="216" t="s">
        <v>19</v>
      </c>
      <c r="C2239" s="213">
        <v>6</v>
      </c>
      <c r="D2239" s="214" t="s">
        <v>383</v>
      </c>
      <c r="E2239" s="215">
        <v>1423</v>
      </c>
      <c r="F2239" s="216" t="s">
        <v>378</v>
      </c>
    </row>
    <row r="2240" spans="2:6" ht="12.75" x14ac:dyDescent="0.25">
      <c r="B2240" s="216" t="s">
        <v>217</v>
      </c>
      <c r="C2240" s="213">
        <v>4</v>
      </c>
      <c r="D2240" s="214" t="s">
        <v>381</v>
      </c>
      <c r="E2240" s="215">
        <v>1423</v>
      </c>
      <c r="F2240" s="216" t="s">
        <v>378</v>
      </c>
    </row>
    <row r="2241" spans="2:6" ht="12.75" x14ac:dyDescent="0.25">
      <c r="B2241" s="216" t="s">
        <v>388</v>
      </c>
      <c r="C2241" s="213">
        <v>11</v>
      </c>
      <c r="D2241" s="214" t="s">
        <v>389</v>
      </c>
      <c r="E2241" s="215">
        <v>1423</v>
      </c>
      <c r="F2241" s="216" t="s">
        <v>378</v>
      </c>
    </row>
    <row r="2242" spans="2:6" ht="12.75" x14ac:dyDescent="0.25">
      <c r="B2242" s="216" t="s">
        <v>207</v>
      </c>
      <c r="C2242" s="213">
        <v>2</v>
      </c>
      <c r="D2242" s="214" t="s">
        <v>379</v>
      </c>
      <c r="E2242" s="215">
        <v>1423</v>
      </c>
      <c r="F2242" s="216" t="s">
        <v>378</v>
      </c>
    </row>
    <row r="2243" spans="2:6" ht="12.75" x14ac:dyDescent="0.25">
      <c r="B2243" s="216" t="s">
        <v>139</v>
      </c>
      <c r="C2243" s="213">
        <v>12</v>
      </c>
      <c r="D2243" s="214" t="s">
        <v>390</v>
      </c>
      <c r="E2243" s="215">
        <v>1423</v>
      </c>
      <c r="F2243" s="216" t="s">
        <v>378</v>
      </c>
    </row>
    <row r="2244" spans="2:6" ht="12.75" x14ac:dyDescent="0.25">
      <c r="B2244" s="216" t="s">
        <v>238</v>
      </c>
      <c r="C2244" s="213">
        <v>10</v>
      </c>
      <c r="D2244" s="214" t="s">
        <v>387</v>
      </c>
      <c r="E2244" s="215">
        <v>1423</v>
      </c>
      <c r="F2244" s="216" t="s">
        <v>378</v>
      </c>
    </row>
    <row r="2245" spans="2:6" ht="12.75" x14ac:dyDescent="0.25">
      <c r="B2245" s="216" t="s">
        <v>169</v>
      </c>
      <c r="C2245" s="213">
        <v>8</v>
      </c>
      <c r="D2245" s="214" t="s">
        <v>385</v>
      </c>
      <c r="E2245" s="215">
        <v>1423</v>
      </c>
      <c r="F2245" s="216" t="s">
        <v>378</v>
      </c>
    </row>
    <row r="2246" spans="2:6" ht="12.75" x14ac:dyDescent="0.25">
      <c r="B2246" s="216" t="s">
        <v>380</v>
      </c>
      <c r="C2246" s="213">
        <v>3</v>
      </c>
      <c r="D2246" s="214" t="s">
        <v>24</v>
      </c>
      <c r="E2246" s="215">
        <v>1423</v>
      </c>
      <c r="F2246" s="216" t="s">
        <v>378</v>
      </c>
    </row>
    <row r="2247" spans="2:6" ht="12.75" x14ac:dyDescent="0.25">
      <c r="B2247" s="216" t="s">
        <v>12</v>
      </c>
      <c r="C2247" s="213">
        <v>9</v>
      </c>
      <c r="D2247" s="214" t="s">
        <v>386</v>
      </c>
      <c r="E2247" s="215">
        <v>1423</v>
      </c>
      <c r="F2247" s="216" t="s">
        <v>378</v>
      </c>
    </row>
    <row r="2248" spans="2:6" ht="12.75" x14ac:dyDescent="0.25">
      <c r="B2248" s="216" t="s">
        <v>93</v>
      </c>
      <c r="C2248" s="213">
        <v>1</v>
      </c>
      <c r="D2248" s="214" t="s">
        <v>377</v>
      </c>
      <c r="E2248" s="215">
        <v>1423</v>
      </c>
      <c r="F2248" s="216" t="s">
        <v>378</v>
      </c>
    </row>
    <row r="2249" spans="2:6" ht="12.75" x14ac:dyDescent="0.25">
      <c r="B2249" s="216" t="s">
        <v>93</v>
      </c>
      <c r="C2249" s="213">
        <v>13</v>
      </c>
      <c r="D2249" s="214" t="s">
        <v>391</v>
      </c>
      <c r="E2249" s="215">
        <v>1423</v>
      </c>
      <c r="F2249" s="216" t="s">
        <v>378</v>
      </c>
    </row>
    <row r="2250" spans="2:6" ht="12.75" x14ac:dyDescent="0.25">
      <c r="B2250" s="216" t="s">
        <v>207</v>
      </c>
      <c r="C2250" s="213">
        <v>5</v>
      </c>
      <c r="D2250" s="214" t="s">
        <v>382</v>
      </c>
      <c r="E2250" s="215">
        <v>1423</v>
      </c>
      <c r="F2250" s="216" t="s">
        <v>378</v>
      </c>
    </row>
    <row r="2251" spans="2:6" ht="12.75" x14ac:dyDescent="0.25">
      <c r="B2251" s="216" t="s">
        <v>96</v>
      </c>
      <c r="C2251" s="213">
        <v>1</v>
      </c>
      <c r="D2251" s="214" t="s">
        <v>381</v>
      </c>
      <c r="E2251" s="215">
        <v>1431</v>
      </c>
      <c r="F2251" s="216" t="s">
        <v>486</v>
      </c>
    </row>
    <row r="2252" spans="2:6" ht="12.75" x14ac:dyDescent="0.25">
      <c r="B2252" s="216" t="s">
        <v>19</v>
      </c>
      <c r="C2252" s="213">
        <v>6</v>
      </c>
      <c r="D2252" s="214" t="s">
        <v>493</v>
      </c>
      <c r="E2252" s="215">
        <v>1431</v>
      </c>
      <c r="F2252" s="216" t="s">
        <v>486</v>
      </c>
    </row>
    <row r="2253" spans="2:6" ht="12.75" x14ac:dyDescent="0.25">
      <c r="B2253" s="216" t="s">
        <v>19</v>
      </c>
      <c r="C2253" s="213">
        <v>7</v>
      </c>
      <c r="D2253" s="214" t="s">
        <v>494</v>
      </c>
      <c r="E2253" s="215">
        <v>1431</v>
      </c>
      <c r="F2253" s="216" t="s">
        <v>486</v>
      </c>
    </row>
    <row r="2254" spans="2:6" ht="12.75" x14ac:dyDescent="0.25">
      <c r="B2254" s="216" t="s">
        <v>173</v>
      </c>
      <c r="C2254" s="213">
        <v>4</v>
      </c>
      <c r="D2254" s="214" t="s">
        <v>490</v>
      </c>
      <c r="E2254" s="215">
        <v>1431</v>
      </c>
      <c r="F2254" s="216" t="s">
        <v>486</v>
      </c>
    </row>
    <row r="2255" spans="2:6" ht="12.75" x14ac:dyDescent="0.25">
      <c r="B2255" s="216" t="s">
        <v>495</v>
      </c>
      <c r="C2255" s="213">
        <v>8</v>
      </c>
      <c r="D2255" s="214" t="s">
        <v>496</v>
      </c>
      <c r="E2255" s="215">
        <v>1431</v>
      </c>
      <c r="F2255" s="216" t="s">
        <v>486</v>
      </c>
    </row>
    <row r="2256" spans="2:6" ht="12.75" x14ac:dyDescent="0.25">
      <c r="B2256" s="216" t="s">
        <v>30</v>
      </c>
      <c r="C2256" s="213">
        <v>9</v>
      </c>
      <c r="D2256" s="214" t="s">
        <v>497</v>
      </c>
      <c r="E2256" s="215">
        <v>1431</v>
      </c>
      <c r="F2256" s="216" t="s">
        <v>486</v>
      </c>
    </row>
    <row r="2257" spans="2:6" ht="12.75" x14ac:dyDescent="0.25">
      <c r="B2257" s="216" t="s">
        <v>33</v>
      </c>
      <c r="C2257" s="213">
        <v>3</v>
      </c>
      <c r="D2257" s="214" t="s">
        <v>489</v>
      </c>
      <c r="E2257" s="215">
        <v>1431</v>
      </c>
      <c r="F2257" s="216" t="s">
        <v>486</v>
      </c>
    </row>
    <row r="2258" spans="2:6" ht="12.75" x14ac:dyDescent="0.25">
      <c r="B2258" s="216" t="s">
        <v>499</v>
      </c>
      <c r="C2258" s="213">
        <v>11</v>
      </c>
      <c r="D2258" s="214" t="s">
        <v>500</v>
      </c>
      <c r="E2258" s="215">
        <v>1431</v>
      </c>
      <c r="F2258" s="216" t="s">
        <v>486</v>
      </c>
    </row>
    <row r="2259" spans="2:6" ht="12.75" x14ac:dyDescent="0.25">
      <c r="B2259" s="216" t="s">
        <v>495</v>
      </c>
      <c r="C2259" s="213">
        <v>12</v>
      </c>
      <c r="D2259" s="214" t="s">
        <v>501</v>
      </c>
      <c r="E2259" s="215">
        <v>1431</v>
      </c>
      <c r="F2259" s="216" t="s">
        <v>486</v>
      </c>
    </row>
    <row r="2260" spans="2:6" ht="12.75" x14ac:dyDescent="0.25">
      <c r="B2260" s="216" t="s">
        <v>491</v>
      </c>
      <c r="C2260" s="213">
        <v>5</v>
      </c>
      <c r="D2260" s="214" t="s">
        <v>492</v>
      </c>
      <c r="E2260" s="215">
        <v>1431</v>
      </c>
      <c r="F2260" s="216" t="s">
        <v>486</v>
      </c>
    </row>
    <row r="2261" spans="2:6" ht="12.75" x14ac:dyDescent="0.25">
      <c r="B2261" s="216" t="s">
        <v>502</v>
      </c>
      <c r="C2261" s="213">
        <v>13</v>
      </c>
      <c r="D2261" s="214" t="s">
        <v>503</v>
      </c>
      <c r="E2261" s="215">
        <v>1431</v>
      </c>
      <c r="F2261" s="216" t="s">
        <v>486</v>
      </c>
    </row>
    <row r="2262" spans="2:6" ht="12.75" x14ac:dyDescent="0.25">
      <c r="B2262" s="216" t="s">
        <v>487</v>
      </c>
      <c r="C2262" s="213">
        <v>2</v>
      </c>
      <c r="D2262" s="214" t="s">
        <v>488</v>
      </c>
      <c r="E2262" s="215">
        <v>1431</v>
      </c>
      <c r="F2262" s="216" t="s">
        <v>486</v>
      </c>
    </row>
    <row r="2263" spans="2:6" ht="12.75" x14ac:dyDescent="0.25">
      <c r="B2263" s="216" t="s">
        <v>495</v>
      </c>
      <c r="C2263" s="213">
        <v>10</v>
      </c>
      <c r="D2263" s="214" t="s">
        <v>498</v>
      </c>
      <c r="E2263" s="215">
        <v>1431</v>
      </c>
      <c r="F2263" s="216" t="s">
        <v>486</v>
      </c>
    </row>
    <row r="2264" spans="2:6" ht="12.75" x14ac:dyDescent="0.25">
      <c r="B2264" s="216" t="s">
        <v>1353</v>
      </c>
      <c r="C2264" s="213">
        <v>9</v>
      </c>
      <c r="D2264" s="214" t="s">
        <v>1354</v>
      </c>
      <c r="E2264" s="215">
        <v>1601</v>
      </c>
      <c r="F2264" s="216" t="s">
        <v>1342</v>
      </c>
    </row>
    <row r="2265" spans="2:6" ht="12.75" x14ac:dyDescent="0.25">
      <c r="B2265" s="216" t="s">
        <v>12</v>
      </c>
      <c r="C2265" s="213">
        <v>12</v>
      </c>
      <c r="D2265" s="214" t="s">
        <v>1357</v>
      </c>
      <c r="E2265" s="215">
        <v>1601</v>
      </c>
      <c r="F2265" s="216" t="s">
        <v>1342</v>
      </c>
    </row>
    <row r="2266" spans="2:6" ht="12.75" x14ac:dyDescent="0.25">
      <c r="B2266" s="216" t="s">
        <v>207</v>
      </c>
      <c r="C2266" s="213">
        <v>3</v>
      </c>
      <c r="D2266" s="214" t="s">
        <v>1345</v>
      </c>
      <c r="E2266" s="215">
        <v>1601</v>
      </c>
      <c r="F2266" s="216" t="s">
        <v>1342</v>
      </c>
    </row>
    <row r="2267" spans="2:6" ht="12.75" x14ac:dyDescent="0.25">
      <c r="B2267" s="216" t="s">
        <v>1343</v>
      </c>
      <c r="C2267" s="213">
        <v>2</v>
      </c>
      <c r="D2267" s="214" t="s">
        <v>1344</v>
      </c>
      <c r="E2267" s="215">
        <v>1601</v>
      </c>
      <c r="F2267" s="216" t="s">
        <v>1342</v>
      </c>
    </row>
    <row r="2268" spans="2:6" ht="12.75" x14ac:dyDescent="0.25">
      <c r="B2268" s="216" t="s">
        <v>1360</v>
      </c>
      <c r="C2268" s="213">
        <v>15</v>
      </c>
      <c r="D2268" s="214" t="s">
        <v>1361</v>
      </c>
      <c r="E2268" s="215">
        <v>1601</v>
      </c>
      <c r="F2268" s="216" t="s">
        <v>1342</v>
      </c>
    </row>
    <row r="2269" spans="2:6" ht="12.75" x14ac:dyDescent="0.25">
      <c r="B2269" s="216" t="s">
        <v>47</v>
      </c>
      <c r="C2269" s="213">
        <v>10</v>
      </c>
      <c r="D2269" s="214" t="s">
        <v>777</v>
      </c>
      <c r="E2269" s="215">
        <v>1601</v>
      </c>
      <c r="F2269" s="216" t="s">
        <v>1342</v>
      </c>
    </row>
    <row r="2270" spans="2:6" ht="12.75" x14ac:dyDescent="0.25">
      <c r="B2270" s="216" t="s">
        <v>81</v>
      </c>
      <c r="C2270" s="213">
        <v>13</v>
      </c>
      <c r="D2270" s="214" t="s">
        <v>1358</v>
      </c>
      <c r="E2270" s="215">
        <v>1601</v>
      </c>
      <c r="F2270" s="216" t="s">
        <v>1342</v>
      </c>
    </row>
    <row r="2271" spans="2:6" ht="12.75" x14ac:dyDescent="0.25">
      <c r="B2271" s="216" t="s">
        <v>16</v>
      </c>
      <c r="C2271" s="213">
        <v>6</v>
      </c>
      <c r="D2271" s="214" t="s">
        <v>1350</v>
      </c>
      <c r="E2271" s="215">
        <v>1601</v>
      </c>
      <c r="F2271" s="216" t="s">
        <v>1342</v>
      </c>
    </row>
    <row r="2272" spans="2:6" ht="12.75" x14ac:dyDescent="0.25">
      <c r="B2272" s="216" t="s">
        <v>1351</v>
      </c>
      <c r="C2272" s="213">
        <v>7</v>
      </c>
      <c r="D2272" s="214" t="s">
        <v>1352</v>
      </c>
      <c r="E2272" s="215">
        <v>1601</v>
      </c>
      <c r="F2272" s="216" t="s">
        <v>1342</v>
      </c>
    </row>
    <row r="2273" spans="2:6" ht="12.75" x14ac:dyDescent="0.25">
      <c r="B2273" s="216" t="s">
        <v>1355</v>
      </c>
      <c r="C2273" s="213">
        <v>11</v>
      </c>
      <c r="D2273" s="214" t="s">
        <v>1356</v>
      </c>
      <c r="E2273" s="215">
        <v>1601</v>
      </c>
      <c r="F2273" s="216" t="s">
        <v>1342</v>
      </c>
    </row>
    <row r="2274" spans="2:6" ht="12.75" x14ac:dyDescent="0.25">
      <c r="B2274" s="216" t="s">
        <v>14</v>
      </c>
      <c r="C2274" s="213">
        <v>14</v>
      </c>
      <c r="D2274" s="214" t="s">
        <v>1359</v>
      </c>
      <c r="E2274" s="215">
        <v>1601</v>
      </c>
      <c r="F2274" s="216" t="s">
        <v>1342</v>
      </c>
    </row>
    <row r="2275" spans="2:6" ht="12.75" x14ac:dyDescent="0.25">
      <c r="B2275" s="216" t="s">
        <v>14</v>
      </c>
      <c r="C2275" s="213">
        <v>1</v>
      </c>
      <c r="D2275" s="214" t="s">
        <v>1341</v>
      </c>
      <c r="E2275" s="215">
        <v>1601</v>
      </c>
      <c r="F2275" s="216" t="s">
        <v>1342</v>
      </c>
    </row>
    <row r="2276" spans="2:6" ht="12.75" x14ac:dyDescent="0.25">
      <c r="B2276" s="216" t="s">
        <v>1346</v>
      </c>
      <c r="C2276" s="213">
        <v>4</v>
      </c>
      <c r="D2276" s="214" t="s">
        <v>1347</v>
      </c>
      <c r="E2276" s="215">
        <v>1601</v>
      </c>
      <c r="F2276" s="216" t="s">
        <v>1342</v>
      </c>
    </row>
    <row r="2277" spans="2:6" ht="12.75" x14ac:dyDescent="0.25">
      <c r="B2277" s="216" t="s">
        <v>800</v>
      </c>
      <c r="C2277" s="213">
        <v>16</v>
      </c>
      <c r="D2277" s="214" t="s">
        <v>1362</v>
      </c>
      <c r="E2277" s="215">
        <v>1601</v>
      </c>
      <c r="F2277" s="216" t="s">
        <v>1342</v>
      </c>
    </row>
    <row r="2278" spans="2:6" ht="12.75" x14ac:dyDescent="0.25">
      <c r="B2278" s="216" t="s">
        <v>1348</v>
      </c>
      <c r="C2278" s="213">
        <v>5</v>
      </c>
      <c r="D2278" s="214" t="s">
        <v>1349</v>
      </c>
      <c r="E2278" s="215">
        <v>1601</v>
      </c>
      <c r="F2278" s="216" t="s">
        <v>1342</v>
      </c>
    </row>
    <row r="2279" spans="2:6" ht="12.75" x14ac:dyDescent="0.25">
      <c r="B2279" s="216" t="s">
        <v>171</v>
      </c>
      <c r="C2279" s="213">
        <v>8</v>
      </c>
      <c r="D2279" s="214" t="s">
        <v>611</v>
      </c>
      <c r="E2279" s="215">
        <v>1601</v>
      </c>
      <c r="F2279" s="216" t="s">
        <v>1342</v>
      </c>
    </row>
    <row r="2280" spans="2:6" ht="12.75" x14ac:dyDescent="0.25">
      <c r="B2280" s="216" t="s">
        <v>12</v>
      </c>
      <c r="C2280" s="213">
        <v>3</v>
      </c>
      <c r="D2280" s="214" t="s">
        <v>1498</v>
      </c>
      <c r="E2280" s="215">
        <v>1610</v>
      </c>
      <c r="F2280" s="216" t="s">
        <v>1496</v>
      </c>
    </row>
    <row r="2281" spans="2:6" ht="12.75" x14ac:dyDescent="0.25">
      <c r="B2281" s="216" t="s">
        <v>800</v>
      </c>
      <c r="C2281" s="213">
        <v>13</v>
      </c>
      <c r="D2281" s="214" t="s">
        <v>1506</v>
      </c>
      <c r="E2281" s="215">
        <v>1610</v>
      </c>
      <c r="F2281" s="216" t="s">
        <v>1496</v>
      </c>
    </row>
    <row r="2282" spans="2:6" ht="12.75" x14ac:dyDescent="0.25">
      <c r="B2282" s="216" t="s">
        <v>207</v>
      </c>
      <c r="C2282" s="213">
        <v>15</v>
      </c>
      <c r="D2282" s="214" t="s">
        <v>1508</v>
      </c>
      <c r="E2282" s="215">
        <v>1610</v>
      </c>
      <c r="F2282" s="216" t="s">
        <v>1496</v>
      </c>
    </row>
    <row r="2283" spans="2:6" ht="12.75" x14ac:dyDescent="0.25">
      <c r="B2283" s="216" t="s">
        <v>1439</v>
      </c>
      <c r="C2283" s="213">
        <v>16</v>
      </c>
      <c r="D2283" s="214" t="s">
        <v>1509</v>
      </c>
      <c r="E2283" s="215">
        <v>1610</v>
      </c>
      <c r="F2283" s="216" t="s">
        <v>1496</v>
      </c>
    </row>
    <row r="2284" spans="2:6" ht="12.75" x14ac:dyDescent="0.25">
      <c r="B2284" s="216" t="s">
        <v>1452</v>
      </c>
      <c r="C2284" s="213">
        <v>7</v>
      </c>
      <c r="D2284" s="214" t="s">
        <v>1503</v>
      </c>
      <c r="E2284" s="215">
        <v>1610</v>
      </c>
      <c r="F2284" s="216" t="s">
        <v>1496</v>
      </c>
    </row>
    <row r="2285" spans="2:6" ht="12.75" x14ac:dyDescent="0.25">
      <c r="B2285" s="216" t="s">
        <v>35</v>
      </c>
      <c r="C2285" s="213">
        <v>1</v>
      </c>
      <c r="D2285" s="214" t="s">
        <v>1495</v>
      </c>
      <c r="E2285" s="215">
        <v>1610</v>
      </c>
      <c r="F2285" s="216" t="s">
        <v>1496</v>
      </c>
    </row>
    <row r="2286" spans="2:6" ht="12.75" x14ac:dyDescent="0.25">
      <c r="B2286" s="216" t="s">
        <v>81</v>
      </c>
      <c r="C2286" s="213">
        <v>12</v>
      </c>
      <c r="D2286" s="214" t="s">
        <v>327</v>
      </c>
      <c r="E2286" s="215">
        <v>1610</v>
      </c>
      <c r="F2286" s="216" t="s">
        <v>1496</v>
      </c>
    </row>
    <row r="2287" spans="2:6" ht="12.75" x14ac:dyDescent="0.25">
      <c r="B2287" s="216" t="s">
        <v>14</v>
      </c>
      <c r="C2287" s="213">
        <v>11</v>
      </c>
      <c r="D2287" s="214" t="s">
        <v>675</v>
      </c>
      <c r="E2287" s="215">
        <v>1610</v>
      </c>
      <c r="F2287" s="216" t="s">
        <v>1496</v>
      </c>
    </row>
    <row r="2288" spans="2:6" ht="12.75" x14ac:dyDescent="0.25">
      <c r="B2288" s="216" t="s">
        <v>47</v>
      </c>
      <c r="C2288" s="213">
        <v>10</v>
      </c>
      <c r="D2288" s="214" t="s">
        <v>1505</v>
      </c>
      <c r="E2288" s="215">
        <v>1610</v>
      </c>
      <c r="F2288" s="216" t="s">
        <v>1496</v>
      </c>
    </row>
    <row r="2289" spans="2:6" ht="12.75" x14ac:dyDescent="0.25">
      <c r="B2289" s="216" t="s">
        <v>1360</v>
      </c>
      <c r="C2289" s="213">
        <v>14</v>
      </c>
      <c r="D2289" s="214" t="s">
        <v>1507</v>
      </c>
      <c r="E2289" s="215">
        <v>1610</v>
      </c>
      <c r="F2289" s="216" t="s">
        <v>1496</v>
      </c>
    </row>
    <row r="2290" spans="2:6" ht="12.75" x14ac:dyDescent="0.25">
      <c r="B2290" s="216" t="s">
        <v>84</v>
      </c>
      <c r="C2290" s="213">
        <v>5</v>
      </c>
      <c r="D2290" s="214" t="s">
        <v>1500</v>
      </c>
      <c r="E2290" s="215">
        <v>1610</v>
      </c>
      <c r="F2290" s="216" t="s">
        <v>1496</v>
      </c>
    </row>
    <row r="2291" spans="2:6" ht="12.75" x14ac:dyDescent="0.25">
      <c r="B2291" s="216" t="s">
        <v>1504</v>
      </c>
      <c r="C2291" s="213">
        <v>9</v>
      </c>
      <c r="D2291" s="214" t="s">
        <v>951</v>
      </c>
      <c r="E2291" s="215">
        <v>1610</v>
      </c>
      <c r="F2291" s="216" t="s">
        <v>1496</v>
      </c>
    </row>
    <row r="2292" spans="2:6" ht="12.75" x14ac:dyDescent="0.25">
      <c r="B2292" s="216" t="s">
        <v>1501</v>
      </c>
      <c r="C2292" s="213">
        <v>6</v>
      </c>
      <c r="D2292" s="214" t="s">
        <v>1502</v>
      </c>
      <c r="E2292" s="215">
        <v>1610</v>
      </c>
      <c r="F2292" s="216" t="s">
        <v>1496</v>
      </c>
    </row>
    <row r="2293" spans="2:6" ht="12.75" x14ac:dyDescent="0.25">
      <c r="B2293" s="216" t="s">
        <v>1343</v>
      </c>
      <c r="C2293" s="213">
        <v>4</v>
      </c>
      <c r="D2293" s="214" t="s">
        <v>1499</v>
      </c>
      <c r="E2293" s="215">
        <v>1610</v>
      </c>
      <c r="F2293" s="216" t="s">
        <v>1496</v>
      </c>
    </row>
    <row r="2294" spans="2:6" ht="12.75" x14ac:dyDescent="0.25">
      <c r="B2294" s="216" t="s">
        <v>16</v>
      </c>
      <c r="C2294" s="213">
        <v>8</v>
      </c>
      <c r="D2294" s="214" t="s">
        <v>924</v>
      </c>
      <c r="E2294" s="215">
        <v>1610</v>
      </c>
      <c r="F2294" s="216" t="s">
        <v>1496</v>
      </c>
    </row>
    <row r="2295" spans="2:6" ht="12.75" x14ac:dyDescent="0.25">
      <c r="B2295" s="216" t="s">
        <v>183</v>
      </c>
      <c r="C2295" s="213">
        <v>2</v>
      </c>
      <c r="D2295" s="214" t="s">
        <v>1497</v>
      </c>
      <c r="E2295" s="215">
        <v>1610</v>
      </c>
      <c r="F2295" s="216" t="s">
        <v>1496</v>
      </c>
    </row>
    <row r="2296" spans="2:6" ht="12.75" x14ac:dyDescent="0.25">
      <c r="B2296" s="216" t="s">
        <v>47</v>
      </c>
      <c r="C2296" s="213">
        <v>15</v>
      </c>
      <c r="D2296" s="214" t="s">
        <v>1524</v>
      </c>
      <c r="E2296" s="215">
        <v>1611</v>
      </c>
      <c r="F2296" s="216" t="s">
        <v>1511</v>
      </c>
    </row>
    <row r="2297" spans="2:6" ht="12.75" x14ac:dyDescent="0.25">
      <c r="B2297" s="216" t="s">
        <v>1360</v>
      </c>
      <c r="C2297" s="213">
        <v>16</v>
      </c>
      <c r="D2297" s="214" t="s">
        <v>1525</v>
      </c>
      <c r="E2297" s="215">
        <v>1611</v>
      </c>
      <c r="F2297" s="216" t="s">
        <v>1511</v>
      </c>
    </row>
    <row r="2298" spans="2:6" ht="12.75" x14ac:dyDescent="0.25">
      <c r="B2298" s="216" t="s">
        <v>79</v>
      </c>
      <c r="C2298" s="213">
        <v>12</v>
      </c>
      <c r="D2298" s="214" t="s">
        <v>1521</v>
      </c>
      <c r="E2298" s="215">
        <v>1611</v>
      </c>
      <c r="F2298" s="216" t="s">
        <v>1511</v>
      </c>
    </row>
    <row r="2299" spans="2:6" ht="12.75" x14ac:dyDescent="0.25">
      <c r="B2299" s="216" t="s">
        <v>1355</v>
      </c>
      <c r="C2299" s="213">
        <v>7</v>
      </c>
      <c r="D2299" s="214" t="s">
        <v>1518</v>
      </c>
      <c r="E2299" s="215">
        <v>1611</v>
      </c>
      <c r="F2299" s="216" t="s">
        <v>1511</v>
      </c>
    </row>
    <row r="2300" spans="2:6" ht="12.75" x14ac:dyDescent="0.25">
      <c r="B2300" s="216" t="s">
        <v>1513</v>
      </c>
      <c r="C2300" s="213">
        <v>4</v>
      </c>
      <c r="D2300" s="214" t="s">
        <v>1514</v>
      </c>
      <c r="E2300" s="215">
        <v>1611</v>
      </c>
      <c r="F2300" s="216" t="s">
        <v>1511</v>
      </c>
    </row>
    <row r="2301" spans="2:6" ht="12.75" x14ac:dyDescent="0.25">
      <c r="B2301" s="216" t="s">
        <v>207</v>
      </c>
      <c r="C2301" s="213">
        <v>8</v>
      </c>
      <c r="D2301" s="214" t="s">
        <v>903</v>
      </c>
      <c r="E2301" s="215">
        <v>1611</v>
      </c>
      <c r="F2301" s="216" t="s">
        <v>1511</v>
      </c>
    </row>
    <row r="2302" spans="2:6" ht="12.75" x14ac:dyDescent="0.25">
      <c r="B2302" s="216" t="s">
        <v>171</v>
      </c>
      <c r="C2302" s="213">
        <v>6</v>
      </c>
      <c r="D2302" s="214" t="s">
        <v>1517</v>
      </c>
      <c r="E2302" s="215">
        <v>1611</v>
      </c>
      <c r="F2302" s="216" t="s">
        <v>1511</v>
      </c>
    </row>
    <row r="2303" spans="2:6" ht="12.75" x14ac:dyDescent="0.25">
      <c r="B2303" s="216" t="s">
        <v>47</v>
      </c>
      <c r="C2303" s="213">
        <v>11</v>
      </c>
      <c r="D2303" s="214" t="s">
        <v>1333</v>
      </c>
      <c r="E2303" s="215">
        <v>1611</v>
      </c>
      <c r="F2303" s="216" t="s">
        <v>1511</v>
      </c>
    </row>
    <row r="2304" spans="2:6" ht="12.75" x14ac:dyDescent="0.25">
      <c r="B2304" s="216" t="s">
        <v>84</v>
      </c>
      <c r="C2304" s="213">
        <v>10</v>
      </c>
      <c r="D2304" s="214" t="s">
        <v>1520</v>
      </c>
      <c r="E2304" s="215">
        <v>1611</v>
      </c>
      <c r="F2304" s="216" t="s">
        <v>1511</v>
      </c>
    </row>
    <row r="2305" spans="2:6" ht="12.75" x14ac:dyDescent="0.25">
      <c r="B2305" s="216" t="s">
        <v>1515</v>
      </c>
      <c r="C2305" s="213">
        <v>5</v>
      </c>
      <c r="D2305" s="214" t="s">
        <v>1516</v>
      </c>
      <c r="E2305" s="215">
        <v>1611</v>
      </c>
      <c r="F2305" s="216" t="s">
        <v>1511</v>
      </c>
    </row>
    <row r="2306" spans="2:6" ht="12.75" x14ac:dyDescent="0.25">
      <c r="B2306" s="216" t="s">
        <v>211</v>
      </c>
      <c r="C2306" s="213">
        <v>1</v>
      </c>
      <c r="D2306" s="214" t="s">
        <v>1510</v>
      </c>
      <c r="E2306" s="215">
        <v>1611</v>
      </c>
      <c r="F2306" s="216" t="s">
        <v>1511</v>
      </c>
    </row>
    <row r="2307" spans="2:6" ht="12.75" x14ac:dyDescent="0.25">
      <c r="B2307" s="216" t="s">
        <v>1399</v>
      </c>
      <c r="C2307" s="213">
        <v>13</v>
      </c>
      <c r="D2307" s="214" t="s">
        <v>1522</v>
      </c>
      <c r="E2307" s="215">
        <v>1611</v>
      </c>
      <c r="F2307" s="216" t="s">
        <v>1511</v>
      </c>
    </row>
    <row r="2308" spans="2:6" ht="12.75" x14ac:dyDescent="0.25">
      <c r="B2308" s="216" t="s">
        <v>1083</v>
      </c>
      <c r="C2308" s="213">
        <v>14</v>
      </c>
      <c r="D2308" s="214" t="s">
        <v>1523</v>
      </c>
      <c r="E2308" s="215">
        <v>1611</v>
      </c>
      <c r="F2308" s="216" t="s">
        <v>1511</v>
      </c>
    </row>
    <row r="2309" spans="2:6" ht="12.75" x14ac:dyDescent="0.25">
      <c r="B2309" s="216" t="s">
        <v>1353</v>
      </c>
      <c r="C2309" s="213">
        <v>9</v>
      </c>
      <c r="D2309" s="214" t="s">
        <v>1519</v>
      </c>
      <c r="E2309" s="215">
        <v>1611</v>
      </c>
      <c r="F2309" s="216" t="s">
        <v>1511</v>
      </c>
    </row>
    <row r="2310" spans="2:6" ht="12.75" x14ac:dyDescent="0.25">
      <c r="B2310" s="216" t="s">
        <v>81</v>
      </c>
      <c r="C2310" s="213">
        <v>3</v>
      </c>
      <c r="D2310" s="214" t="s">
        <v>987</v>
      </c>
      <c r="E2310" s="215">
        <v>1611</v>
      </c>
      <c r="F2310" s="216" t="s">
        <v>1511</v>
      </c>
    </row>
    <row r="2311" spans="2:6" ht="12.75" x14ac:dyDescent="0.25">
      <c r="B2311" s="216" t="s">
        <v>14</v>
      </c>
      <c r="C2311" s="213">
        <v>2</v>
      </c>
      <c r="D2311" s="214" t="s">
        <v>1512</v>
      </c>
      <c r="E2311" s="215">
        <v>1611</v>
      </c>
      <c r="F2311" s="216" t="s">
        <v>1511</v>
      </c>
    </row>
    <row r="2312" spans="2:6" ht="12.75" x14ac:dyDescent="0.25">
      <c r="B2312" s="216" t="s">
        <v>16</v>
      </c>
      <c r="C2312" s="213">
        <v>7</v>
      </c>
      <c r="D2312" s="214" t="s">
        <v>1531</v>
      </c>
      <c r="E2312" s="215">
        <v>1612</v>
      </c>
      <c r="F2312" s="216" t="s">
        <v>1527</v>
      </c>
    </row>
    <row r="2313" spans="2:6" ht="12.75" x14ac:dyDescent="0.25">
      <c r="B2313" s="216" t="s">
        <v>217</v>
      </c>
      <c r="C2313" s="213">
        <v>10</v>
      </c>
      <c r="D2313" s="214" t="s">
        <v>1534</v>
      </c>
      <c r="E2313" s="215">
        <v>1612</v>
      </c>
      <c r="F2313" s="216" t="s">
        <v>1527</v>
      </c>
    </row>
    <row r="2314" spans="2:6" ht="12.75" x14ac:dyDescent="0.25">
      <c r="B2314" s="216" t="s">
        <v>47</v>
      </c>
      <c r="C2314" s="213">
        <v>11</v>
      </c>
      <c r="D2314" s="214" t="s">
        <v>1535</v>
      </c>
      <c r="E2314" s="215">
        <v>1612</v>
      </c>
      <c r="F2314" s="216" t="s">
        <v>1527</v>
      </c>
    </row>
    <row r="2315" spans="2:6" ht="12.75" x14ac:dyDescent="0.25">
      <c r="B2315" s="216" t="s">
        <v>1420</v>
      </c>
      <c r="C2315" s="213">
        <v>15</v>
      </c>
      <c r="D2315" s="214" t="s">
        <v>1540</v>
      </c>
      <c r="E2315" s="215">
        <v>1612</v>
      </c>
      <c r="F2315" s="216" t="s">
        <v>1527</v>
      </c>
    </row>
    <row r="2316" spans="2:6" ht="12.75" x14ac:dyDescent="0.25">
      <c r="B2316" s="216" t="s">
        <v>207</v>
      </c>
      <c r="C2316" s="213">
        <v>6</v>
      </c>
      <c r="D2316" s="214" t="s">
        <v>899</v>
      </c>
      <c r="E2316" s="215">
        <v>1612</v>
      </c>
      <c r="F2316" s="216" t="s">
        <v>1527</v>
      </c>
    </row>
    <row r="2317" spans="2:6" ht="12.75" x14ac:dyDescent="0.25">
      <c r="B2317" s="216" t="s">
        <v>12</v>
      </c>
      <c r="C2317" s="213">
        <v>12</v>
      </c>
      <c r="D2317" s="214" t="s">
        <v>1536</v>
      </c>
      <c r="E2317" s="215">
        <v>1612</v>
      </c>
      <c r="F2317" s="216" t="s">
        <v>1527</v>
      </c>
    </row>
    <row r="2318" spans="2:6" ht="12.75" x14ac:dyDescent="0.25">
      <c r="B2318" s="216" t="s">
        <v>1343</v>
      </c>
      <c r="C2318" s="213">
        <v>1</v>
      </c>
      <c r="D2318" s="214" t="s">
        <v>1526</v>
      </c>
      <c r="E2318" s="215">
        <v>1612</v>
      </c>
      <c r="F2318" s="216" t="s">
        <v>1527</v>
      </c>
    </row>
    <row r="2319" spans="2:6" ht="12.75" x14ac:dyDescent="0.25">
      <c r="B2319" s="216" t="s">
        <v>1429</v>
      </c>
      <c r="C2319" s="213">
        <v>16</v>
      </c>
      <c r="D2319" s="214" t="s">
        <v>1332</v>
      </c>
      <c r="E2319" s="215">
        <v>1612</v>
      </c>
      <c r="F2319" s="216" t="s">
        <v>1527</v>
      </c>
    </row>
    <row r="2320" spans="2:6" ht="12.75" x14ac:dyDescent="0.25">
      <c r="B2320" s="216" t="s">
        <v>14</v>
      </c>
      <c r="C2320" s="213">
        <v>2</v>
      </c>
      <c r="D2320" s="214" t="s">
        <v>1528</v>
      </c>
      <c r="E2320" s="215">
        <v>1612</v>
      </c>
      <c r="F2320" s="216" t="s">
        <v>1527</v>
      </c>
    </row>
    <row r="2321" spans="2:6" ht="12.75" x14ac:dyDescent="0.25">
      <c r="B2321" s="216" t="s">
        <v>81</v>
      </c>
      <c r="C2321" s="213">
        <v>9</v>
      </c>
      <c r="D2321" s="214" t="s">
        <v>1533</v>
      </c>
      <c r="E2321" s="215">
        <v>1612</v>
      </c>
      <c r="F2321" s="216" t="s">
        <v>1527</v>
      </c>
    </row>
    <row r="2322" spans="2:6" ht="12.75" x14ac:dyDescent="0.25">
      <c r="B2322" s="216" t="s">
        <v>1504</v>
      </c>
      <c r="C2322" s="213">
        <v>13</v>
      </c>
      <c r="D2322" s="214" t="s">
        <v>1537</v>
      </c>
      <c r="E2322" s="215">
        <v>1612</v>
      </c>
      <c r="F2322" s="216" t="s">
        <v>1527</v>
      </c>
    </row>
    <row r="2323" spans="2:6" ht="12.75" x14ac:dyDescent="0.25">
      <c r="B2323" s="216" t="s">
        <v>1372</v>
      </c>
      <c r="C2323" s="213">
        <v>8</v>
      </c>
      <c r="D2323" s="214" t="s">
        <v>1532</v>
      </c>
      <c r="E2323" s="215">
        <v>1612</v>
      </c>
      <c r="F2323" s="216" t="s">
        <v>1527</v>
      </c>
    </row>
    <row r="2324" spans="2:6" ht="12.75" x14ac:dyDescent="0.25">
      <c r="B2324" s="216" t="s">
        <v>1538</v>
      </c>
      <c r="C2324" s="213">
        <v>14</v>
      </c>
      <c r="D2324" s="214" t="s">
        <v>1539</v>
      </c>
      <c r="E2324" s="215">
        <v>1612</v>
      </c>
      <c r="F2324" s="216" t="s">
        <v>1527</v>
      </c>
    </row>
    <row r="2325" spans="2:6" ht="12.75" x14ac:dyDescent="0.25">
      <c r="B2325" s="216" t="s">
        <v>47</v>
      </c>
      <c r="C2325" s="213">
        <v>4</v>
      </c>
      <c r="D2325" s="214" t="s">
        <v>1529</v>
      </c>
      <c r="E2325" s="215">
        <v>1612</v>
      </c>
      <c r="F2325" s="216" t="s">
        <v>1527</v>
      </c>
    </row>
    <row r="2326" spans="2:6" ht="12.75" x14ac:dyDescent="0.25">
      <c r="B2326" s="216" t="s">
        <v>1353</v>
      </c>
      <c r="C2326" s="213">
        <v>5</v>
      </c>
      <c r="D2326" s="214" t="s">
        <v>1530</v>
      </c>
      <c r="E2326" s="215">
        <v>1612</v>
      </c>
      <c r="F2326" s="216" t="s">
        <v>1527</v>
      </c>
    </row>
    <row r="2327" spans="2:6" ht="12.75" x14ac:dyDescent="0.25">
      <c r="B2327" s="216" t="s">
        <v>84</v>
      </c>
      <c r="C2327" s="213">
        <v>3</v>
      </c>
      <c r="D2327" s="214" t="s">
        <v>914</v>
      </c>
      <c r="E2327" s="215">
        <v>1612</v>
      </c>
      <c r="F2327" s="216" t="s">
        <v>1527</v>
      </c>
    </row>
    <row r="2328" spans="2:6" ht="12.75" x14ac:dyDescent="0.25">
      <c r="B2328" s="216" t="s">
        <v>1427</v>
      </c>
      <c r="C2328" s="213">
        <v>4</v>
      </c>
      <c r="D2328" s="214" t="s">
        <v>1547</v>
      </c>
      <c r="E2328" s="215">
        <v>1613</v>
      </c>
      <c r="F2328" s="216" t="s">
        <v>1542</v>
      </c>
    </row>
    <row r="2329" spans="2:6" ht="12.75" x14ac:dyDescent="0.25">
      <c r="B2329" s="216" t="s">
        <v>14</v>
      </c>
      <c r="C2329" s="213">
        <v>10</v>
      </c>
      <c r="D2329" s="214" t="s">
        <v>1553</v>
      </c>
      <c r="E2329" s="215">
        <v>1613</v>
      </c>
      <c r="F2329" s="216" t="s">
        <v>1542</v>
      </c>
    </row>
    <row r="2330" spans="2:6" ht="12.75" x14ac:dyDescent="0.25">
      <c r="B2330" s="216" t="s">
        <v>1554</v>
      </c>
      <c r="C2330" s="213">
        <v>11</v>
      </c>
      <c r="D2330" s="214" t="s">
        <v>1555</v>
      </c>
      <c r="E2330" s="215">
        <v>1613</v>
      </c>
      <c r="F2330" s="216" t="s">
        <v>1542</v>
      </c>
    </row>
    <row r="2331" spans="2:6" ht="12.75" x14ac:dyDescent="0.25">
      <c r="B2331" s="216" t="s">
        <v>1550</v>
      </c>
      <c r="C2331" s="213">
        <v>6</v>
      </c>
      <c r="D2331" s="214" t="s">
        <v>757</v>
      </c>
      <c r="E2331" s="215">
        <v>1613</v>
      </c>
      <c r="F2331" s="216" t="s">
        <v>1542</v>
      </c>
    </row>
    <row r="2332" spans="2:6" ht="12.75" x14ac:dyDescent="0.25">
      <c r="B2332" s="216" t="s">
        <v>1558</v>
      </c>
      <c r="C2332" s="213">
        <v>14</v>
      </c>
      <c r="D2332" s="214" t="s">
        <v>815</v>
      </c>
      <c r="E2332" s="215">
        <v>1613</v>
      </c>
      <c r="F2332" s="216" t="s">
        <v>1542</v>
      </c>
    </row>
    <row r="2333" spans="2:6" ht="12.75" x14ac:dyDescent="0.25">
      <c r="B2333" s="216" t="s">
        <v>1445</v>
      </c>
      <c r="C2333" s="213">
        <v>9</v>
      </c>
      <c r="D2333" s="214" t="s">
        <v>1552</v>
      </c>
      <c r="E2333" s="215">
        <v>1613</v>
      </c>
      <c r="F2333" s="216" t="s">
        <v>1542</v>
      </c>
    </row>
    <row r="2334" spans="2:6" ht="12.75" x14ac:dyDescent="0.25">
      <c r="B2334" s="216" t="s">
        <v>1559</v>
      </c>
      <c r="C2334" s="213">
        <v>15</v>
      </c>
      <c r="D2334" s="214" t="s">
        <v>1560</v>
      </c>
      <c r="E2334" s="215">
        <v>1613</v>
      </c>
      <c r="F2334" s="216" t="s">
        <v>1542</v>
      </c>
    </row>
    <row r="2335" spans="2:6" ht="12.75" x14ac:dyDescent="0.25">
      <c r="B2335" s="216" t="s">
        <v>1545</v>
      </c>
      <c r="C2335" s="213">
        <v>3</v>
      </c>
      <c r="D2335" s="214" t="s">
        <v>1546</v>
      </c>
      <c r="E2335" s="215">
        <v>1613</v>
      </c>
      <c r="F2335" s="216" t="s">
        <v>1542</v>
      </c>
    </row>
    <row r="2336" spans="2:6" ht="12.75" x14ac:dyDescent="0.25">
      <c r="B2336" s="216" t="s">
        <v>1561</v>
      </c>
      <c r="C2336" s="213">
        <v>16</v>
      </c>
      <c r="D2336" s="214" t="s">
        <v>1562</v>
      </c>
      <c r="E2336" s="215">
        <v>1613</v>
      </c>
      <c r="F2336" s="216" t="s">
        <v>1542</v>
      </c>
    </row>
    <row r="2337" spans="2:6" ht="12.75" x14ac:dyDescent="0.25">
      <c r="B2337" s="216" t="s">
        <v>1435</v>
      </c>
      <c r="C2337" s="213">
        <v>7</v>
      </c>
      <c r="D2337" s="214" t="s">
        <v>898</v>
      </c>
      <c r="E2337" s="215">
        <v>1613</v>
      </c>
      <c r="F2337" s="216" t="s">
        <v>1542</v>
      </c>
    </row>
    <row r="2338" spans="2:6" ht="12.75" x14ac:dyDescent="0.25">
      <c r="B2338" s="216" t="s">
        <v>1437</v>
      </c>
      <c r="C2338" s="213">
        <v>13</v>
      </c>
      <c r="D2338" s="214" t="s">
        <v>1557</v>
      </c>
      <c r="E2338" s="215">
        <v>1613</v>
      </c>
      <c r="F2338" s="216" t="s">
        <v>1542</v>
      </c>
    </row>
    <row r="2339" spans="2:6" ht="12.75" x14ac:dyDescent="0.25">
      <c r="B2339" s="216" t="s">
        <v>217</v>
      </c>
      <c r="C2339" s="213">
        <v>8</v>
      </c>
      <c r="D2339" s="214" t="s">
        <v>1551</v>
      </c>
      <c r="E2339" s="215">
        <v>1613</v>
      </c>
      <c r="F2339" s="216" t="s">
        <v>1542</v>
      </c>
    </row>
    <row r="2340" spans="2:6" ht="12.75" x14ac:dyDescent="0.25">
      <c r="B2340" s="216" t="s">
        <v>1548</v>
      </c>
      <c r="C2340" s="213">
        <v>5</v>
      </c>
      <c r="D2340" s="214" t="s">
        <v>1549</v>
      </c>
      <c r="E2340" s="215">
        <v>1613</v>
      </c>
      <c r="F2340" s="216" t="s">
        <v>1542</v>
      </c>
    </row>
    <row r="2341" spans="2:6" ht="12.75" x14ac:dyDescent="0.25">
      <c r="B2341" s="216" t="s">
        <v>1371</v>
      </c>
      <c r="C2341" s="213">
        <v>1</v>
      </c>
      <c r="D2341" s="214" t="s">
        <v>1541</v>
      </c>
      <c r="E2341" s="215">
        <v>1613</v>
      </c>
      <c r="F2341" s="216" t="s">
        <v>1542</v>
      </c>
    </row>
    <row r="2342" spans="2:6" ht="12.75" x14ac:dyDescent="0.25">
      <c r="B2342" s="216" t="s">
        <v>81</v>
      </c>
      <c r="C2342" s="213">
        <v>12</v>
      </c>
      <c r="D2342" s="214" t="s">
        <v>1556</v>
      </c>
      <c r="E2342" s="215">
        <v>1613</v>
      </c>
      <c r="F2342" s="216" t="s">
        <v>1542</v>
      </c>
    </row>
    <row r="2343" spans="2:6" ht="12.75" x14ac:dyDescent="0.25">
      <c r="B2343" s="216" t="s">
        <v>1543</v>
      </c>
      <c r="C2343" s="213">
        <v>2</v>
      </c>
      <c r="D2343" s="214" t="s">
        <v>1544</v>
      </c>
      <c r="E2343" s="215">
        <v>1613</v>
      </c>
      <c r="F2343" s="216" t="s">
        <v>1542</v>
      </c>
    </row>
    <row r="2344" spans="2:6" ht="12.75" x14ac:dyDescent="0.25">
      <c r="B2344" s="216" t="s">
        <v>14</v>
      </c>
      <c r="C2344" s="213">
        <v>9</v>
      </c>
      <c r="D2344" s="214" t="s">
        <v>1569</v>
      </c>
      <c r="E2344" s="215">
        <v>1614</v>
      </c>
      <c r="F2344" s="216" t="s">
        <v>1563</v>
      </c>
    </row>
    <row r="2345" spans="2:6" ht="12.75" x14ac:dyDescent="0.25">
      <c r="B2345" s="216" t="s">
        <v>800</v>
      </c>
      <c r="C2345" s="213">
        <v>13</v>
      </c>
      <c r="D2345" s="214" t="s">
        <v>808</v>
      </c>
      <c r="E2345" s="215">
        <v>1614</v>
      </c>
      <c r="F2345" s="216" t="s">
        <v>1563</v>
      </c>
    </row>
    <row r="2346" spans="2:6" ht="12.75" x14ac:dyDescent="0.25">
      <c r="B2346" s="216" t="s">
        <v>1371</v>
      </c>
      <c r="C2346" s="213">
        <v>8</v>
      </c>
      <c r="D2346" s="214" t="s">
        <v>1568</v>
      </c>
      <c r="E2346" s="215">
        <v>1614</v>
      </c>
      <c r="F2346" s="216" t="s">
        <v>1563</v>
      </c>
    </row>
    <row r="2347" spans="2:6" ht="12.75" x14ac:dyDescent="0.25">
      <c r="B2347" s="216" t="s">
        <v>1360</v>
      </c>
      <c r="C2347" s="213">
        <v>12</v>
      </c>
      <c r="D2347" s="214" t="s">
        <v>1571</v>
      </c>
      <c r="E2347" s="215">
        <v>1614</v>
      </c>
      <c r="F2347" s="216" t="s">
        <v>1563</v>
      </c>
    </row>
    <row r="2348" spans="2:6" ht="12.75" x14ac:dyDescent="0.25">
      <c r="B2348" s="216" t="s">
        <v>1353</v>
      </c>
      <c r="C2348" s="213">
        <v>4</v>
      </c>
      <c r="D2348" s="214" t="s">
        <v>1565</v>
      </c>
      <c r="E2348" s="215">
        <v>1614</v>
      </c>
      <c r="F2348" s="216" t="s">
        <v>1563</v>
      </c>
    </row>
    <row r="2349" spans="2:6" ht="12.75" x14ac:dyDescent="0.25">
      <c r="B2349" s="216" t="s">
        <v>1343</v>
      </c>
      <c r="C2349" s="213">
        <v>2</v>
      </c>
      <c r="D2349" s="214" t="s">
        <v>1564</v>
      </c>
      <c r="E2349" s="215">
        <v>1614</v>
      </c>
      <c r="F2349" s="216" t="s">
        <v>1563</v>
      </c>
    </row>
    <row r="2350" spans="2:6" ht="12.75" x14ac:dyDescent="0.25">
      <c r="B2350" s="216" t="s">
        <v>47</v>
      </c>
      <c r="C2350" s="213">
        <v>14</v>
      </c>
      <c r="D2350" s="214" t="s">
        <v>1572</v>
      </c>
      <c r="E2350" s="215">
        <v>1614</v>
      </c>
      <c r="F2350" s="216" t="s">
        <v>1563</v>
      </c>
    </row>
    <row r="2351" spans="2:6" ht="12.75" x14ac:dyDescent="0.25">
      <c r="B2351" s="216" t="s">
        <v>1346</v>
      </c>
      <c r="C2351" s="213">
        <v>3</v>
      </c>
      <c r="D2351" s="214" t="s">
        <v>1486</v>
      </c>
      <c r="E2351" s="215">
        <v>1614</v>
      </c>
      <c r="F2351" s="216" t="s">
        <v>1563</v>
      </c>
    </row>
    <row r="2352" spans="2:6" ht="12.75" x14ac:dyDescent="0.25">
      <c r="B2352" s="216" t="s">
        <v>171</v>
      </c>
      <c r="C2352" s="213">
        <v>5</v>
      </c>
      <c r="D2352" s="214" t="s">
        <v>1566</v>
      </c>
      <c r="E2352" s="215">
        <v>1614</v>
      </c>
      <c r="F2352" s="216" t="s">
        <v>1563</v>
      </c>
    </row>
    <row r="2353" spans="2:6" ht="12.75" x14ac:dyDescent="0.25">
      <c r="B2353" s="216" t="s">
        <v>47</v>
      </c>
      <c r="C2353" s="213">
        <v>11</v>
      </c>
      <c r="D2353" s="214" t="s">
        <v>1570</v>
      </c>
      <c r="E2353" s="215">
        <v>1614</v>
      </c>
      <c r="F2353" s="216" t="s">
        <v>1563</v>
      </c>
    </row>
    <row r="2354" spans="2:6" ht="12.75" x14ac:dyDescent="0.25">
      <c r="B2354" s="216" t="s">
        <v>207</v>
      </c>
      <c r="C2354" s="213">
        <v>6</v>
      </c>
      <c r="D2354" s="214" t="s">
        <v>902</v>
      </c>
      <c r="E2354" s="215">
        <v>1614</v>
      </c>
      <c r="F2354" s="216" t="s">
        <v>1563</v>
      </c>
    </row>
    <row r="2355" spans="2:6" ht="12.75" x14ac:dyDescent="0.25">
      <c r="B2355" s="216" t="s">
        <v>230</v>
      </c>
      <c r="C2355" s="213">
        <v>10</v>
      </c>
      <c r="D2355" s="214" t="s">
        <v>1510</v>
      </c>
      <c r="E2355" s="215">
        <v>1614</v>
      </c>
      <c r="F2355" s="216" t="s">
        <v>1563</v>
      </c>
    </row>
    <row r="2356" spans="2:6" ht="12.75" x14ac:dyDescent="0.25">
      <c r="B2356" s="216" t="s">
        <v>12</v>
      </c>
      <c r="C2356" s="213">
        <v>16</v>
      </c>
      <c r="D2356" s="214" t="s">
        <v>1573</v>
      </c>
      <c r="E2356" s="215">
        <v>1614</v>
      </c>
      <c r="F2356" s="216" t="s">
        <v>1563</v>
      </c>
    </row>
    <row r="2357" spans="2:6" ht="12.75" x14ac:dyDescent="0.25">
      <c r="B2357" s="216" t="s">
        <v>14</v>
      </c>
      <c r="C2357" s="213">
        <v>1</v>
      </c>
      <c r="D2357" s="214" t="s">
        <v>1332</v>
      </c>
      <c r="E2357" s="215">
        <v>1614</v>
      </c>
      <c r="F2357" s="216" t="s">
        <v>1563</v>
      </c>
    </row>
    <row r="2358" spans="2:6" ht="12.75" x14ac:dyDescent="0.25">
      <c r="B2358" s="216" t="s">
        <v>81</v>
      </c>
      <c r="C2358" s="213">
        <v>7</v>
      </c>
      <c r="D2358" s="214" t="s">
        <v>1567</v>
      </c>
      <c r="E2358" s="215">
        <v>1614</v>
      </c>
      <c r="F2358" s="216" t="s">
        <v>1563</v>
      </c>
    </row>
    <row r="2359" spans="2:6" ht="12.75" x14ac:dyDescent="0.25">
      <c r="B2359" s="216" t="s">
        <v>1375</v>
      </c>
      <c r="C2359" s="213">
        <v>15</v>
      </c>
      <c r="D2359" s="214" t="s">
        <v>1088</v>
      </c>
      <c r="E2359" s="215">
        <v>1614</v>
      </c>
      <c r="F2359" s="216" t="s">
        <v>1563</v>
      </c>
    </row>
    <row r="2360" spans="2:6" ht="12.75" x14ac:dyDescent="0.25">
      <c r="B2360" s="216" t="s">
        <v>1360</v>
      </c>
      <c r="C2360" s="213">
        <v>16</v>
      </c>
      <c r="D2360" s="214" t="s">
        <v>1587</v>
      </c>
      <c r="E2360" s="215">
        <v>1615</v>
      </c>
      <c r="F2360" s="216" t="s">
        <v>1575</v>
      </c>
    </row>
    <row r="2361" spans="2:6" ht="12.75" x14ac:dyDescent="0.25">
      <c r="B2361" s="216" t="s">
        <v>1343</v>
      </c>
      <c r="C2361" s="213">
        <v>13</v>
      </c>
      <c r="D2361" s="214" t="s">
        <v>1585</v>
      </c>
      <c r="E2361" s="215">
        <v>1615</v>
      </c>
      <c r="F2361" s="216" t="s">
        <v>1575</v>
      </c>
    </row>
    <row r="2362" spans="2:6" ht="12.75" x14ac:dyDescent="0.25">
      <c r="B2362" s="216" t="s">
        <v>217</v>
      </c>
      <c r="C2362" s="213">
        <v>2</v>
      </c>
      <c r="D2362" s="214" t="s">
        <v>381</v>
      </c>
      <c r="E2362" s="215">
        <v>1615</v>
      </c>
      <c r="F2362" s="216" t="s">
        <v>1575</v>
      </c>
    </row>
    <row r="2363" spans="2:6" ht="12.75" x14ac:dyDescent="0.25">
      <c r="B2363" s="216" t="s">
        <v>1353</v>
      </c>
      <c r="C2363" s="213">
        <v>12</v>
      </c>
      <c r="D2363" s="214" t="s">
        <v>1584</v>
      </c>
      <c r="E2363" s="215">
        <v>1615</v>
      </c>
      <c r="F2363" s="216" t="s">
        <v>1575</v>
      </c>
    </row>
    <row r="2364" spans="2:6" ht="12.75" x14ac:dyDescent="0.25">
      <c r="B2364" s="216" t="s">
        <v>14</v>
      </c>
      <c r="C2364" s="213">
        <v>3</v>
      </c>
      <c r="D2364" s="214" t="s">
        <v>1576</v>
      </c>
      <c r="E2364" s="215">
        <v>1615</v>
      </c>
      <c r="F2364" s="216" t="s">
        <v>1575</v>
      </c>
    </row>
    <row r="2365" spans="2:6" ht="12.75" x14ac:dyDescent="0.25">
      <c r="B2365" s="216" t="s">
        <v>800</v>
      </c>
      <c r="C2365" s="213">
        <v>14</v>
      </c>
      <c r="D2365" s="214" t="s">
        <v>1586</v>
      </c>
      <c r="E2365" s="215">
        <v>1615</v>
      </c>
      <c r="F2365" s="216" t="s">
        <v>1575</v>
      </c>
    </row>
    <row r="2366" spans="2:6" ht="12.75" x14ac:dyDescent="0.25">
      <c r="B2366" s="216" t="s">
        <v>47</v>
      </c>
      <c r="C2366" s="213">
        <v>15</v>
      </c>
      <c r="D2366" s="214" t="s">
        <v>951</v>
      </c>
      <c r="E2366" s="215">
        <v>1615</v>
      </c>
      <c r="F2366" s="216" t="s">
        <v>1575</v>
      </c>
    </row>
    <row r="2367" spans="2:6" ht="12.75" x14ac:dyDescent="0.25">
      <c r="B2367" s="216" t="s">
        <v>47</v>
      </c>
      <c r="C2367" s="213">
        <v>5</v>
      </c>
      <c r="D2367" s="214" t="s">
        <v>1578</v>
      </c>
      <c r="E2367" s="215">
        <v>1615</v>
      </c>
      <c r="F2367" s="216" t="s">
        <v>1575</v>
      </c>
    </row>
    <row r="2368" spans="2:6" ht="12.75" x14ac:dyDescent="0.25">
      <c r="B2368" s="216" t="s">
        <v>14</v>
      </c>
      <c r="C2368" s="213">
        <v>9</v>
      </c>
      <c r="D2368" s="214" t="s">
        <v>674</v>
      </c>
      <c r="E2368" s="215">
        <v>1615</v>
      </c>
      <c r="F2368" s="216" t="s">
        <v>1575</v>
      </c>
    </row>
    <row r="2369" spans="2:6" ht="12.75" x14ac:dyDescent="0.25">
      <c r="B2369" s="216" t="s">
        <v>81</v>
      </c>
      <c r="C2369" s="213">
        <v>4</v>
      </c>
      <c r="D2369" s="214" t="s">
        <v>1577</v>
      </c>
      <c r="E2369" s="215">
        <v>1615</v>
      </c>
      <c r="F2369" s="216" t="s">
        <v>1575</v>
      </c>
    </row>
    <row r="2370" spans="2:6" ht="12.75" x14ac:dyDescent="0.25">
      <c r="B2370" s="216" t="s">
        <v>207</v>
      </c>
      <c r="C2370" s="213">
        <v>8</v>
      </c>
      <c r="D2370" s="214" t="s">
        <v>900</v>
      </c>
      <c r="E2370" s="215">
        <v>1615</v>
      </c>
      <c r="F2370" s="216" t="s">
        <v>1575</v>
      </c>
    </row>
    <row r="2371" spans="2:6" ht="12.75" x14ac:dyDescent="0.25">
      <c r="B2371" s="216" t="s">
        <v>84</v>
      </c>
      <c r="C2371" s="213">
        <v>10</v>
      </c>
      <c r="D2371" s="214" t="s">
        <v>1582</v>
      </c>
      <c r="E2371" s="215">
        <v>1615</v>
      </c>
      <c r="F2371" s="216" t="s">
        <v>1575</v>
      </c>
    </row>
    <row r="2372" spans="2:6" ht="12.75" x14ac:dyDescent="0.25">
      <c r="B2372" s="216" t="s">
        <v>12</v>
      </c>
      <c r="C2372" s="213">
        <v>1</v>
      </c>
      <c r="D2372" s="214" t="s">
        <v>1574</v>
      </c>
      <c r="E2372" s="215">
        <v>1615</v>
      </c>
      <c r="F2372" s="216" t="s">
        <v>1575</v>
      </c>
    </row>
    <row r="2373" spans="2:6" ht="12.75" x14ac:dyDescent="0.25">
      <c r="B2373" s="216" t="s">
        <v>1579</v>
      </c>
      <c r="C2373" s="213">
        <v>6</v>
      </c>
      <c r="D2373" s="214" t="s">
        <v>1580</v>
      </c>
      <c r="E2373" s="215">
        <v>1615</v>
      </c>
      <c r="F2373" s="216" t="s">
        <v>1575</v>
      </c>
    </row>
    <row r="2374" spans="2:6" ht="12.75" x14ac:dyDescent="0.25">
      <c r="B2374" s="216" t="s">
        <v>211</v>
      </c>
      <c r="C2374" s="213">
        <v>7</v>
      </c>
      <c r="D2374" s="214" t="s">
        <v>1581</v>
      </c>
      <c r="E2374" s="215">
        <v>1615</v>
      </c>
      <c r="F2374" s="216" t="s">
        <v>1575</v>
      </c>
    </row>
    <row r="2375" spans="2:6" ht="12.75" x14ac:dyDescent="0.25">
      <c r="B2375" s="216" t="s">
        <v>1371</v>
      </c>
      <c r="C2375" s="213">
        <v>11</v>
      </c>
      <c r="D2375" s="214" t="s">
        <v>1583</v>
      </c>
      <c r="E2375" s="215">
        <v>1615</v>
      </c>
      <c r="F2375" s="216" t="s">
        <v>1575</v>
      </c>
    </row>
    <row r="2376" spans="2:6" ht="12.75" x14ac:dyDescent="0.25">
      <c r="B2376" s="216" t="s">
        <v>47</v>
      </c>
      <c r="C2376" s="213">
        <v>13</v>
      </c>
      <c r="D2376" s="214" t="s">
        <v>1597</v>
      </c>
      <c r="E2376" s="215">
        <v>1616</v>
      </c>
      <c r="F2376" s="216" t="s">
        <v>1589</v>
      </c>
    </row>
    <row r="2377" spans="2:6" ht="12.75" x14ac:dyDescent="0.25">
      <c r="B2377" s="216" t="s">
        <v>81</v>
      </c>
      <c r="C2377" s="213">
        <v>7</v>
      </c>
      <c r="D2377" s="214" t="s">
        <v>1592</v>
      </c>
      <c r="E2377" s="215">
        <v>1616</v>
      </c>
      <c r="F2377" s="216" t="s">
        <v>1589</v>
      </c>
    </row>
    <row r="2378" spans="2:6" ht="12.75" x14ac:dyDescent="0.25">
      <c r="B2378" s="216" t="s">
        <v>217</v>
      </c>
      <c r="C2378" s="213">
        <v>11</v>
      </c>
      <c r="D2378" s="214" t="s">
        <v>1595</v>
      </c>
      <c r="E2378" s="215">
        <v>1616</v>
      </c>
      <c r="F2378" s="216" t="s">
        <v>1589</v>
      </c>
    </row>
    <row r="2379" spans="2:6" ht="12.75" x14ac:dyDescent="0.25">
      <c r="B2379" s="216" t="s">
        <v>84</v>
      </c>
      <c r="C2379" s="213">
        <v>8</v>
      </c>
      <c r="D2379" s="214" t="s">
        <v>913</v>
      </c>
      <c r="E2379" s="215">
        <v>1616</v>
      </c>
      <c r="F2379" s="216" t="s">
        <v>1589</v>
      </c>
    </row>
    <row r="2380" spans="2:6" ht="12.75" x14ac:dyDescent="0.25">
      <c r="B2380" s="216" t="s">
        <v>207</v>
      </c>
      <c r="C2380" s="213">
        <v>6</v>
      </c>
      <c r="D2380" s="214" t="s">
        <v>379</v>
      </c>
      <c r="E2380" s="215">
        <v>1616</v>
      </c>
      <c r="F2380" s="216" t="s">
        <v>1589</v>
      </c>
    </row>
    <row r="2381" spans="2:6" ht="12.75" x14ac:dyDescent="0.25">
      <c r="B2381" s="216" t="s">
        <v>14</v>
      </c>
      <c r="C2381" s="213">
        <v>5</v>
      </c>
      <c r="D2381" s="214" t="s">
        <v>15</v>
      </c>
      <c r="E2381" s="215">
        <v>1616</v>
      </c>
      <c r="F2381" s="216" t="s">
        <v>1589</v>
      </c>
    </row>
    <row r="2382" spans="2:6" ht="12.75" x14ac:dyDescent="0.25">
      <c r="B2382" s="216" t="s">
        <v>12</v>
      </c>
      <c r="C2382" s="213">
        <v>10</v>
      </c>
      <c r="D2382" s="214" t="s">
        <v>1594</v>
      </c>
      <c r="E2382" s="215">
        <v>1616</v>
      </c>
      <c r="F2382" s="216" t="s">
        <v>1589</v>
      </c>
    </row>
    <row r="2383" spans="2:6" ht="12.75" x14ac:dyDescent="0.25">
      <c r="B2383" s="216" t="s">
        <v>1394</v>
      </c>
      <c r="C2383" s="213">
        <v>16</v>
      </c>
      <c r="D2383" s="214" t="s">
        <v>1601</v>
      </c>
      <c r="E2383" s="215">
        <v>1616</v>
      </c>
      <c r="F2383" s="216" t="s">
        <v>1589</v>
      </c>
    </row>
    <row r="2384" spans="2:6" ht="12.75" x14ac:dyDescent="0.25">
      <c r="B2384" s="216" t="s">
        <v>1343</v>
      </c>
      <c r="C2384" s="213">
        <v>1</v>
      </c>
      <c r="D2384" s="214" t="s">
        <v>1588</v>
      </c>
      <c r="E2384" s="215">
        <v>1616</v>
      </c>
      <c r="F2384" s="216" t="s">
        <v>1589</v>
      </c>
    </row>
    <row r="2385" spans="2:6" ht="12.75" x14ac:dyDescent="0.25">
      <c r="B2385" s="216" t="s">
        <v>1598</v>
      </c>
      <c r="C2385" s="213">
        <v>14</v>
      </c>
      <c r="D2385" s="214" t="s">
        <v>1599</v>
      </c>
      <c r="E2385" s="215">
        <v>1616</v>
      </c>
      <c r="F2385" s="216" t="s">
        <v>1589</v>
      </c>
    </row>
    <row r="2386" spans="2:6" ht="12.75" x14ac:dyDescent="0.25">
      <c r="B2386" s="216" t="s">
        <v>1353</v>
      </c>
      <c r="C2386" s="213">
        <v>3</v>
      </c>
      <c r="D2386" s="214" t="s">
        <v>1591</v>
      </c>
      <c r="E2386" s="215">
        <v>1616</v>
      </c>
      <c r="F2386" s="216" t="s">
        <v>1589</v>
      </c>
    </row>
    <row r="2387" spans="2:6" ht="12.75" x14ac:dyDescent="0.25">
      <c r="B2387" s="216" t="s">
        <v>1439</v>
      </c>
      <c r="C2387" s="213">
        <v>4</v>
      </c>
      <c r="D2387" s="214" t="s">
        <v>310</v>
      </c>
      <c r="E2387" s="215">
        <v>1616</v>
      </c>
      <c r="F2387" s="216" t="s">
        <v>1589</v>
      </c>
    </row>
    <row r="2388" spans="2:6" ht="12.75" x14ac:dyDescent="0.25">
      <c r="B2388" s="216" t="s">
        <v>47</v>
      </c>
      <c r="C2388" s="213">
        <v>9</v>
      </c>
      <c r="D2388" s="214" t="s">
        <v>1593</v>
      </c>
      <c r="E2388" s="215">
        <v>1616</v>
      </c>
      <c r="F2388" s="216" t="s">
        <v>1589</v>
      </c>
    </row>
    <row r="2389" spans="2:6" ht="12.75" x14ac:dyDescent="0.25">
      <c r="B2389" s="216" t="s">
        <v>16</v>
      </c>
      <c r="C2389" s="213">
        <v>2</v>
      </c>
      <c r="D2389" s="214" t="s">
        <v>1590</v>
      </c>
      <c r="E2389" s="215">
        <v>1616</v>
      </c>
      <c r="F2389" s="216" t="s">
        <v>1589</v>
      </c>
    </row>
    <row r="2390" spans="2:6" ht="12.75" x14ac:dyDescent="0.25">
      <c r="B2390" s="216" t="s">
        <v>35</v>
      </c>
      <c r="C2390" s="213">
        <v>15</v>
      </c>
      <c r="D2390" s="214" t="s">
        <v>1600</v>
      </c>
      <c r="E2390" s="215">
        <v>1616</v>
      </c>
      <c r="F2390" s="216" t="s">
        <v>1589</v>
      </c>
    </row>
    <row r="2391" spans="2:6" ht="12.75" x14ac:dyDescent="0.25">
      <c r="B2391" s="216" t="s">
        <v>1489</v>
      </c>
      <c r="C2391" s="213">
        <v>12</v>
      </c>
      <c r="D2391" s="214" t="s">
        <v>1596</v>
      </c>
      <c r="E2391" s="215">
        <v>1616</v>
      </c>
      <c r="F2391" s="216" t="s">
        <v>1589</v>
      </c>
    </row>
    <row r="2392" spans="2:6" ht="12.75" x14ac:dyDescent="0.25">
      <c r="B2392" s="216" t="s">
        <v>1371</v>
      </c>
      <c r="C2392" s="213">
        <v>7</v>
      </c>
      <c r="D2392" s="214" t="s">
        <v>1216</v>
      </c>
      <c r="E2392" s="215">
        <v>1602</v>
      </c>
      <c r="F2392" s="216" t="s">
        <v>1365</v>
      </c>
    </row>
    <row r="2393" spans="2:6" ht="12.75" x14ac:dyDescent="0.25">
      <c r="B2393" s="216" t="s">
        <v>207</v>
      </c>
      <c r="C2393" s="213">
        <v>15</v>
      </c>
      <c r="D2393" s="214" t="s">
        <v>1379</v>
      </c>
      <c r="E2393" s="215">
        <v>1602</v>
      </c>
      <c r="F2393" s="216" t="s">
        <v>1365</v>
      </c>
    </row>
    <row r="2394" spans="2:6" ht="12.75" x14ac:dyDescent="0.25">
      <c r="B2394" s="216" t="s">
        <v>1366</v>
      </c>
      <c r="C2394" s="213">
        <v>3</v>
      </c>
      <c r="D2394" s="214" t="s">
        <v>1367</v>
      </c>
      <c r="E2394" s="215">
        <v>1602</v>
      </c>
      <c r="F2394" s="216" t="s">
        <v>1365</v>
      </c>
    </row>
    <row r="2395" spans="2:6" ht="12.75" x14ac:dyDescent="0.25">
      <c r="B2395" s="216" t="s">
        <v>12</v>
      </c>
      <c r="C2395" s="213">
        <v>5</v>
      </c>
      <c r="D2395" s="214" t="s">
        <v>1369</v>
      </c>
      <c r="E2395" s="215">
        <v>1602</v>
      </c>
      <c r="F2395" s="216" t="s">
        <v>1365</v>
      </c>
    </row>
    <row r="2396" spans="2:6" ht="12.75" x14ac:dyDescent="0.25">
      <c r="B2396" s="216" t="s">
        <v>47</v>
      </c>
      <c r="C2396" s="213">
        <v>6</v>
      </c>
      <c r="D2396" s="214" t="s">
        <v>1370</v>
      </c>
      <c r="E2396" s="215">
        <v>1602</v>
      </c>
      <c r="F2396" s="216" t="s">
        <v>1365</v>
      </c>
    </row>
    <row r="2397" spans="2:6" ht="12.75" x14ac:dyDescent="0.25">
      <c r="B2397" s="216" t="s">
        <v>84</v>
      </c>
      <c r="C2397" s="213">
        <v>8</v>
      </c>
      <c r="D2397" s="214" t="s">
        <v>215</v>
      </c>
      <c r="E2397" s="215">
        <v>1602</v>
      </c>
      <c r="F2397" s="216" t="s">
        <v>1365</v>
      </c>
    </row>
    <row r="2398" spans="2:6" ht="12.75" x14ac:dyDescent="0.25">
      <c r="B2398" s="216" t="s">
        <v>1343</v>
      </c>
      <c r="C2398" s="213">
        <v>4</v>
      </c>
      <c r="D2398" s="214" t="s">
        <v>1368</v>
      </c>
      <c r="E2398" s="215">
        <v>1602</v>
      </c>
      <c r="F2398" s="216" t="s">
        <v>1365</v>
      </c>
    </row>
    <row r="2399" spans="2:6" ht="12.75" x14ac:dyDescent="0.25">
      <c r="B2399" s="216" t="s">
        <v>1346</v>
      </c>
      <c r="C2399" s="213">
        <v>16</v>
      </c>
      <c r="D2399" s="214" t="s">
        <v>1380</v>
      </c>
      <c r="E2399" s="215">
        <v>1602</v>
      </c>
      <c r="F2399" s="216" t="s">
        <v>1365</v>
      </c>
    </row>
    <row r="2400" spans="2:6" ht="12.75" x14ac:dyDescent="0.25">
      <c r="B2400" s="216" t="s">
        <v>14</v>
      </c>
      <c r="C2400" s="213">
        <v>2</v>
      </c>
      <c r="D2400" s="214" t="s">
        <v>1103</v>
      </c>
      <c r="E2400" s="215">
        <v>1602</v>
      </c>
      <c r="F2400" s="216" t="s">
        <v>1365</v>
      </c>
    </row>
    <row r="2401" spans="2:6" ht="12.75" x14ac:dyDescent="0.25">
      <c r="B2401" s="216" t="s">
        <v>1375</v>
      </c>
      <c r="C2401" s="213">
        <v>11</v>
      </c>
      <c r="D2401" s="214" t="s">
        <v>1376</v>
      </c>
      <c r="E2401" s="215">
        <v>1602</v>
      </c>
      <c r="F2401" s="216" t="s">
        <v>1365</v>
      </c>
    </row>
    <row r="2402" spans="2:6" ht="12.75" x14ac:dyDescent="0.25">
      <c r="B2402" s="216" t="s">
        <v>1372</v>
      </c>
      <c r="C2402" s="213">
        <v>9</v>
      </c>
      <c r="D2402" s="214" t="s">
        <v>1373</v>
      </c>
      <c r="E2402" s="215">
        <v>1602</v>
      </c>
      <c r="F2402" s="216" t="s">
        <v>1365</v>
      </c>
    </row>
    <row r="2403" spans="2:6" ht="12.75" x14ac:dyDescent="0.25">
      <c r="B2403" s="216" t="s">
        <v>800</v>
      </c>
      <c r="C2403" s="213">
        <v>13</v>
      </c>
      <c r="D2403" s="214" t="s">
        <v>1377</v>
      </c>
      <c r="E2403" s="215">
        <v>1602</v>
      </c>
      <c r="F2403" s="216" t="s">
        <v>1365</v>
      </c>
    </row>
    <row r="2404" spans="2:6" ht="12.75" x14ac:dyDescent="0.25">
      <c r="B2404" s="216" t="s">
        <v>35</v>
      </c>
      <c r="C2404" s="213">
        <v>12</v>
      </c>
      <c r="D2404" s="214" t="s">
        <v>687</v>
      </c>
      <c r="E2404" s="215">
        <v>1602</v>
      </c>
      <c r="F2404" s="216" t="s">
        <v>1365</v>
      </c>
    </row>
    <row r="2405" spans="2:6" ht="12.75" x14ac:dyDescent="0.25">
      <c r="B2405" s="216" t="s">
        <v>171</v>
      </c>
      <c r="C2405" s="213">
        <v>14</v>
      </c>
      <c r="D2405" s="214" t="s">
        <v>1378</v>
      </c>
      <c r="E2405" s="215">
        <v>1602</v>
      </c>
      <c r="F2405" s="216" t="s">
        <v>1365</v>
      </c>
    </row>
    <row r="2406" spans="2:6" ht="12.75" x14ac:dyDescent="0.25">
      <c r="B2406" s="216" t="s">
        <v>81</v>
      </c>
      <c r="C2406" s="213">
        <v>10</v>
      </c>
      <c r="D2406" s="214" t="s">
        <v>1374</v>
      </c>
      <c r="E2406" s="215">
        <v>1602</v>
      </c>
      <c r="F2406" s="216" t="s">
        <v>1365</v>
      </c>
    </row>
    <row r="2407" spans="2:6" ht="12.75" x14ac:dyDescent="0.25">
      <c r="B2407" s="216" t="s">
        <v>1363</v>
      </c>
      <c r="C2407" s="213">
        <v>1</v>
      </c>
      <c r="D2407" s="214" t="s">
        <v>1364</v>
      </c>
      <c r="E2407" s="215">
        <v>1602</v>
      </c>
      <c r="F2407" s="216" t="s">
        <v>1365</v>
      </c>
    </row>
    <row r="2408" spans="2:6" ht="12.75" x14ac:dyDescent="0.25">
      <c r="B2408" s="216" t="s">
        <v>84</v>
      </c>
      <c r="C2408" s="213">
        <v>2</v>
      </c>
      <c r="D2408" s="214" t="s">
        <v>909</v>
      </c>
      <c r="E2408" s="215">
        <v>1603</v>
      </c>
      <c r="F2408" s="216" t="s">
        <v>1382</v>
      </c>
    </row>
    <row r="2409" spans="2:6" ht="12.75" x14ac:dyDescent="0.25">
      <c r="B2409" s="216" t="s">
        <v>47</v>
      </c>
      <c r="C2409" s="213">
        <v>11</v>
      </c>
      <c r="D2409" s="214" t="s">
        <v>780</v>
      </c>
      <c r="E2409" s="215">
        <v>1603</v>
      </c>
      <c r="F2409" s="216" t="s">
        <v>1382</v>
      </c>
    </row>
    <row r="2410" spans="2:6" ht="12.75" x14ac:dyDescent="0.25">
      <c r="B2410" s="216" t="s">
        <v>1363</v>
      </c>
      <c r="C2410" s="213">
        <v>10</v>
      </c>
      <c r="D2410" s="214" t="s">
        <v>1388</v>
      </c>
      <c r="E2410" s="215">
        <v>1603</v>
      </c>
      <c r="F2410" s="216" t="s">
        <v>1382</v>
      </c>
    </row>
    <row r="2411" spans="2:6" ht="12.75" x14ac:dyDescent="0.25">
      <c r="B2411" s="216" t="s">
        <v>1353</v>
      </c>
      <c r="C2411" s="213">
        <v>7</v>
      </c>
      <c r="D2411" s="214" t="s">
        <v>1385</v>
      </c>
      <c r="E2411" s="215">
        <v>1603</v>
      </c>
      <c r="F2411" s="216" t="s">
        <v>1382</v>
      </c>
    </row>
    <row r="2412" spans="2:6" ht="12.75" x14ac:dyDescent="0.25">
      <c r="B2412" s="216" t="s">
        <v>1389</v>
      </c>
      <c r="C2412" s="213">
        <v>12</v>
      </c>
      <c r="D2412" s="214" t="s">
        <v>1390</v>
      </c>
      <c r="E2412" s="215">
        <v>1603</v>
      </c>
      <c r="F2412" s="216" t="s">
        <v>1382</v>
      </c>
    </row>
    <row r="2413" spans="2:6" ht="12.75" x14ac:dyDescent="0.25">
      <c r="B2413" s="216" t="s">
        <v>12</v>
      </c>
      <c r="C2413" s="213">
        <v>15</v>
      </c>
      <c r="D2413" s="214" t="s">
        <v>982</v>
      </c>
      <c r="E2413" s="215">
        <v>1603</v>
      </c>
      <c r="F2413" s="216" t="s">
        <v>1382</v>
      </c>
    </row>
    <row r="2414" spans="2:6" ht="12.75" x14ac:dyDescent="0.25">
      <c r="B2414" s="216" t="s">
        <v>14</v>
      </c>
      <c r="C2414" s="213">
        <v>13</v>
      </c>
      <c r="D2414" s="214" t="s">
        <v>1391</v>
      </c>
      <c r="E2414" s="215">
        <v>1603</v>
      </c>
      <c r="F2414" s="216" t="s">
        <v>1382</v>
      </c>
    </row>
    <row r="2415" spans="2:6" ht="12.75" x14ac:dyDescent="0.25">
      <c r="B2415" s="216" t="s">
        <v>14</v>
      </c>
      <c r="C2415" s="213">
        <v>8</v>
      </c>
      <c r="D2415" s="214" t="s">
        <v>1386</v>
      </c>
      <c r="E2415" s="215">
        <v>1603</v>
      </c>
      <c r="F2415" s="216" t="s">
        <v>1382</v>
      </c>
    </row>
    <row r="2416" spans="2:6" ht="12.75" x14ac:dyDescent="0.25">
      <c r="B2416" s="216" t="s">
        <v>1343</v>
      </c>
      <c r="C2416" s="213">
        <v>1</v>
      </c>
      <c r="D2416" s="214" t="s">
        <v>1381</v>
      </c>
      <c r="E2416" s="215">
        <v>1603</v>
      </c>
      <c r="F2416" s="216" t="s">
        <v>1382</v>
      </c>
    </row>
    <row r="2417" spans="2:6" ht="12.75" x14ac:dyDescent="0.25">
      <c r="B2417" s="216" t="s">
        <v>211</v>
      </c>
      <c r="C2417" s="213">
        <v>6</v>
      </c>
      <c r="D2417" s="214" t="s">
        <v>1384</v>
      </c>
      <c r="E2417" s="215">
        <v>1603</v>
      </c>
      <c r="F2417" s="216" t="s">
        <v>1382</v>
      </c>
    </row>
    <row r="2418" spans="2:6" ht="12.75" x14ac:dyDescent="0.25">
      <c r="B2418" s="216" t="s">
        <v>81</v>
      </c>
      <c r="C2418" s="213">
        <v>5</v>
      </c>
      <c r="D2418" s="214" t="s">
        <v>989</v>
      </c>
      <c r="E2418" s="215">
        <v>1603</v>
      </c>
      <c r="F2418" s="216" t="s">
        <v>1382</v>
      </c>
    </row>
    <row r="2419" spans="2:6" ht="12.75" x14ac:dyDescent="0.25">
      <c r="B2419" s="216" t="s">
        <v>1346</v>
      </c>
      <c r="C2419" s="213">
        <v>9</v>
      </c>
      <c r="D2419" s="214" t="s">
        <v>1387</v>
      </c>
      <c r="E2419" s="215">
        <v>1603</v>
      </c>
      <c r="F2419" s="216" t="s">
        <v>1382</v>
      </c>
    </row>
    <row r="2420" spans="2:6" ht="12.75" x14ac:dyDescent="0.25">
      <c r="B2420" s="216" t="s">
        <v>16</v>
      </c>
      <c r="C2420" s="213">
        <v>3</v>
      </c>
      <c r="D2420" s="214" t="s">
        <v>17</v>
      </c>
      <c r="E2420" s="215">
        <v>1603</v>
      </c>
      <c r="F2420" s="216" t="s">
        <v>1382</v>
      </c>
    </row>
    <row r="2421" spans="2:6" ht="12.75" x14ac:dyDescent="0.25">
      <c r="B2421" s="216" t="s">
        <v>183</v>
      </c>
      <c r="C2421" s="213">
        <v>16</v>
      </c>
      <c r="D2421" s="214" t="s">
        <v>1393</v>
      </c>
      <c r="E2421" s="215">
        <v>1603</v>
      </c>
      <c r="F2421" s="216" t="s">
        <v>1382</v>
      </c>
    </row>
    <row r="2422" spans="2:6" ht="12.75" x14ac:dyDescent="0.25">
      <c r="B2422" s="216" t="s">
        <v>47</v>
      </c>
      <c r="C2422" s="213">
        <v>4</v>
      </c>
      <c r="D2422" s="214" t="s">
        <v>1383</v>
      </c>
      <c r="E2422" s="215">
        <v>1603</v>
      </c>
      <c r="F2422" s="216" t="s">
        <v>1382</v>
      </c>
    </row>
    <row r="2423" spans="2:6" ht="12.75" x14ac:dyDescent="0.25">
      <c r="B2423" s="216" t="s">
        <v>207</v>
      </c>
      <c r="C2423" s="213">
        <v>14</v>
      </c>
      <c r="D2423" s="214" t="s">
        <v>1392</v>
      </c>
      <c r="E2423" s="215">
        <v>1603</v>
      </c>
      <c r="F2423" s="216" t="s">
        <v>1382</v>
      </c>
    </row>
    <row r="2424" spans="2:6" ht="12.75" x14ac:dyDescent="0.25">
      <c r="B2424" s="216" t="s">
        <v>14</v>
      </c>
      <c r="C2424" s="213">
        <v>2</v>
      </c>
      <c r="D2424" s="214" t="s">
        <v>1159</v>
      </c>
      <c r="E2424" s="215">
        <v>1604</v>
      </c>
      <c r="F2424" s="216" t="s">
        <v>1396</v>
      </c>
    </row>
    <row r="2425" spans="2:6" ht="12.75" x14ac:dyDescent="0.25">
      <c r="B2425" s="216" t="s">
        <v>1394</v>
      </c>
      <c r="C2425" s="213">
        <v>1</v>
      </c>
      <c r="D2425" s="214" t="s">
        <v>1395</v>
      </c>
      <c r="E2425" s="215">
        <v>1604</v>
      </c>
      <c r="F2425" s="216" t="s">
        <v>1396</v>
      </c>
    </row>
    <row r="2426" spans="2:6" ht="12.75" x14ac:dyDescent="0.25">
      <c r="B2426" s="216" t="s">
        <v>800</v>
      </c>
      <c r="C2426" s="213">
        <v>12</v>
      </c>
      <c r="D2426" s="214" t="s">
        <v>812</v>
      </c>
      <c r="E2426" s="215">
        <v>1604</v>
      </c>
      <c r="F2426" s="216" t="s">
        <v>1396</v>
      </c>
    </row>
    <row r="2427" spans="2:6" ht="12.75" x14ac:dyDescent="0.25">
      <c r="B2427" s="216" t="s">
        <v>1353</v>
      </c>
      <c r="C2427" s="213">
        <v>4</v>
      </c>
      <c r="D2427" s="214" t="s">
        <v>992</v>
      </c>
      <c r="E2427" s="215">
        <v>1604</v>
      </c>
      <c r="F2427" s="216" t="s">
        <v>1396</v>
      </c>
    </row>
    <row r="2428" spans="2:6" ht="12.75" x14ac:dyDescent="0.25">
      <c r="B2428" s="216" t="s">
        <v>1343</v>
      </c>
      <c r="C2428" s="213">
        <v>3</v>
      </c>
      <c r="D2428" s="214" t="s">
        <v>1397</v>
      </c>
      <c r="E2428" s="215">
        <v>1604</v>
      </c>
      <c r="F2428" s="216" t="s">
        <v>1396</v>
      </c>
    </row>
    <row r="2429" spans="2:6" ht="12.75" x14ac:dyDescent="0.25">
      <c r="B2429" s="216" t="s">
        <v>1375</v>
      </c>
      <c r="C2429" s="213">
        <v>9</v>
      </c>
      <c r="D2429" s="214" t="s">
        <v>1403</v>
      </c>
      <c r="E2429" s="215">
        <v>1604</v>
      </c>
      <c r="F2429" s="216" t="s">
        <v>1396</v>
      </c>
    </row>
    <row r="2430" spans="2:6" ht="12.75" x14ac:dyDescent="0.25">
      <c r="B2430" s="216" t="s">
        <v>207</v>
      </c>
      <c r="C2430" s="213">
        <v>7</v>
      </c>
      <c r="D2430" s="214" t="s">
        <v>901</v>
      </c>
      <c r="E2430" s="215">
        <v>1604</v>
      </c>
      <c r="F2430" s="216" t="s">
        <v>1396</v>
      </c>
    </row>
    <row r="2431" spans="2:6" ht="12.75" x14ac:dyDescent="0.25">
      <c r="B2431" s="216" t="s">
        <v>14</v>
      </c>
      <c r="C2431" s="213">
        <v>11</v>
      </c>
      <c r="D2431" s="214" t="s">
        <v>667</v>
      </c>
      <c r="E2431" s="215">
        <v>1604</v>
      </c>
      <c r="F2431" s="216" t="s">
        <v>1396</v>
      </c>
    </row>
    <row r="2432" spans="2:6" ht="12.75" x14ac:dyDescent="0.25">
      <c r="B2432" s="216" t="s">
        <v>1394</v>
      </c>
      <c r="C2432" s="213">
        <v>10</v>
      </c>
      <c r="D2432" s="214" t="s">
        <v>1404</v>
      </c>
      <c r="E2432" s="215">
        <v>1604</v>
      </c>
      <c r="F2432" s="216" t="s">
        <v>1396</v>
      </c>
    </row>
    <row r="2433" spans="2:6" ht="12.75" x14ac:dyDescent="0.25">
      <c r="B2433" s="216" t="s">
        <v>1399</v>
      </c>
      <c r="C2433" s="213">
        <v>6</v>
      </c>
      <c r="D2433" s="214" t="s">
        <v>1400</v>
      </c>
      <c r="E2433" s="215">
        <v>1604</v>
      </c>
      <c r="F2433" s="216" t="s">
        <v>1396</v>
      </c>
    </row>
    <row r="2434" spans="2:6" ht="12.75" x14ac:dyDescent="0.25">
      <c r="B2434" s="216" t="s">
        <v>217</v>
      </c>
      <c r="C2434" s="213">
        <v>14</v>
      </c>
      <c r="D2434" s="214" t="s">
        <v>1406</v>
      </c>
      <c r="E2434" s="215">
        <v>1604</v>
      </c>
      <c r="F2434" s="216" t="s">
        <v>1396</v>
      </c>
    </row>
    <row r="2435" spans="2:6" ht="12.75" x14ac:dyDescent="0.25">
      <c r="B2435" s="216" t="s">
        <v>12</v>
      </c>
      <c r="C2435" s="213">
        <v>16</v>
      </c>
      <c r="D2435" s="214" t="s">
        <v>1408</v>
      </c>
      <c r="E2435" s="215">
        <v>1604</v>
      </c>
      <c r="F2435" s="216" t="s">
        <v>1396</v>
      </c>
    </row>
    <row r="2436" spans="2:6" ht="12.75" x14ac:dyDescent="0.25">
      <c r="B2436" s="216" t="s">
        <v>84</v>
      </c>
      <c r="C2436" s="213">
        <v>15</v>
      </c>
      <c r="D2436" s="214" t="s">
        <v>1407</v>
      </c>
      <c r="E2436" s="215">
        <v>1604</v>
      </c>
      <c r="F2436" s="216" t="s">
        <v>1396</v>
      </c>
    </row>
    <row r="2437" spans="2:6" ht="12.75" x14ac:dyDescent="0.25">
      <c r="B2437" s="216" t="s">
        <v>47</v>
      </c>
      <c r="C2437" s="213">
        <v>13</v>
      </c>
      <c r="D2437" s="214" t="s">
        <v>1405</v>
      </c>
      <c r="E2437" s="215">
        <v>1604</v>
      </c>
      <c r="F2437" s="216" t="s">
        <v>1396</v>
      </c>
    </row>
    <row r="2438" spans="2:6" ht="12.75" x14ac:dyDescent="0.25">
      <c r="B2438" s="216" t="s">
        <v>1401</v>
      </c>
      <c r="C2438" s="213">
        <v>8</v>
      </c>
      <c r="D2438" s="214" t="s">
        <v>1402</v>
      </c>
      <c r="E2438" s="215">
        <v>1604</v>
      </c>
      <c r="F2438" s="216" t="s">
        <v>1396</v>
      </c>
    </row>
    <row r="2439" spans="2:6" ht="12.75" x14ac:dyDescent="0.25">
      <c r="B2439" s="216" t="s">
        <v>81</v>
      </c>
      <c r="C2439" s="213">
        <v>5</v>
      </c>
      <c r="D2439" s="214" t="s">
        <v>1398</v>
      </c>
      <c r="E2439" s="215">
        <v>1604</v>
      </c>
      <c r="F2439" s="216" t="s">
        <v>1396</v>
      </c>
    </row>
    <row r="2440" spans="2:6" ht="12.75" x14ac:dyDescent="0.25">
      <c r="B2440" s="216" t="s">
        <v>47</v>
      </c>
      <c r="C2440" s="213">
        <v>7</v>
      </c>
      <c r="D2440" s="214" t="s">
        <v>1415</v>
      </c>
      <c r="E2440" s="215">
        <v>1605</v>
      </c>
      <c r="F2440" s="216" t="s">
        <v>1410</v>
      </c>
    </row>
    <row r="2441" spans="2:6" ht="12.75" x14ac:dyDescent="0.25">
      <c r="B2441" s="216" t="s">
        <v>1423</v>
      </c>
      <c r="C2441" s="213">
        <v>14</v>
      </c>
      <c r="D2441" s="214" t="s">
        <v>1424</v>
      </c>
      <c r="E2441" s="215">
        <v>1605</v>
      </c>
      <c r="F2441" s="216" t="s">
        <v>1410</v>
      </c>
    </row>
    <row r="2442" spans="2:6" ht="12.75" x14ac:dyDescent="0.25">
      <c r="B2442" s="216" t="s">
        <v>800</v>
      </c>
      <c r="C2442" s="213">
        <v>10</v>
      </c>
      <c r="D2442" s="214" t="s">
        <v>1418</v>
      </c>
      <c r="E2442" s="215">
        <v>1605</v>
      </c>
      <c r="F2442" s="216" t="s">
        <v>1410</v>
      </c>
    </row>
    <row r="2443" spans="2:6" ht="12.75" x14ac:dyDescent="0.25">
      <c r="B2443" s="216" t="s">
        <v>35</v>
      </c>
      <c r="C2443" s="213">
        <v>15</v>
      </c>
      <c r="D2443" s="214" t="s">
        <v>690</v>
      </c>
      <c r="E2443" s="215">
        <v>1605</v>
      </c>
      <c r="F2443" s="216" t="s">
        <v>1410</v>
      </c>
    </row>
    <row r="2444" spans="2:6" ht="12.75" x14ac:dyDescent="0.25">
      <c r="B2444" s="216" t="s">
        <v>14</v>
      </c>
      <c r="C2444" s="213">
        <v>13</v>
      </c>
      <c r="D2444" s="214" t="s">
        <v>1422</v>
      </c>
      <c r="E2444" s="215">
        <v>1605</v>
      </c>
      <c r="F2444" s="216" t="s">
        <v>1410</v>
      </c>
    </row>
    <row r="2445" spans="2:6" ht="12.75" x14ac:dyDescent="0.25">
      <c r="B2445" s="216" t="s">
        <v>1355</v>
      </c>
      <c r="C2445" s="213">
        <v>16</v>
      </c>
      <c r="D2445" s="214" t="s">
        <v>1425</v>
      </c>
      <c r="E2445" s="215">
        <v>1605</v>
      </c>
      <c r="F2445" s="216" t="s">
        <v>1410</v>
      </c>
    </row>
    <row r="2446" spans="2:6" ht="12.75" x14ac:dyDescent="0.25">
      <c r="B2446" s="216" t="s">
        <v>81</v>
      </c>
      <c r="C2446" s="213">
        <v>3</v>
      </c>
      <c r="D2446" s="214" t="s">
        <v>1412</v>
      </c>
      <c r="E2446" s="215">
        <v>1605</v>
      </c>
      <c r="F2446" s="216" t="s">
        <v>1410</v>
      </c>
    </row>
    <row r="2447" spans="2:6" ht="12.75" x14ac:dyDescent="0.25">
      <c r="B2447" s="216" t="s">
        <v>220</v>
      </c>
      <c r="C2447" s="213">
        <v>6</v>
      </c>
      <c r="D2447" s="214" t="s">
        <v>1414</v>
      </c>
      <c r="E2447" s="215">
        <v>1605</v>
      </c>
      <c r="F2447" s="216" t="s">
        <v>1410</v>
      </c>
    </row>
    <row r="2448" spans="2:6" ht="12.75" x14ac:dyDescent="0.25">
      <c r="B2448" s="216" t="s">
        <v>1343</v>
      </c>
      <c r="C2448" s="213">
        <v>1</v>
      </c>
      <c r="D2448" s="214" t="s">
        <v>1409</v>
      </c>
      <c r="E2448" s="215">
        <v>1605</v>
      </c>
      <c r="F2448" s="216" t="s">
        <v>1410</v>
      </c>
    </row>
    <row r="2449" spans="2:6" ht="12.75" x14ac:dyDescent="0.25">
      <c r="B2449" s="216" t="s">
        <v>12</v>
      </c>
      <c r="C2449" s="213">
        <v>9</v>
      </c>
      <c r="D2449" s="214" t="s">
        <v>1417</v>
      </c>
      <c r="E2449" s="215">
        <v>1605</v>
      </c>
      <c r="F2449" s="216" t="s">
        <v>1410</v>
      </c>
    </row>
    <row r="2450" spans="2:6" ht="12.75" x14ac:dyDescent="0.25">
      <c r="B2450" s="216" t="s">
        <v>1420</v>
      </c>
      <c r="C2450" s="213">
        <v>12</v>
      </c>
      <c r="D2450" s="214" t="s">
        <v>1421</v>
      </c>
      <c r="E2450" s="215">
        <v>1605</v>
      </c>
      <c r="F2450" s="216" t="s">
        <v>1410</v>
      </c>
    </row>
    <row r="2451" spans="2:6" ht="12.75" x14ac:dyDescent="0.25">
      <c r="B2451" s="216" t="s">
        <v>207</v>
      </c>
      <c r="C2451" s="213">
        <v>2</v>
      </c>
      <c r="D2451" s="214" t="s">
        <v>1411</v>
      </c>
      <c r="E2451" s="215">
        <v>1605</v>
      </c>
      <c r="F2451" s="216" t="s">
        <v>1410</v>
      </c>
    </row>
    <row r="2452" spans="2:6" ht="12.75" x14ac:dyDescent="0.25">
      <c r="B2452" s="216" t="s">
        <v>1348</v>
      </c>
      <c r="C2452" s="213">
        <v>4</v>
      </c>
      <c r="D2452" s="214" t="s">
        <v>756</v>
      </c>
      <c r="E2452" s="215">
        <v>1605</v>
      </c>
      <c r="F2452" s="216" t="s">
        <v>1410</v>
      </c>
    </row>
    <row r="2453" spans="2:6" ht="12.75" x14ac:dyDescent="0.25">
      <c r="B2453" s="216" t="s">
        <v>1353</v>
      </c>
      <c r="C2453" s="213">
        <v>8</v>
      </c>
      <c r="D2453" s="214" t="s">
        <v>1416</v>
      </c>
      <c r="E2453" s="215">
        <v>1605</v>
      </c>
      <c r="F2453" s="216" t="s">
        <v>1410</v>
      </c>
    </row>
    <row r="2454" spans="2:6" ht="12.75" x14ac:dyDescent="0.25">
      <c r="B2454" s="216" t="s">
        <v>84</v>
      </c>
      <c r="C2454" s="213">
        <v>5</v>
      </c>
      <c r="D2454" s="214" t="s">
        <v>1413</v>
      </c>
      <c r="E2454" s="215">
        <v>1605</v>
      </c>
      <c r="F2454" s="216" t="s">
        <v>1410</v>
      </c>
    </row>
    <row r="2455" spans="2:6" ht="12.75" x14ac:dyDescent="0.25">
      <c r="B2455" s="216" t="s">
        <v>1360</v>
      </c>
      <c r="C2455" s="213">
        <v>11</v>
      </c>
      <c r="D2455" s="214" t="s">
        <v>1419</v>
      </c>
      <c r="E2455" s="215">
        <v>1605</v>
      </c>
      <c r="F2455" s="216" t="s">
        <v>1410</v>
      </c>
    </row>
    <row r="2456" spans="2:6" ht="12.75" x14ac:dyDescent="0.25">
      <c r="B2456" s="216" t="s">
        <v>1445</v>
      </c>
      <c r="C2456" s="213">
        <v>11</v>
      </c>
      <c r="D2456" s="214" t="s">
        <v>1446</v>
      </c>
      <c r="E2456" s="215">
        <v>1606</v>
      </c>
      <c r="F2456" s="216" t="s">
        <v>1426</v>
      </c>
    </row>
    <row r="2457" spans="2:6" ht="12.75" x14ac:dyDescent="0.25">
      <c r="B2457" s="216" t="s">
        <v>1452</v>
      </c>
      <c r="C2457" s="213">
        <v>15</v>
      </c>
      <c r="D2457" s="214" t="s">
        <v>1453</v>
      </c>
      <c r="E2457" s="215">
        <v>1606</v>
      </c>
      <c r="F2457" s="216" t="s">
        <v>1426</v>
      </c>
    </row>
    <row r="2458" spans="2:6" ht="12.75" x14ac:dyDescent="0.25">
      <c r="B2458" s="216" t="s">
        <v>1433</v>
      </c>
      <c r="C2458" s="213">
        <v>5</v>
      </c>
      <c r="D2458" s="214" t="s">
        <v>1434</v>
      </c>
      <c r="E2458" s="215">
        <v>1606</v>
      </c>
      <c r="F2458" s="216" t="s">
        <v>1426</v>
      </c>
    </row>
    <row r="2459" spans="2:6" ht="12.75" x14ac:dyDescent="0.25">
      <c r="B2459" s="216" t="s">
        <v>1448</v>
      </c>
      <c r="C2459" s="213">
        <v>13</v>
      </c>
      <c r="D2459" s="214" t="s">
        <v>1449</v>
      </c>
      <c r="E2459" s="215">
        <v>1606</v>
      </c>
      <c r="F2459" s="216" t="s">
        <v>1426</v>
      </c>
    </row>
    <row r="2460" spans="2:6" ht="12.75" x14ac:dyDescent="0.25">
      <c r="B2460" s="216" t="s">
        <v>1437</v>
      </c>
      <c r="C2460" s="213">
        <v>7</v>
      </c>
      <c r="D2460" s="214" t="s">
        <v>1438</v>
      </c>
      <c r="E2460" s="215">
        <v>1606</v>
      </c>
      <c r="F2460" s="216" t="s">
        <v>1426</v>
      </c>
    </row>
    <row r="2461" spans="2:6" ht="12.75" x14ac:dyDescent="0.25">
      <c r="B2461" s="216" t="s">
        <v>1445</v>
      </c>
      <c r="C2461" s="213">
        <v>16</v>
      </c>
      <c r="D2461" s="214" t="s">
        <v>1454</v>
      </c>
      <c r="E2461" s="215">
        <v>1606</v>
      </c>
      <c r="F2461" s="216" t="s">
        <v>1426</v>
      </c>
    </row>
    <row r="2462" spans="2:6" ht="12.75" x14ac:dyDescent="0.25">
      <c r="B2462" s="216" t="s">
        <v>1439</v>
      </c>
      <c r="C2462" s="213">
        <v>8</v>
      </c>
      <c r="D2462" s="214" t="s">
        <v>1440</v>
      </c>
      <c r="E2462" s="215">
        <v>1606</v>
      </c>
      <c r="F2462" s="216" t="s">
        <v>1426</v>
      </c>
    </row>
    <row r="2463" spans="2:6" ht="12.75" x14ac:dyDescent="0.25">
      <c r="B2463" s="216" t="s">
        <v>1429</v>
      </c>
      <c r="C2463" s="213">
        <v>3</v>
      </c>
      <c r="D2463" s="214" t="s">
        <v>1430</v>
      </c>
      <c r="E2463" s="215">
        <v>1606</v>
      </c>
      <c r="F2463" s="216" t="s">
        <v>1426</v>
      </c>
    </row>
    <row r="2464" spans="2:6" ht="12.75" x14ac:dyDescent="0.25">
      <c r="B2464" s="216" t="s">
        <v>1429</v>
      </c>
      <c r="C2464" s="213">
        <v>12</v>
      </c>
      <c r="D2464" s="214" t="s">
        <v>1447</v>
      </c>
      <c r="E2464" s="215">
        <v>1606</v>
      </c>
      <c r="F2464" s="216" t="s">
        <v>1426</v>
      </c>
    </row>
    <row r="2465" spans="2:6" ht="12.75" x14ac:dyDescent="0.25">
      <c r="B2465" s="216" t="s">
        <v>1441</v>
      </c>
      <c r="C2465" s="213">
        <v>9</v>
      </c>
      <c r="D2465" s="214" t="s">
        <v>1442</v>
      </c>
      <c r="E2465" s="215">
        <v>1606</v>
      </c>
      <c r="F2465" s="216" t="s">
        <v>1426</v>
      </c>
    </row>
    <row r="2466" spans="2:6" ht="12.75" x14ac:dyDescent="0.25">
      <c r="B2466" s="216" t="s">
        <v>1450</v>
      </c>
      <c r="C2466" s="213">
        <v>14</v>
      </c>
      <c r="D2466" s="214" t="s">
        <v>1451</v>
      </c>
      <c r="E2466" s="215">
        <v>1606</v>
      </c>
      <c r="F2466" s="216" t="s">
        <v>1426</v>
      </c>
    </row>
    <row r="2467" spans="2:6" ht="12.75" x14ac:dyDescent="0.25">
      <c r="B2467" s="216" t="s">
        <v>1431</v>
      </c>
      <c r="C2467" s="213">
        <v>4</v>
      </c>
      <c r="D2467" s="214" t="s">
        <v>1432</v>
      </c>
      <c r="E2467" s="215">
        <v>1606</v>
      </c>
      <c r="F2467" s="216" t="s">
        <v>1426</v>
      </c>
    </row>
    <row r="2468" spans="2:6" ht="12.75" x14ac:dyDescent="0.25">
      <c r="B2468" s="216" t="s">
        <v>84</v>
      </c>
      <c r="C2468" s="213">
        <v>1</v>
      </c>
      <c r="D2468" s="214" t="s">
        <v>912</v>
      </c>
      <c r="E2468" s="215">
        <v>1606</v>
      </c>
      <c r="F2468" s="216" t="s">
        <v>1426</v>
      </c>
    </row>
    <row r="2469" spans="2:6" ht="12.75" x14ac:dyDescent="0.25">
      <c r="B2469" s="216" t="s">
        <v>1443</v>
      </c>
      <c r="C2469" s="213">
        <v>10</v>
      </c>
      <c r="D2469" s="214" t="s">
        <v>1444</v>
      </c>
      <c r="E2469" s="215">
        <v>1606</v>
      </c>
      <c r="F2469" s="216" t="s">
        <v>1426</v>
      </c>
    </row>
    <row r="2470" spans="2:6" ht="12.75" x14ac:dyDescent="0.25">
      <c r="B2470" s="216" t="s">
        <v>1435</v>
      </c>
      <c r="C2470" s="213">
        <v>6</v>
      </c>
      <c r="D2470" s="214" t="s">
        <v>1436</v>
      </c>
      <c r="E2470" s="215">
        <v>1606</v>
      </c>
      <c r="F2470" s="216" t="s">
        <v>1426</v>
      </c>
    </row>
    <row r="2471" spans="2:6" ht="12.75" x14ac:dyDescent="0.25">
      <c r="B2471" s="216" t="s">
        <v>1427</v>
      </c>
      <c r="C2471" s="213">
        <v>2</v>
      </c>
      <c r="D2471" s="214" t="s">
        <v>1428</v>
      </c>
      <c r="E2471" s="215">
        <v>1606</v>
      </c>
      <c r="F2471" s="216" t="s">
        <v>1426</v>
      </c>
    </row>
    <row r="2472" spans="2:6" ht="12.75" x14ac:dyDescent="0.25">
      <c r="B2472" s="216" t="s">
        <v>81</v>
      </c>
      <c r="C2472" s="213">
        <v>8</v>
      </c>
      <c r="D2472" s="214" t="s">
        <v>988</v>
      </c>
      <c r="E2472" s="215">
        <v>1607</v>
      </c>
      <c r="F2472" s="216" t="s">
        <v>1456</v>
      </c>
    </row>
    <row r="2473" spans="2:6" ht="12.75" x14ac:dyDescent="0.25">
      <c r="B2473" s="216" t="s">
        <v>1399</v>
      </c>
      <c r="C2473" s="213">
        <v>12</v>
      </c>
      <c r="D2473" s="214" t="s">
        <v>1465</v>
      </c>
      <c r="E2473" s="215">
        <v>1607</v>
      </c>
      <c r="F2473" s="216" t="s">
        <v>1456</v>
      </c>
    </row>
    <row r="2474" spans="2:6" ht="12.75" x14ac:dyDescent="0.25">
      <c r="B2474" s="216" t="s">
        <v>47</v>
      </c>
      <c r="C2474" s="213">
        <v>10</v>
      </c>
      <c r="D2474" s="214" t="s">
        <v>1463</v>
      </c>
      <c r="E2474" s="215">
        <v>1607</v>
      </c>
      <c r="F2474" s="216" t="s">
        <v>1456</v>
      </c>
    </row>
    <row r="2475" spans="2:6" ht="12.75" x14ac:dyDescent="0.25">
      <c r="B2475" s="216" t="s">
        <v>1343</v>
      </c>
      <c r="C2475" s="213">
        <v>7</v>
      </c>
      <c r="D2475" s="214" t="s">
        <v>1461</v>
      </c>
      <c r="E2475" s="215">
        <v>1607</v>
      </c>
      <c r="F2475" s="216" t="s">
        <v>1456</v>
      </c>
    </row>
    <row r="2476" spans="2:6" ht="12.75" x14ac:dyDescent="0.25">
      <c r="B2476" s="216" t="s">
        <v>207</v>
      </c>
      <c r="C2476" s="213">
        <v>3</v>
      </c>
      <c r="D2476" s="214" t="s">
        <v>897</v>
      </c>
      <c r="E2476" s="215">
        <v>1607</v>
      </c>
      <c r="F2476" s="216" t="s">
        <v>1456</v>
      </c>
    </row>
    <row r="2477" spans="2:6" ht="12.75" x14ac:dyDescent="0.25">
      <c r="B2477" s="216" t="s">
        <v>1459</v>
      </c>
      <c r="C2477" s="213">
        <v>5</v>
      </c>
      <c r="D2477" s="214" t="s">
        <v>813</v>
      </c>
      <c r="E2477" s="215">
        <v>1607</v>
      </c>
      <c r="F2477" s="216" t="s">
        <v>1456</v>
      </c>
    </row>
    <row r="2478" spans="2:6" ht="12.75" x14ac:dyDescent="0.25">
      <c r="B2478" s="216" t="s">
        <v>14</v>
      </c>
      <c r="C2478" s="213">
        <v>2</v>
      </c>
      <c r="D2478" s="214" t="s">
        <v>1457</v>
      </c>
      <c r="E2478" s="215">
        <v>1607</v>
      </c>
      <c r="F2478" s="216" t="s">
        <v>1456</v>
      </c>
    </row>
    <row r="2479" spans="2:6" ht="12.75" x14ac:dyDescent="0.25">
      <c r="B2479" s="216" t="s">
        <v>183</v>
      </c>
      <c r="C2479" s="213">
        <v>11</v>
      </c>
      <c r="D2479" s="214" t="s">
        <v>1464</v>
      </c>
      <c r="E2479" s="215">
        <v>1607</v>
      </c>
      <c r="F2479" s="216" t="s">
        <v>1456</v>
      </c>
    </row>
    <row r="2480" spans="2:6" ht="12.75" x14ac:dyDescent="0.25">
      <c r="B2480" s="216" t="s">
        <v>1389</v>
      </c>
      <c r="C2480" s="213">
        <v>15</v>
      </c>
      <c r="D2480" s="214" t="s">
        <v>1467</v>
      </c>
      <c r="E2480" s="215">
        <v>1607</v>
      </c>
      <c r="F2480" s="216" t="s">
        <v>1456</v>
      </c>
    </row>
    <row r="2481" spans="2:6" ht="12.75" x14ac:dyDescent="0.25">
      <c r="B2481" s="216" t="s">
        <v>12</v>
      </c>
      <c r="C2481" s="213">
        <v>13</v>
      </c>
      <c r="D2481" s="214" t="s">
        <v>1466</v>
      </c>
      <c r="E2481" s="215">
        <v>1607</v>
      </c>
      <c r="F2481" s="216" t="s">
        <v>1456</v>
      </c>
    </row>
    <row r="2482" spans="2:6" ht="12.75" x14ac:dyDescent="0.25">
      <c r="B2482" s="216" t="s">
        <v>84</v>
      </c>
      <c r="C2482" s="213">
        <v>6</v>
      </c>
      <c r="D2482" s="214" t="s">
        <v>1460</v>
      </c>
      <c r="E2482" s="215">
        <v>1607</v>
      </c>
      <c r="F2482" s="216" t="s">
        <v>1456</v>
      </c>
    </row>
    <row r="2483" spans="2:6" ht="12.75" x14ac:dyDescent="0.25">
      <c r="B2483" s="216" t="s">
        <v>211</v>
      </c>
      <c r="C2483" s="213">
        <v>14</v>
      </c>
      <c r="D2483" s="214" t="s">
        <v>212</v>
      </c>
      <c r="E2483" s="215">
        <v>1607</v>
      </c>
      <c r="F2483" s="216" t="s">
        <v>1456</v>
      </c>
    </row>
    <row r="2484" spans="2:6" ht="12.75" x14ac:dyDescent="0.25">
      <c r="B2484" s="216" t="s">
        <v>1458</v>
      </c>
      <c r="C2484" s="213">
        <v>4</v>
      </c>
      <c r="D2484" s="214" t="s">
        <v>605</v>
      </c>
      <c r="E2484" s="215">
        <v>1607</v>
      </c>
      <c r="F2484" s="216" t="s">
        <v>1456</v>
      </c>
    </row>
    <row r="2485" spans="2:6" ht="12.75" x14ac:dyDescent="0.25">
      <c r="B2485" s="216" t="s">
        <v>1455</v>
      </c>
      <c r="C2485" s="213">
        <v>1</v>
      </c>
      <c r="D2485" s="214" t="s">
        <v>1364</v>
      </c>
      <c r="E2485" s="215">
        <v>1607</v>
      </c>
      <c r="F2485" s="216" t="s">
        <v>1456</v>
      </c>
    </row>
    <row r="2486" spans="2:6" ht="12.75" x14ac:dyDescent="0.25">
      <c r="B2486" s="216" t="s">
        <v>47</v>
      </c>
      <c r="C2486" s="213">
        <v>16</v>
      </c>
      <c r="D2486" s="214" t="s">
        <v>779</v>
      </c>
      <c r="E2486" s="215">
        <v>1607</v>
      </c>
      <c r="F2486" s="216" t="s">
        <v>1456</v>
      </c>
    </row>
    <row r="2487" spans="2:6" ht="12.75" x14ac:dyDescent="0.25">
      <c r="B2487" s="216" t="s">
        <v>1353</v>
      </c>
      <c r="C2487" s="213">
        <v>9</v>
      </c>
      <c r="D2487" s="214" t="s">
        <v>1462</v>
      </c>
      <c r="E2487" s="215">
        <v>1607</v>
      </c>
      <c r="F2487" s="216" t="s">
        <v>1456</v>
      </c>
    </row>
    <row r="2488" spans="2:6" ht="12.75" x14ac:dyDescent="0.25">
      <c r="B2488" s="216" t="s">
        <v>81</v>
      </c>
      <c r="C2488" s="213">
        <v>10</v>
      </c>
      <c r="D2488" s="214" t="s">
        <v>829</v>
      </c>
      <c r="E2488" s="215">
        <v>1608</v>
      </c>
      <c r="F2488" s="216" t="s">
        <v>1469</v>
      </c>
    </row>
    <row r="2489" spans="2:6" ht="12.75" x14ac:dyDescent="0.25">
      <c r="B2489" s="216" t="s">
        <v>1455</v>
      </c>
      <c r="C2489" s="213">
        <v>8</v>
      </c>
      <c r="D2489" s="214" t="s">
        <v>1472</v>
      </c>
      <c r="E2489" s="215">
        <v>1608</v>
      </c>
      <c r="F2489" s="216" t="s">
        <v>1469</v>
      </c>
    </row>
    <row r="2490" spans="2:6" ht="12.75" x14ac:dyDescent="0.25">
      <c r="B2490" s="216" t="s">
        <v>1389</v>
      </c>
      <c r="C2490" s="213">
        <v>13</v>
      </c>
      <c r="D2490" s="214" t="s">
        <v>1476</v>
      </c>
      <c r="E2490" s="215">
        <v>1608</v>
      </c>
      <c r="F2490" s="216" t="s">
        <v>1469</v>
      </c>
    </row>
    <row r="2491" spans="2:6" ht="12.75" x14ac:dyDescent="0.25">
      <c r="B2491" s="216" t="s">
        <v>1360</v>
      </c>
      <c r="C2491" s="213">
        <v>1</v>
      </c>
      <c r="D2491" s="214" t="s">
        <v>1468</v>
      </c>
      <c r="E2491" s="215">
        <v>1608</v>
      </c>
      <c r="F2491" s="216" t="s">
        <v>1469</v>
      </c>
    </row>
    <row r="2492" spans="2:6" ht="12.75" x14ac:dyDescent="0.25">
      <c r="B2492" s="216" t="s">
        <v>207</v>
      </c>
      <c r="C2492" s="213">
        <v>5</v>
      </c>
      <c r="D2492" s="214" t="s">
        <v>895</v>
      </c>
      <c r="E2492" s="215">
        <v>1608</v>
      </c>
      <c r="F2492" s="216" t="s">
        <v>1469</v>
      </c>
    </row>
    <row r="2493" spans="2:6" ht="12.75" x14ac:dyDescent="0.25">
      <c r="B2493" s="216" t="s">
        <v>1353</v>
      </c>
      <c r="C2493" s="213">
        <v>9</v>
      </c>
      <c r="D2493" s="214" t="s">
        <v>1473</v>
      </c>
      <c r="E2493" s="215">
        <v>1608</v>
      </c>
      <c r="F2493" s="216" t="s">
        <v>1469</v>
      </c>
    </row>
    <row r="2494" spans="2:6" ht="12.75" x14ac:dyDescent="0.25">
      <c r="B2494" s="216" t="s">
        <v>217</v>
      </c>
      <c r="C2494" s="213">
        <v>14</v>
      </c>
      <c r="D2494" s="214" t="s">
        <v>1477</v>
      </c>
      <c r="E2494" s="215">
        <v>1608</v>
      </c>
      <c r="F2494" s="216" t="s">
        <v>1469</v>
      </c>
    </row>
    <row r="2495" spans="2:6" ht="12.75" x14ac:dyDescent="0.25">
      <c r="B2495" s="216" t="s">
        <v>14</v>
      </c>
      <c r="C2495" s="213">
        <v>7</v>
      </c>
      <c r="D2495" s="214" t="s">
        <v>1471</v>
      </c>
      <c r="E2495" s="215">
        <v>1608</v>
      </c>
      <c r="F2495" s="216" t="s">
        <v>1469</v>
      </c>
    </row>
    <row r="2496" spans="2:6" ht="12.75" x14ac:dyDescent="0.25">
      <c r="B2496" s="216" t="s">
        <v>12</v>
      </c>
      <c r="C2496" s="213">
        <v>3</v>
      </c>
      <c r="D2496" s="214" t="s">
        <v>386</v>
      </c>
      <c r="E2496" s="215">
        <v>1608</v>
      </c>
      <c r="F2496" s="216" t="s">
        <v>1469</v>
      </c>
    </row>
    <row r="2497" spans="2:6" ht="12.75" x14ac:dyDescent="0.25">
      <c r="B2497" s="216" t="s">
        <v>1479</v>
      </c>
      <c r="C2497" s="213">
        <v>16</v>
      </c>
      <c r="D2497" s="214" t="s">
        <v>1480</v>
      </c>
      <c r="E2497" s="215">
        <v>1608</v>
      </c>
      <c r="F2497" s="216" t="s">
        <v>1469</v>
      </c>
    </row>
    <row r="2498" spans="2:6" ht="12.75" x14ac:dyDescent="0.25">
      <c r="B2498" s="216" t="s">
        <v>1343</v>
      </c>
      <c r="C2498" s="213">
        <v>4</v>
      </c>
      <c r="D2498" s="214" t="s">
        <v>1470</v>
      </c>
      <c r="E2498" s="215">
        <v>1608</v>
      </c>
      <c r="F2498" s="216" t="s">
        <v>1469</v>
      </c>
    </row>
    <row r="2499" spans="2:6" ht="12.75" x14ac:dyDescent="0.25">
      <c r="B2499" s="216" t="s">
        <v>1420</v>
      </c>
      <c r="C2499" s="213">
        <v>12</v>
      </c>
      <c r="D2499" s="214" t="s">
        <v>1475</v>
      </c>
      <c r="E2499" s="215">
        <v>1608</v>
      </c>
      <c r="F2499" s="216" t="s">
        <v>1469</v>
      </c>
    </row>
    <row r="2500" spans="2:6" ht="12.75" x14ac:dyDescent="0.25">
      <c r="B2500" s="216" t="s">
        <v>47</v>
      </c>
      <c r="C2500" s="213">
        <v>11</v>
      </c>
      <c r="D2500" s="214" t="s">
        <v>1474</v>
      </c>
      <c r="E2500" s="215">
        <v>1608</v>
      </c>
      <c r="F2500" s="216" t="s">
        <v>1469</v>
      </c>
    </row>
    <row r="2501" spans="2:6" ht="12.75" x14ac:dyDescent="0.25">
      <c r="B2501" s="216" t="s">
        <v>14</v>
      </c>
      <c r="C2501" s="213">
        <v>15</v>
      </c>
      <c r="D2501" s="214" t="s">
        <v>1478</v>
      </c>
      <c r="E2501" s="215">
        <v>1608</v>
      </c>
      <c r="F2501" s="216" t="s">
        <v>1469</v>
      </c>
    </row>
    <row r="2502" spans="2:6" ht="12.75" x14ac:dyDescent="0.25">
      <c r="B2502" s="216" t="s">
        <v>47</v>
      </c>
      <c r="C2502" s="213">
        <v>6</v>
      </c>
      <c r="D2502" s="214" t="s">
        <v>778</v>
      </c>
      <c r="E2502" s="215">
        <v>1608</v>
      </c>
      <c r="F2502" s="216" t="s">
        <v>1469</v>
      </c>
    </row>
    <row r="2503" spans="2:6" ht="12.75" x14ac:dyDescent="0.25">
      <c r="B2503" s="216" t="s">
        <v>171</v>
      </c>
      <c r="C2503" s="213">
        <v>2</v>
      </c>
      <c r="D2503" s="214" t="s">
        <v>1104</v>
      </c>
      <c r="E2503" s="215">
        <v>1608</v>
      </c>
      <c r="F2503" s="216" t="s">
        <v>1469</v>
      </c>
    </row>
    <row r="2504" spans="2:6" ht="12.75" x14ac:dyDescent="0.25">
      <c r="B2504" s="216" t="s">
        <v>1343</v>
      </c>
      <c r="C2504" s="213">
        <v>2</v>
      </c>
      <c r="D2504" s="214" t="s">
        <v>1483</v>
      </c>
      <c r="E2504" s="215">
        <v>1609</v>
      </c>
      <c r="F2504" s="216" t="s">
        <v>1482</v>
      </c>
    </row>
    <row r="2505" spans="2:6" ht="12.75" x14ac:dyDescent="0.25">
      <c r="B2505" s="216" t="s">
        <v>81</v>
      </c>
      <c r="C2505" s="213">
        <v>13</v>
      </c>
      <c r="D2505" s="214" t="s">
        <v>1492</v>
      </c>
      <c r="E2505" s="215">
        <v>1609</v>
      </c>
      <c r="F2505" s="216" t="s">
        <v>1482</v>
      </c>
    </row>
    <row r="2506" spans="2:6" ht="12.75" x14ac:dyDescent="0.25">
      <c r="B2506" s="216" t="s">
        <v>1353</v>
      </c>
      <c r="C2506" s="213">
        <v>8</v>
      </c>
      <c r="D2506" s="214" t="s">
        <v>1488</v>
      </c>
      <c r="E2506" s="215">
        <v>1609</v>
      </c>
      <c r="F2506" s="216" t="s">
        <v>1482</v>
      </c>
    </row>
    <row r="2507" spans="2:6" ht="12.75" x14ac:dyDescent="0.25">
      <c r="B2507" s="216" t="s">
        <v>84</v>
      </c>
      <c r="C2507" s="213">
        <v>7</v>
      </c>
      <c r="D2507" s="214" t="s">
        <v>1487</v>
      </c>
      <c r="E2507" s="215">
        <v>1609</v>
      </c>
      <c r="F2507" s="216" t="s">
        <v>1482</v>
      </c>
    </row>
    <row r="2508" spans="2:6" ht="12.75" x14ac:dyDescent="0.25">
      <c r="B2508" s="216" t="s">
        <v>1348</v>
      </c>
      <c r="C2508" s="213">
        <v>1</v>
      </c>
      <c r="D2508" s="214" t="s">
        <v>1481</v>
      </c>
      <c r="E2508" s="215">
        <v>1609</v>
      </c>
      <c r="F2508" s="216" t="s">
        <v>1482</v>
      </c>
    </row>
    <row r="2509" spans="2:6" ht="12.75" x14ac:dyDescent="0.25">
      <c r="B2509" s="216" t="s">
        <v>1355</v>
      </c>
      <c r="C2509" s="213">
        <v>15</v>
      </c>
      <c r="D2509" s="214" t="s">
        <v>1494</v>
      </c>
      <c r="E2509" s="215">
        <v>1609</v>
      </c>
      <c r="F2509" s="216" t="s">
        <v>1482</v>
      </c>
    </row>
    <row r="2510" spans="2:6" ht="12.75" x14ac:dyDescent="0.25">
      <c r="B2510" s="216" t="s">
        <v>47</v>
      </c>
      <c r="C2510" s="213">
        <v>5</v>
      </c>
      <c r="D2510" s="214" t="s">
        <v>1485</v>
      </c>
      <c r="E2510" s="215">
        <v>1609</v>
      </c>
      <c r="F2510" s="216" t="s">
        <v>1482</v>
      </c>
    </row>
    <row r="2511" spans="2:6" ht="12.75" x14ac:dyDescent="0.25">
      <c r="B2511" s="216" t="s">
        <v>1375</v>
      </c>
      <c r="C2511" s="213">
        <v>6</v>
      </c>
      <c r="D2511" s="214" t="s">
        <v>1486</v>
      </c>
      <c r="E2511" s="215">
        <v>1609</v>
      </c>
      <c r="F2511" s="216" t="s">
        <v>1482</v>
      </c>
    </row>
    <row r="2512" spans="2:6" ht="12.75" x14ac:dyDescent="0.25">
      <c r="B2512" s="216" t="s">
        <v>1394</v>
      </c>
      <c r="C2512" s="213">
        <v>11</v>
      </c>
      <c r="D2512" s="214" t="s">
        <v>11</v>
      </c>
      <c r="E2512" s="215">
        <v>1609</v>
      </c>
      <c r="F2512" s="216" t="s">
        <v>1482</v>
      </c>
    </row>
    <row r="2513" spans="2:6" ht="12.75" x14ac:dyDescent="0.25">
      <c r="B2513" s="216" t="s">
        <v>1489</v>
      </c>
      <c r="C2513" s="213">
        <v>10</v>
      </c>
      <c r="D2513" s="214" t="s">
        <v>1490</v>
      </c>
      <c r="E2513" s="215">
        <v>1609</v>
      </c>
      <c r="F2513" s="216" t="s">
        <v>1482</v>
      </c>
    </row>
    <row r="2514" spans="2:6" ht="12.75" x14ac:dyDescent="0.25">
      <c r="B2514" s="216" t="s">
        <v>207</v>
      </c>
      <c r="C2514" s="213">
        <v>14</v>
      </c>
      <c r="D2514" s="214" t="s">
        <v>1493</v>
      </c>
      <c r="E2514" s="215">
        <v>1609</v>
      </c>
      <c r="F2514" s="216" t="s">
        <v>1482</v>
      </c>
    </row>
    <row r="2515" spans="2:6" ht="12.75" x14ac:dyDescent="0.25">
      <c r="B2515" s="216" t="s">
        <v>47</v>
      </c>
      <c r="C2515" s="213">
        <v>9</v>
      </c>
      <c r="D2515" s="214" t="s">
        <v>775</v>
      </c>
      <c r="E2515" s="215">
        <v>1609</v>
      </c>
      <c r="F2515" s="216" t="s">
        <v>1482</v>
      </c>
    </row>
    <row r="2516" spans="2:6" ht="12.75" x14ac:dyDescent="0.25">
      <c r="B2516" s="216" t="s">
        <v>211</v>
      </c>
      <c r="C2516" s="213">
        <v>12</v>
      </c>
      <c r="D2516" s="214" t="s">
        <v>1491</v>
      </c>
      <c r="E2516" s="215">
        <v>1609</v>
      </c>
      <c r="F2516" s="216" t="s">
        <v>1482</v>
      </c>
    </row>
    <row r="2517" spans="2:6" ht="12.75" x14ac:dyDescent="0.25">
      <c r="B2517" s="216" t="s">
        <v>171</v>
      </c>
      <c r="C2517" s="213">
        <v>3</v>
      </c>
      <c r="D2517" s="214" t="s">
        <v>310</v>
      </c>
      <c r="E2517" s="215">
        <v>1609</v>
      </c>
      <c r="F2517" s="216" t="s">
        <v>1482</v>
      </c>
    </row>
    <row r="2518" spans="2:6" ht="12.75" x14ac:dyDescent="0.25">
      <c r="B2518" s="216" t="s">
        <v>12</v>
      </c>
      <c r="C2518" s="213">
        <v>16</v>
      </c>
      <c r="D2518" s="214" t="s">
        <v>223</v>
      </c>
      <c r="E2518" s="215">
        <v>1609</v>
      </c>
      <c r="F2518" s="216" t="s">
        <v>1482</v>
      </c>
    </row>
    <row r="2519" spans="2:6" ht="12.75" x14ac:dyDescent="0.25">
      <c r="B2519" s="216" t="s">
        <v>14</v>
      </c>
      <c r="C2519" s="213">
        <v>4</v>
      </c>
      <c r="D2519" s="214" t="s">
        <v>1484</v>
      </c>
      <c r="E2519" s="215">
        <v>1609</v>
      </c>
      <c r="F2519" s="216" t="s">
        <v>1482</v>
      </c>
    </row>
    <row r="2520" spans="2:6" ht="12.75" x14ac:dyDescent="0.25">
      <c r="B2520" s="216" t="s">
        <v>33</v>
      </c>
      <c r="C2520" s="213">
        <v>2</v>
      </c>
      <c r="D2520" s="214" t="s">
        <v>34</v>
      </c>
      <c r="E2520" s="215">
        <v>1402</v>
      </c>
      <c r="F2520" s="216" t="s">
        <v>32</v>
      </c>
    </row>
    <row r="2521" spans="2:6" ht="12.75" x14ac:dyDescent="0.25">
      <c r="B2521" s="216" t="s">
        <v>35</v>
      </c>
      <c r="C2521" s="213">
        <v>3</v>
      </c>
      <c r="D2521" s="214" t="s">
        <v>36</v>
      </c>
      <c r="E2521" s="215">
        <v>1402</v>
      </c>
      <c r="F2521" s="216" t="s">
        <v>32</v>
      </c>
    </row>
    <row r="2522" spans="2:6" ht="12.75" x14ac:dyDescent="0.25">
      <c r="B2522" s="216" t="s">
        <v>41</v>
      </c>
      <c r="C2522" s="213">
        <v>6</v>
      </c>
      <c r="D2522" s="214" t="s">
        <v>42</v>
      </c>
      <c r="E2522" s="215">
        <v>1402</v>
      </c>
      <c r="F2522" s="216" t="s">
        <v>32</v>
      </c>
    </row>
    <row r="2523" spans="2:6" ht="12.75" x14ac:dyDescent="0.25">
      <c r="B2523" s="216" t="s">
        <v>41</v>
      </c>
      <c r="C2523" s="213">
        <v>7</v>
      </c>
      <c r="D2523" s="214" t="s">
        <v>43</v>
      </c>
      <c r="E2523" s="215">
        <v>1402</v>
      </c>
      <c r="F2523" s="216" t="s">
        <v>32</v>
      </c>
    </row>
    <row r="2524" spans="2:6" ht="12.75" x14ac:dyDescent="0.25">
      <c r="B2524" s="216" t="s">
        <v>37</v>
      </c>
      <c r="C2524" s="213">
        <v>4</v>
      </c>
      <c r="D2524" s="214" t="s">
        <v>38</v>
      </c>
      <c r="E2524" s="215">
        <v>1402</v>
      </c>
      <c r="F2524" s="216" t="s">
        <v>32</v>
      </c>
    </row>
    <row r="2525" spans="2:6" ht="12.75" x14ac:dyDescent="0.25">
      <c r="B2525" s="216" t="s">
        <v>49</v>
      </c>
      <c r="C2525" s="213">
        <v>12</v>
      </c>
      <c r="D2525" s="214" t="s">
        <v>50</v>
      </c>
      <c r="E2525" s="215">
        <v>1402</v>
      </c>
      <c r="F2525" s="216" t="s">
        <v>32</v>
      </c>
    </row>
    <row r="2526" spans="2:6" ht="12.75" x14ac:dyDescent="0.25">
      <c r="B2526" s="216" t="s">
        <v>8</v>
      </c>
      <c r="C2526" s="213">
        <v>1</v>
      </c>
      <c r="D2526" s="214" t="s">
        <v>9</v>
      </c>
      <c r="E2526" s="215">
        <v>1402</v>
      </c>
      <c r="F2526" s="216" t="s">
        <v>32</v>
      </c>
    </row>
    <row r="2527" spans="2:6" ht="12.75" x14ac:dyDescent="0.25">
      <c r="B2527" s="216" t="s">
        <v>51</v>
      </c>
      <c r="C2527" s="213">
        <v>13</v>
      </c>
      <c r="D2527" s="214" t="s">
        <v>52</v>
      </c>
      <c r="E2527" s="215">
        <v>1402</v>
      </c>
      <c r="F2527" s="216" t="s">
        <v>32</v>
      </c>
    </row>
    <row r="2528" spans="2:6" ht="12.75" x14ac:dyDescent="0.25">
      <c r="B2528" s="216" t="s">
        <v>33</v>
      </c>
      <c r="C2528" s="213">
        <v>10</v>
      </c>
      <c r="D2528" s="214" t="s">
        <v>46</v>
      </c>
      <c r="E2528" s="215">
        <v>1402</v>
      </c>
      <c r="F2528" s="216" t="s">
        <v>32</v>
      </c>
    </row>
    <row r="2529" spans="2:6" ht="12.75" x14ac:dyDescent="0.25">
      <c r="B2529" s="216" t="s">
        <v>44</v>
      </c>
      <c r="C2529" s="213">
        <v>8</v>
      </c>
      <c r="D2529" s="214" t="s">
        <v>45</v>
      </c>
      <c r="E2529" s="215">
        <v>1402</v>
      </c>
      <c r="F2529" s="216" t="s">
        <v>32</v>
      </c>
    </row>
    <row r="2530" spans="2:6" ht="12.75" x14ac:dyDescent="0.25">
      <c r="B2530" s="216" t="s">
        <v>39</v>
      </c>
      <c r="C2530" s="213">
        <v>5</v>
      </c>
      <c r="D2530" s="214" t="s">
        <v>40</v>
      </c>
      <c r="E2530" s="215">
        <v>1402</v>
      </c>
      <c r="F2530" s="216" t="s">
        <v>32</v>
      </c>
    </row>
    <row r="2531" spans="2:6" ht="12.75" x14ac:dyDescent="0.25">
      <c r="B2531" s="216" t="s">
        <v>14</v>
      </c>
      <c r="C2531" s="213">
        <v>9</v>
      </c>
      <c r="D2531" s="214" t="s">
        <v>40</v>
      </c>
      <c r="E2531" s="215">
        <v>1402</v>
      </c>
      <c r="F2531" s="216" t="s">
        <v>32</v>
      </c>
    </row>
    <row r="2532" spans="2:6" ht="12.75" x14ac:dyDescent="0.25">
      <c r="B2532" s="216" t="s">
        <v>47</v>
      </c>
      <c r="C2532" s="213">
        <v>11</v>
      </c>
      <c r="D2532" s="214" t="s">
        <v>48</v>
      </c>
      <c r="E2532" s="215">
        <v>1402</v>
      </c>
      <c r="F2532" s="216" t="s">
        <v>32</v>
      </c>
    </row>
    <row r="2533" spans="2:6" ht="12.75" x14ac:dyDescent="0.25">
      <c r="B2533" s="216" t="s">
        <v>53</v>
      </c>
      <c r="C2533" s="213">
        <v>14</v>
      </c>
      <c r="D2533" s="214" t="s">
        <v>54</v>
      </c>
      <c r="E2533" s="215">
        <v>1402</v>
      </c>
      <c r="F2533" s="216" t="s">
        <v>32</v>
      </c>
    </row>
    <row r="2534" spans="2:6" ht="12.75" x14ac:dyDescent="0.25">
      <c r="B2534" s="216" t="s">
        <v>33</v>
      </c>
      <c r="C2534" s="213">
        <v>10</v>
      </c>
      <c r="D2534" s="214" t="s">
        <v>520</v>
      </c>
      <c r="E2534" s="215">
        <v>1432</v>
      </c>
      <c r="F2534" s="216" t="s">
        <v>506</v>
      </c>
    </row>
    <row r="2535" spans="2:6" ht="12.75" x14ac:dyDescent="0.25">
      <c r="B2535" s="216" t="s">
        <v>507</v>
      </c>
      <c r="C2535" s="213">
        <v>2</v>
      </c>
      <c r="D2535" s="214" t="s">
        <v>508</v>
      </c>
      <c r="E2535" s="215">
        <v>1432</v>
      </c>
      <c r="F2535" s="216" t="s">
        <v>506</v>
      </c>
    </row>
    <row r="2536" spans="2:6" ht="12.75" x14ac:dyDescent="0.25">
      <c r="B2536" s="216" t="s">
        <v>509</v>
      </c>
      <c r="C2536" s="213">
        <v>3</v>
      </c>
      <c r="D2536" s="214" t="s">
        <v>510</v>
      </c>
      <c r="E2536" s="215">
        <v>1432</v>
      </c>
      <c r="F2536" s="216" t="s">
        <v>506</v>
      </c>
    </row>
    <row r="2537" spans="2:6" ht="12.75" x14ac:dyDescent="0.25">
      <c r="B2537" s="216" t="s">
        <v>517</v>
      </c>
      <c r="C2537" s="213">
        <v>8</v>
      </c>
      <c r="D2537" s="214" t="s">
        <v>518</v>
      </c>
      <c r="E2537" s="215">
        <v>1432</v>
      </c>
      <c r="F2537" s="216" t="s">
        <v>506</v>
      </c>
    </row>
    <row r="2538" spans="2:6" ht="12.75" x14ac:dyDescent="0.25">
      <c r="B2538" s="216" t="s">
        <v>514</v>
      </c>
      <c r="C2538" s="213">
        <v>6</v>
      </c>
      <c r="D2538" s="214" t="s">
        <v>515</v>
      </c>
      <c r="E2538" s="215">
        <v>1432</v>
      </c>
      <c r="F2538" s="216" t="s">
        <v>506</v>
      </c>
    </row>
    <row r="2539" spans="2:6" ht="12.75" x14ac:dyDescent="0.25">
      <c r="B2539" s="216" t="s">
        <v>49</v>
      </c>
      <c r="C2539" s="213">
        <v>12</v>
      </c>
      <c r="D2539" s="214" t="s">
        <v>522</v>
      </c>
      <c r="E2539" s="215">
        <v>1432</v>
      </c>
      <c r="F2539" s="216" t="s">
        <v>506</v>
      </c>
    </row>
    <row r="2540" spans="2:6" ht="12.75" x14ac:dyDescent="0.25">
      <c r="B2540" s="216" t="s">
        <v>380</v>
      </c>
      <c r="C2540" s="213">
        <v>4</v>
      </c>
      <c r="D2540" s="214" t="s">
        <v>511</v>
      </c>
      <c r="E2540" s="215">
        <v>1432</v>
      </c>
      <c r="F2540" s="216" t="s">
        <v>506</v>
      </c>
    </row>
    <row r="2541" spans="2:6" ht="12.75" x14ac:dyDescent="0.25">
      <c r="B2541" s="216" t="s">
        <v>14</v>
      </c>
      <c r="C2541" s="213">
        <v>9</v>
      </c>
      <c r="D2541" s="214" t="s">
        <v>519</v>
      </c>
      <c r="E2541" s="215">
        <v>1432</v>
      </c>
      <c r="F2541" s="216" t="s">
        <v>506</v>
      </c>
    </row>
    <row r="2542" spans="2:6" ht="12.75" x14ac:dyDescent="0.25">
      <c r="B2542" s="216" t="s">
        <v>504</v>
      </c>
      <c r="C2542" s="213">
        <v>1</v>
      </c>
      <c r="D2542" s="214" t="s">
        <v>505</v>
      </c>
      <c r="E2542" s="215">
        <v>1432</v>
      </c>
      <c r="F2542" s="216" t="s">
        <v>506</v>
      </c>
    </row>
    <row r="2543" spans="2:6" ht="12.75" x14ac:dyDescent="0.25">
      <c r="B2543" s="216" t="s">
        <v>44</v>
      </c>
      <c r="C2543" s="213">
        <v>11</v>
      </c>
      <c r="D2543" s="214" t="s">
        <v>521</v>
      </c>
      <c r="E2543" s="215">
        <v>1432</v>
      </c>
      <c r="F2543" s="216" t="s">
        <v>506</v>
      </c>
    </row>
    <row r="2544" spans="2:6" ht="12.75" x14ac:dyDescent="0.25">
      <c r="B2544" s="216" t="s">
        <v>92</v>
      </c>
      <c r="C2544" s="213">
        <v>7</v>
      </c>
      <c r="D2544" s="214" t="s">
        <v>516</v>
      </c>
      <c r="E2544" s="215">
        <v>1432</v>
      </c>
      <c r="F2544" s="216" t="s">
        <v>506</v>
      </c>
    </row>
    <row r="2545" spans="2:6" ht="12.75" x14ac:dyDescent="0.25">
      <c r="B2545" s="216" t="s">
        <v>512</v>
      </c>
      <c r="C2545" s="213">
        <v>5</v>
      </c>
      <c r="D2545" s="214" t="s">
        <v>513</v>
      </c>
      <c r="E2545" s="215">
        <v>1432</v>
      </c>
      <c r="F2545" s="216" t="s">
        <v>506</v>
      </c>
    </row>
    <row r="2546" spans="2:6" ht="12.75" x14ac:dyDescent="0.25">
      <c r="B2546" s="216" t="s">
        <v>81</v>
      </c>
      <c r="C2546" s="213">
        <v>4</v>
      </c>
      <c r="D2546" s="214" t="s">
        <v>363</v>
      </c>
      <c r="E2546" s="215">
        <v>1422</v>
      </c>
      <c r="F2546" s="216" t="s">
        <v>359</v>
      </c>
    </row>
    <row r="2547" spans="2:6" ht="12.75" x14ac:dyDescent="0.25">
      <c r="B2547" s="216" t="s">
        <v>375</v>
      </c>
      <c r="C2547" s="213">
        <v>13</v>
      </c>
      <c r="D2547" s="214" t="s">
        <v>376</v>
      </c>
      <c r="E2547" s="215">
        <v>1422</v>
      </c>
      <c r="F2547" s="216" t="s">
        <v>359</v>
      </c>
    </row>
    <row r="2548" spans="2:6" ht="12.75" x14ac:dyDescent="0.25">
      <c r="B2548" s="216" t="s">
        <v>369</v>
      </c>
      <c r="C2548" s="213">
        <v>9</v>
      </c>
      <c r="D2548" s="214" t="s">
        <v>370</v>
      </c>
      <c r="E2548" s="215">
        <v>1422</v>
      </c>
      <c r="F2548" s="216" t="s">
        <v>359</v>
      </c>
    </row>
    <row r="2549" spans="2:6" ht="12.75" x14ac:dyDescent="0.25">
      <c r="B2549" s="216" t="s">
        <v>19</v>
      </c>
      <c r="C2549" s="213">
        <v>11</v>
      </c>
      <c r="D2549" s="214" t="s">
        <v>372</v>
      </c>
      <c r="E2549" s="215">
        <v>1422</v>
      </c>
      <c r="F2549" s="216" t="s">
        <v>359</v>
      </c>
    </row>
    <row r="2550" spans="2:6" ht="12.75" x14ac:dyDescent="0.25">
      <c r="B2550" s="216" t="s">
        <v>19</v>
      </c>
      <c r="C2550" s="213">
        <v>10</v>
      </c>
      <c r="D2550" s="214" t="s">
        <v>371</v>
      </c>
      <c r="E2550" s="215">
        <v>1422</v>
      </c>
      <c r="F2550" s="216" t="s">
        <v>359</v>
      </c>
    </row>
    <row r="2551" spans="2:6" ht="12.75" x14ac:dyDescent="0.25">
      <c r="B2551" s="216" t="s">
        <v>357</v>
      </c>
      <c r="C2551" s="213">
        <v>1</v>
      </c>
      <c r="D2551" s="214" t="s">
        <v>358</v>
      </c>
      <c r="E2551" s="215">
        <v>1422</v>
      </c>
      <c r="F2551" s="216" t="s">
        <v>359</v>
      </c>
    </row>
    <row r="2552" spans="2:6" ht="12.75" x14ac:dyDescent="0.25">
      <c r="B2552" s="216" t="s">
        <v>361</v>
      </c>
      <c r="C2552" s="213">
        <v>3</v>
      </c>
      <c r="D2552" s="214" t="s">
        <v>362</v>
      </c>
      <c r="E2552" s="215">
        <v>1422</v>
      </c>
      <c r="F2552" s="216" t="s">
        <v>359</v>
      </c>
    </row>
    <row r="2553" spans="2:6" ht="12.75" x14ac:dyDescent="0.25">
      <c r="B2553" s="216" t="s">
        <v>169</v>
      </c>
      <c r="C2553" s="213">
        <v>8</v>
      </c>
      <c r="D2553" s="214" t="s">
        <v>368</v>
      </c>
      <c r="E2553" s="215">
        <v>1422</v>
      </c>
      <c r="F2553" s="216" t="s">
        <v>359</v>
      </c>
    </row>
    <row r="2554" spans="2:6" ht="12.75" x14ac:dyDescent="0.25">
      <c r="B2554" s="216" t="s">
        <v>366</v>
      </c>
      <c r="C2554" s="213">
        <v>7</v>
      </c>
      <c r="D2554" s="214" t="s">
        <v>367</v>
      </c>
      <c r="E2554" s="215">
        <v>1422</v>
      </c>
      <c r="F2554" s="216" t="s">
        <v>359</v>
      </c>
    </row>
    <row r="2555" spans="2:6" ht="12.75" x14ac:dyDescent="0.25">
      <c r="B2555" s="216" t="s">
        <v>133</v>
      </c>
      <c r="C2555" s="213">
        <v>14</v>
      </c>
      <c r="D2555" s="214" t="s">
        <v>134</v>
      </c>
      <c r="E2555" s="215">
        <v>1422</v>
      </c>
      <c r="F2555" s="216" t="s">
        <v>359</v>
      </c>
    </row>
    <row r="2556" spans="2:6" ht="12.75" x14ac:dyDescent="0.25">
      <c r="B2556" s="216" t="s">
        <v>373</v>
      </c>
      <c r="C2556" s="213">
        <v>12</v>
      </c>
      <c r="D2556" s="214" t="s">
        <v>374</v>
      </c>
      <c r="E2556" s="215">
        <v>1422</v>
      </c>
      <c r="F2556" s="216" t="s">
        <v>359</v>
      </c>
    </row>
    <row r="2557" spans="2:6" ht="12.75" x14ac:dyDescent="0.25">
      <c r="B2557" s="216" t="s">
        <v>19</v>
      </c>
      <c r="C2557" s="213">
        <v>6</v>
      </c>
      <c r="D2557" s="214" t="s">
        <v>365</v>
      </c>
      <c r="E2557" s="215">
        <v>1422</v>
      </c>
      <c r="F2557" s="216" t="s">
        <v>359</v>
      </c>
    </row>
    <row r="2558" spans="2:6" ht="12.75" x14ac:dyDescent="0.25">
      <c r="B2558" s="216" t="s">
        <v>19</v>
      </c>
      <c r="C2558" s="213">
        <v>5</v>
      </c>
      <c r="D2558" s="214" t="s">
        <v>364</v>
      </c>
      <c r="E2558" s="215">
        <v>1422</v>
      </c>
      <c r="F2558" s="216" t="s">
        <v>359</v>
      </c>
    </row>
    <row r="2559" spans="2:6" ht="12.75" x14ac:dyDescent="0.25">
      <c r="B2559" s="216" t="s">
        <v>201</v>
      </c>
      <c r="C2559" s="213">
        <v>2</v>
      </c>
      <c r="D2559" s="214" t="s">
        <v>360</v>
      </c>
      <c r="E2559" s="215">
        <v>1422</v>
      </c>
      <c r="F2559" s="216" t="s">
        <v>359</v>
      </c>
    </row>
    <row r="2560" spans="2:6" ht="12.75" x14ac:dyDescent="0.25">
      <c r="B2560" s="216" t="s">
        <v>295</v>
      </c>
      <c r="C2560" s="213">
        <v>2</v>
      </c>
      <c r="D2560" s="214" t="s">
        <v>296</v>
      </c>
      <c r="E2560" s="215">
        <v>1419</v>
      </c>
      <c r="F2560" s="216" t="s">
        <v>294</v>
      </c>
    </row>
    <row r="2561" spans="2:6" ht="12.75" x14ac:dyDescent="0.25">
      <c r="B2561" s="216" t="s">
        <v>297</v>
      </c>
      <c r="C2561" s="213">
        <v>3</v>
      </c>
      <c r="D2561" s="214" t="s">
        <v>298</v>
      </c>
      <c r="E2561" s="215">
        <v>1419</v>
      </c>
      <c r="F2561" s="216" t="s">
        <v>294</v>
      </c>
    </row>
    <row r="2562" spans="2:6" ht="12.75" x14ac:dyDescent="0.25">
      <c r="B2562" s="216" t="s">
        <v>312</v>
      </c>
      <c r="C2562" s="213">
        <v>14</v>
      </c>
      <c r="D2562" s="214" t="s">
        <v>313</v>
      </c>
      <c r="E2562" s="215">
        <v>1419</v>
      </c>
      <c r="F2562" s="216" t="s">
        <v>294</v>
      </c>
    </row>
    <row r="2563" spans="2:6" ht="12.75" x14ac:dyDescent="0.25">
      <c r="B2563" s="216" t="s">
        <v>195</v>
      </c>
      <c r="C2563" s="213">
        <v>15</v>
      </c>
      <c r="D2563" s="214" t="s">
        <v>196</v>
      </c>
      <c r="E2563" s="215">
        <v>1419</v>
      </c>
      <c r="F2563" s="216" t="s">
        <v>294</v>
      </c>
    </row>
    <row r="2564" spans="2:6" ht="12.75" x14ac:dyDescent="0.25">
      <c r="B2564" s="216" t="s">
        <v>185</v>
      </c>
      <c r="C2564" s="213">
        <v>13</v>
      </c>
      <c r="D2564" s="214" t="s">
        <v>311</v>
      </c>
      <c r="E2564" s="215">
        <v>1419</v>
      </c>
      <c r="F2564" s="216" t="s">
        <v>294</v>
      </c>
    </row>
    <row r="2565" spans="2:6" ht="12.75" x14ac:dyDescent="0.25">
      <c r="B2565" s="216" t="s">
        <v>238</v>
      </c>
      <c r="C2565" s="213">
        <v>5</v>
      </c>
      <c r="D2565" s="214" t="s">
        <v>300</v>
      </c>
      <c r="E2565" s="215">
        <v>1419</v>
      </c>
      <c r="F2565" s="216" t="s">
        <v>294</v>
      </c>
    </row>
    <row r="2566" spans="2:6" ht="12.75" x14ac:dyDescent="0.25">
      <c r="B2566" s="216" t="s">
        <v>302</v>
      </c>
      <c r="C2566" s="213">
        <v>7</v>
      </c>
      <c r="D2566" s="214" t="s">
        <v>303</v>
      </c>
      <c r="E2566" s="215">
        <v>1419</v>
      </c>
      <c r="F2566" s="216" t="s">
        <v>294</v>
      </c>
    </row>
    <row r="2567" spans="2:6" ht="12.75" x14ac:dyDescent="0.25">
      <c r="B2567" s="216" t="s">
        <v>274</v>
      </c>
      <c r="C2567" s="213">
        <v>16</v>
      </c>
      <c r="D2567" s="214" t="s">
        <v>275</v>
      </c>
      <c r="E2567" s="215">
        <v>1419</v>
      </c>
      <c r="F2567" s="216" t="s">
        <v>294</v>
      </c>
    </row>
    <row r="2568" spans="2:6" ht="12.75" x14ac:dyDescent="0.25">
      <c r="B2568" s="216" t="s">
        <v>305</v>
      </c>
      <c r="C2568" s="213">
        <v>9</v>
      </c>
      <c r="D2568" s="214" t="s">
        <v>306</v>
      </c>
      <c r="E2568" s="215">
        <v>1419</v>
      </c>
      <c r="F2568" s="216" t="s">
        <v>294</v>
      </c>
    </row>
    <row r="2569" spans="2:6" ht="12.75" x14ac:dyDescent="0.25">
      <c r="B2569" s="216" t="s">
        <v>171</v>
      </c>
      <c r="C2569" s="213">
        <v>12</v>
      </c>
      <c r="D2569" s="214" t="s">
        <v>310</v>
      </c>
      <c r="E2569" s="215">
        <v>1419</v>
      </c>
      <c r="F2569" s="216" t="s">
        <v>294</v>
      </c>
    </row>
    <row r="2570" spans="2:6" ht="12.75" x14ac:dyDescent="0.25">
      <c r="B2570" s="216" t="s">
        <v>277</v>
      </c>
      <c r="C2570" s="213">
        <v>6</v>
      </c>
      <c r="D2570" s="214" t="s">
        <v>301</v>
      </c>
      <c r="E2570" s="215">
        <v>1419</v>
      </c>
      <c r="F2570" s="216" t="s">
        <v>294</v>
      </c>
    </row>
    <row r="2571" spans="2:6" ht="12.75" x14ac:dyDescent="0.25">
      <c r="B2571" s="216" t="s">
        <v>238</v>
      </c>
      <c r="C2571" s="213">
        <v>1</v>
      </c>
      <c r="D2571" s="214" t="s">
        <v>293</v>
      </c>
      <c r="E2571" s="215">
        <v>1419</v>
      </c>
      <c r="F2571" s="216" t="s">
        <v>294</v>
      </c>
    </row>
    <row r="2572" spans="2:6" ht="12.75" x14ac:dyDescent="0.25">
      <c r="B2572" s="216" t="s">
        <v>297</v>
      </c>
      <c r="C2572" s="213">
        <v>4</v>
      </c>
      <c r="D2572" s="214" t="s">
        <v>299</v>
      </c>
      <c r="E2572" s="215">
        <v>1419</v>
      </c>
      <c r="F2572" s="216" t="s">
        <v>294</v>
      </c>
    </row>
    <row r="2573" spans="2:6" ht="12.75" x14ac:dyDescent="0.25">
      <c r="B2573" s="216" t="s">
        <v>197</v>
      </c>
      <c r="C2573" s="213">
        <v>10</v>
      </c>
      <c r="D2573" s="214" t="s">
        <v>307</v>
      </c>
      <c r="E2573" s="215">
        <v>1419</v>
      </c>
      <c r="F2573" s="216" t="s">
        <v>294</v>
      </c>
    </row>
    <row r="2574" spans="2:6" ht="12.75" x14ac:dyDescent="0.25">
      <c r="B2574" s="216" t="s">
        <v>308</v>
      </c>
      <c r="C2574" s="213">
        <v>11</v>
      </c>
      <c r="D2574" s="214" t="s">
        <v>309</v>
      </c>
      <c r="E2574" s="215">
        <v>1419</v>
      </c>
      <c r="F2574" s="216" t="s">
        <v>294</v>
      </c>
    </row>
    <row r="2575" spans="2:6" ht="12.75" x14ac:dyDescent="0.25">
      <c r="B2575" s="216" t="s">
        <v>295</v>
      </c>
      <c r="C2575" s="213">
        <v>8</v>
      </c>
      <c r="D2575" s="214" t="s">
        <v>304</v>
      </c>
      <c r="E2575" s="215">
        <v>1419</v>
      </c>
      <c r="F2575" s="216" t="s">
        <v>294</v>
      </c>
    </row>
    <row r="2576" spans="2:6" ht="12.75" x14ac:dyDescent="0.25">
      <c r="B2576" s="216" t="s">
        <v>284</v>
      </c>
      <c r="C2576" s="213">
        <v>3</v>
      </c>
      <c r="D2576" s="214" t="s">
        <v>285</v>
      </c>
      <c r="E2576" s="215">
        <v>1420</v>
      </c>
      <c r="F2576" s="216" t="s">
        <v>316</v>
      </c>
    </row>
    <row r="2577" spans="2:6" ht="12.75" x14ac:dyDescent="0.25">
      <c r="B2577" s="216" t="s">
        <v>328</v>
      </c>
      <c r="C2577" s="213">
        <v>11</v>
      </c>
      <c r="D2577" s="214" t="s">
        <v>329</v>
      </c>
      <c r="E2577" s="215">
        <v>1420</v>
      </c>
      <c r="F2577" s="216" t="s">
        <v>316</v>
      </c>
    </row>
    <row r="2578" spans="2:6" ht="12.75" x14ac:dyDescent="0.25">
      <c r="B2578" s="216" t="s">
        <v>81</v>
      </c>
      <c r="C2578" s="213">
        <v>10</v>
      </c>
      <c r="D2578" s="214" t="s">
        <v>327</v>
      </c>
      <c r="E2578" s="215">
        <v>1420</v>
      </c>
      <c r="F2578" s="216" t="s">
        <v>316</v>
      </c>
    </row>
    <row r="2579" spans="2:6" ht="12.75" x14ac:dyDescent="0.25">
      <c r="B2579" s="216" t="s">
        <v>314</v>
      </c>
      <c r="C2579" s="213">
        <v>1</v>
      </c>
      <c r="D2579" s="214" t="s">
        <v>315</v>
      </c>
      <c r="E2579" s="215">
        <v>1420</v>
      </c>
      <c r="F2579" s="216" t="s">
        <v>316</v>
      </c>
    </row>
    <row r="2580" spans="2:6" ht="12.75" x14ac:dyDescent="0.25">
      <c r="B2580" s="216" t="s">
        <v>169</v>
      </c>
      <c r="C2580" s="213">
        <v>8</v>
      </c>
      <c r="D2580" s="214" t="s">
        <v>325</v>
      </c>
      <c r="E2580" s="215">
        <v>1420</v>
      </c>
      <c r="F2580" s="216" t="s">
        <v>316</v>
      </c>
    </row>
    <row r="2581" spans="2:6" ht="12.75" x14ac:dyDescent="0.25">
      <c r="B2581" s="216" t="s">
        <v>220</v>
      </c>
      <c r="C2581" s="213">
        <v>9</v>
      </c>
      <c r="D2581" s="214" t="s">
        <v>326</v>
      </c>
      <c r="E2581" s="215">
        <v>1420</v>
      </c>
      <c r="F2581" s="216" t="s">
        <v>316</v>
      </c>
    </row>
    <row r="2582" spans="2:6" ht="12.75" x14ac:dyDescent="0.25">
      <c r="B2582" s="216" t="s">
        <v>323</v>
      </c>
      <c r="C2582" s="213">
        <v>7</v>
      </c>
      <c r="D2582" s="214" t="s">
        <v>324</v>
      </c>
      <c r="E2582" s="215">
        <v>1420</v>
      </c>
      <c r="F2582" s="216" t="s">
        <v>316</v>
      </c>
    </row>
    <row r="2583" spans="2:6" ht="12.75" x14ac:dyDescent="0.25">
      <c r="B2583" s="216" t="s">
        <v>312</v>
      </c>
      <c r="C2583" s="213">
        <v>6</v>
      </c>
      <c r="D2583" s="214" t="s">
        <v>322</v>
      </c>
      <c r="E2583" s="215">
        <v>1420</v>
      </c>
      <c r="F2583" s="216" t="s">
        <v>316</v>
      </c>
    </row>
    <row r="2584" spans="2:6" ht="12.75" x14ac:dyDescent="0.25">
      <c r="B2584" s="216" t="s">
        <v>317</v>
      </c>
      <c r="C2584" s="213">
        <v>4</v>
      </c>
      <c r="D2584" s="214" t="s">
        <v>319</v>
      </c>
      <c r="E2584" s="215">
        <v>1420</v>
      </c>
      <c r="F2584" s="216" t="s">
        <v>316</v>
      </c>
    </row>
    <row r="2585" spans="2:6" ht="12.75" x14ac:dyDescent="0.25">
      <c r="B2585" s="216" t="s">
        <v>330</v>
      </c>
      <c r="C2585" s="213">
        <v>12</v>
      </c>
      <c r="D2585" s="214" t="s">
        <v>331</v>
      </c>
      <c r="E2585" s="215">
        <v>1420</v>
      </c>
      <c r="F2585" s="216" t="s">
        <v>316</v>
      </c>
    </row>
    <row r="2586" spans="2:6" ht="12.75" x14ac:dyDescent="0.25">
      <c r="B2586" s="216" t="s">
        <v>171</v>
      </c>
      <c r="C2586" s="213">
        <v>14</v>
      </c>
      <c r="D2586" s="214" t="s">
        <v>334</v>
      </c>
      <c r="E2586" s="215">
        <v>1420</v>
      </c>
      <c r="F2586" s="216" t="s">
        <v>316</v>
      </c>
    </row>
    <row r="2587" spans="2:6" ht="12.75" x14ac:dyDescent="0.25">
      <c r="B2587" s="216" t="s">
        <v>320</v>
      </c>
      <c r="C2587" s="213">
        <v>5</v>
      </c>
      <c r="D2587" s="214" t="s">
        <v>321</v>
      </c>
      <c r="E2587" s="215">
        <v>1420</v>
      </c>
      <c r="F2587" s="216" t="s">
        <v>316</v>
      </c>
    </row>
    <row r="2588" spans="2:6" ht="12.75" x14ac:dyDescent="0.25">
      <c r="B2588" s="216" t="s">
        <v>317</v>
      </c>
      <c r="C2588" s="213">
        <v>2</v>
      </c>
      <c r="D2588" s="214" t="s">
        <v>318</v>
      </c>
      <c r="E2588" s="215">
        <v>1420</v>
      </c>
      <c r="F2588" s="216" t="s">
        <v>316</v>
      </c>
    </row>
    <row r="2589" spans="2:6" ht="12.75" x14ac:dyDescent="0.25">
      <c r="B2589" s="216" t="s">
        <v>332</v>
      </c>
      <c r="C2589" s="213">
        <v>13</v>
      </c>
      <c r="D2589" s="214" t="s">
        <v>333</v>
      </c>
      <c r="E2589" s="215">
        <v>1420</v>
      </c>
      <c r="F2589" s="216" t="s">
        <v>316</v>
      </c>
    </row>
    <row r="2590" spans="2:6" ht="12.75" x14ac:dyDescent="0.25">
      <c r="B2590" s="216" t="s">
        <v>350</v>
      </c>
      <c r="C2590" s="213">
        <v>11</v>
      </c>
      <c r="D2590" s="214" t="s">
        <v>351</v>
      </c>
      <c r="E2590" s="215">
        <v>1421</v>
      </c>
      <c r="F2590" s="216" t="s">
        <v>336</v>
      </c>
    </row>
    <row r="2591" spans="2:6" ht="12.75" x14ac:dyDescent="0.25">
      <c r="B2591" s="216" t="s">
        <v>171</v>
      </c>
      <c r="C2591" s="213">
        <v>5</v>
      </c>
      <c r="D2591" s="214" t="s">
        <v>341</v>
      </c>
      <c r="E2591" s="215">
        <v>1421</v>
      </c>
      <c r="F2591" s="216" t="s">
        <v>336</v>
      </c>
    </row>
    <row r="2592" spans="2:6" ht="12.75" x14ac:dyDescent="0.25">
      <c r="B2592" s="216" t="s">
        <v>344</v>
      </c>
      <c r="C2592" s="213">
        <v>7</v>
      </c>
      <c r="D2592" s="214" t="s">
        <v>345</v>
      </c>
      <c r="E2592" s="215">
        <v>1421</v>
      </c>
      <c r="F2592" s="216" t="s">
        <v>336</v>
      </c>
    </row>
    <row r="2593" spans="2:6" ht="12.75" x14ac:dyDescent="0.25">
      <c r="B2593" s="216" t="s">
        <v>169</v>
      </c>
      <c r="C2593" s="213">
        <v>9</v>
      </c>
      <c r="D2593" s="214" t="s">
        <v>348</v>
      </c>
      <c r="E2593" s="215">
        <v>1421</v>
      </c>
      <c r="F2593" s="216" t="s">
        <v>336</v>
      </c>
    </row>
    <row r="2594" spans="2:6" ht="12.75" x14ac:dyDescent="0.25">
      <c r="B2594" s="216" t="s">
        <v>346</v>
      </c>
      <c r="C2594" s="213">
        <v>8</v>
      </c>
      <c r="D2594" s="214" t="s">
        <v>347</v>
      </c>
      <c r="E2594" s="215">
        <v>1421</v>
      </c>
      <c r="F2594" s="216" t="s">
        <v>336</v>
      </c>
    </row>
    <row r="2595" spans="2:6" ht="12.75" x14ac:dyDescent="0.25">
      <c r="B2595" s="216" t="s">
        <v>339</v>
      </c>
      <c r="C2595" s="213">
        <v>4</v>
      </c>
      <c r="D2595" s="214" t="s">
        <v>340</v>
      </c>
      <c r="E2595" s="215">
        <v>1421</v>
      </c>
      <c r="F2595" s="216" t="s">
        <v>336</v>
      </c>
    </row>
    <row r="2596" spans="2:6" ht="12.75" x14ac:dyDescent="0.25">
      <c r="B2596" s="216" t="s">
        <v>342</v>
      </c>
      <c r="C2596" s="213">
        <v>6</v>
      </c>
      <c r="D2596" s="214" t="s">
        <v>343</v>
      </c>
      <c r="E2596" s="215">
        <v>1421</v>
      </c>
      <c r="F2596" s="216" t="s">
        <v>336</v>
      </c>
    </row>
    <row r="2597" spans="2:6" ht="12.75" x14ac:dyDescent="0.25">
      <c r="B2597" s="216" t="s">
        <v>220</v>
      </c>
      <c r="C2597" s="213">
        <v>1</v>
      </c>
      <c r="D2597" s="214" t="s">
        <v>335</v>
      </c>
      <c r="E2597" s="215">
        <v>1421</v>
      </c>
      <c r="F2597" s="216" t="s">
        <v>336</v>
      </c>
    </row>
    <row r="2598" spans="2:6" ht="12.75" x14ac:dyDescent="0.25">
      <c r="B2598" s="216" t="s">
        <v>163</v>
      </c>
      <c r="C2598" s="213">
        <v>12</v>
      </c>
      <c r="D2598" s="214" t="s">
        <v>352</v>
      </c>
      <c r="E2598" s="215">
        <v>1421</v>
      </c>
      <c r="F2598" s="216" t="s">
        <v>336</v>
      </c>
    </row>
    <row r="2599" spans="2:6" ht="12.75" x14ac:dyDescent="0.25">
      <c r="B2599" s="216" t="s">
        <v>220</v>
      </c>
      <c r="C2599" s="213">
        <v>3</v>
      </c>
      <c r="D2599" s="214" t="s">
        <v>338</v>
      </c>
      <c r="E2599" s="215">
        <v>1421</v>
      </c>
      <c r="F2599" s="216" t="s">
        <v>336</v>
      </c>
    </row>
    <row r="2600" spans="2:6" ht="12.75" x14ac:dyDescent="0.25">
      <c r="B2600" s="216" t="s">
        <v>353</v>
      </c>
      <c r="C2600" s="213">
        <v>13</v>
      </c>
      <c r="D2600" s="214" t="s">
        <v>354</v>
      </c>
      <c r="E2600" s="215">
        <v>1421</v>
      </c>
      <c r="F2600" s="216" t="s">
        <v>336</v>
      </c>
    </row>
    <row r="2601" spans="2:6" ht="12.75" x14ac:dyDescent="0.25">
      <c r="B2601" s="216" t="s">
        <v>355</v>
      </c>
      <c r="C2601" s="213">
        <v>14</v>
      </c>
      <c r="D2601" s="214" t="s">
        <v>356</v>
      </c>
      <c r="E2601" s="215">
        <v>1421</v>
      </c>
      <c r="F2601" s="216" t="s">
        <v>336</v>
      </c>
    </row>
    <row r="2602" spans="2:6" ht="12.75" x14ac:dyDescent="0.25">
      <c r="B2602" s="216" t="s">
        <v>220</v>
      </c>
      <c r="C2602" s="213">
        <v>2</v>
      </c>
      <c r="D2602" s="214" t="s">
        <v>337</v>
      </c>
      <c r="E2602" s="215">
        <v>1421</v>
      </c>
      <c r="F2602" s="216" t="s">
        <v>336</v>
      </c>
    </row>
    <row r="2603" spans="2:6" ht="12.75" x14ac:dyDescent="0.25">
      <c r="B2603" s="216" t="s">
        <v>158</v>
      </c>
      <c r="C2603" s="213">
        <v>10</v>
      </c>
      <c r="D2603" s="214" t="s">
        <v>349</v>
      </c>
      <c r="E2603" s="215">
        <v>1421</v>
      </c>
      <c r="F2603" s="216" t="s">
        <v>336</v>
      </c>
    </row>
    <row r="2604" spans="2:6" ht="12.75" x14ac:dyDescent="0.25">
      <c r="B2604" s="216" t="s">
        <v>392</v>
      </c>
      <c r="C2604" s="213">
        <v>3</v>
      </c>
      <c r="D2604" s="214" t="s">
        <v>396</v>
      </c>
      <c r="E2604" s="215">
        <v>1424</v>
      </c>
      <c r="F2604" s="216" t="s">
        <v>394</v>
      </c>
    </row>
    <row r="2605" spans="2:6" ht="12.75" x14ac:dyDescent="0.25">
      <c r="B2605" s="216" t="s">
        <v>350</v>
      </c>
      <c r="C2605" s="213">
        <v>10</v>
      </c>
      <c r="D2605" s="214" t="s">
        <v>406</v>
      </c>
      <c r="E2605" s="215">
        <v>1424</v>
      </c>
      <c r="F2605" s="216" t="s">
        <v>394</v>
      </c>
    </row>
    <row r="2606" spans="2:6" ht="12.75" x14ac:dyDescent="0.25">
      <c r="B2606" s="216" t="s">
        <v>392</v>
      </c>
      <c r="C2606" s="213">
        <v>4</v>
      </c>
      <c r="D2606" s="214" t="s">
        <v>397</v>
      </c>
      <c r="E2606" s="215">
        <v>1424</v>
      </c>
      <c r="F2606" s="216" t="s">
        <v>394</v>
      </c>
    </row>
    <row r="2607" spans="2:6" ht="12.75" x14ac:dyDescent="0.25">
      <c r="B2607" s="216" t="s">
        <v>401</v>
      </c>
      <c r="C2607" s="213">
        <v>7</v>
      </c>
      <c r="D2607" s="214" t="s">
        <v>402</v>
      </c>
      <c r="E2607" s="215">
        <v>1424</v>
      </c>
      <c r="F2607" s="216" t="s">
        <v>394</v>
      </c>
    </row>
    <row r="2608" spans="2:6" ht="12.75" x14ac:dyDescent="0.25">
      <c r="B2608" s="216" t="s">
        <v>399</v>
      </c>
      <c r="C2608" s="213">
        <v>6</v>
      </c>
      <c r="D2608" s="214" t="s">
        <v>400</v>
      </c>
      <c r="E2608" s="215">
        <v>1424</v>
      </c>
      <c r="F2608" s="216" t="s">
        <v>394</v>
      </c>
    </row>
    <row r="2609" spans="2:6" ht="12.75" x14ac:dyDescent="0.25">
      <c r="B2609" s="216" t="s">
        <v>392</v>
      </c>
      <c r="C2609" s="213">
        <v>5</v>
      </c>
      <c r="D2609" s="214" t="s">
        <v>398</v>
      </c>
      <c r="E2609" s="215">
        <v>1424</v>
      </c>
      <c r="F2609" s="216" t="s">
        <v>394</v>
      </c>
    </row>
    <row r="2610" spans="2:6" ht="12.75" x14ac:dyDescent="0.25">
      <c r="B2610" s="216" t="s">
        <v>404</v>
      </c>
      <c r="C2610" s="213">
        <v>9</v>
      </c>
      <c r="D2610" s="214" t="s">
        <v>405</v>
      </c>
      <c r="E2610" s="215">
        <v>1424</v>
      </c>
      <c r="F2610" s="216" t="s">
        <v>394</v>
      </c>
    </row>
    <row r="2611" spans="2:6" ht="12.75" x14ac:dyDescent="0.25">
      <c r="B2611" s="216" t="s">
        <v>407</v>
      </c>
      <c r="C2611" s="213">
        <v>12</v>
      </c>
      <c r="D2611" s="214" t="s">
        <v>408</v>
      </c>
      <c r="E2611" s="215">
        <v>1424</v>
      </c>
      <c r="F2611" s="216" t="s">
        <v>394</v>
      </c>
    </row>
    <row r="2612" spans="2:6" ht="12.75" x14ac:dyDescent="0.25">
      <c r="B2612" s="216" t="s">
        <v>220</v>
      </c>
      <c r="C2612" s="213">
        <v>8</v>
      </c>
      <c r="D2612" s="214" t="s">
        <v>403</v>
      </c>
      <c r="E2612" s="215">
        <v>1424</v>
      </c>
      <c r="F2612" s="216" t="s">
        <v>394</v>
      </c>
    </row>
    <row r="2613" spans="2:6" ht="12.75" x14ac:dyDescent="0.25">
      <c r="B2613" s="216" t="s">
        <v>380</v>
      </c>
      <c r="C2613" s="213">
        <v>13</v>
      </c>
      <c r="D2613" s="214" t="s">
        <v>409</v>
      </c>
      <c r="E2613" s="215">
        <v>1424</v>
      </c>
      <c r="F2613" s="216" t="s">
        <v>394</v>
      </c>
    </row>
    <row r="2614" spans="2:6" ht="12.75" x14ac:dyDescent="0.25">
      <c r="B2614" s="216" t="s">
        <v>392</v>
      </c>
      <c r="C2614" s="213">
        <v>2</v>
      </c>
      <c r="D2614" s="214" t="s">
        <v>395</v>
      </c>
      <c r="E2614" s="215">
        <v>1424</v>
      </c>
      <c r="F2614" s="216" t="s">
        <v>394</v>
      </c>
    </row>
    <row r="2615" spans="2:6" ht="12.75" x14ac:dyDescent="0.25">
      <c r="B2615" s="216" t="s">
        <v>158</v>
      </c>
      <c r="C2615" s="213">
        <v>11</v>
      </c>
      <c r="D2615" s="214" t="s">
        <v>159</v>
      </c>
      <c r="E2615" s="215">
        <v>1424</v>
      </c>
      <c r="F2615" s="216" t="s">
        <v>394</v>
      </c>
    </row>
    <row r="2616" spans="2:6" ht="12.75" x14ac:dyDescent="0.25">
      <c r="B2616" s="216" t="s">
        <v>392</v>
      </c>
      <c r="C2616" s="213">
        <v>1</v>
      </c>
      <c r="D2616" s="214" t="s">
        <v>393</v>
      </c>
      <c r="E2616" s="215">
        <v>1424</v>
      </c>
      <c r="F2616" s="216" t="s">
        <v>394</v>
      </c>
    </row>
    <row r="2617" spans="2:6" ht="12.75" x14ac:dyDescent="0.25">
      <c r="B2617" s="216" t="s">
        <v>99</v>
      </c>
      <c r="C2617" s="213">
        <v>10</v>
      </c>
      <c r="D2617" s="214" t="s">
        <v>424</v>
      </c>
      <c r="E2617" s="215">
        <v>1427</v>
      </c>
      <c r="F2617" s="216" t="s">
        <v>412</v>
      </c>
    </row>
    <row r="2618" spans="2:6" ht="12.75" x14ac:dyDescent="0.25">
      <c r="B2618" s="216" t="s">
        <v>344</v>
      </c>
      <c r="C2618" s="213">
        <v>2</v>
      </c>
      <c r="D2618" s="214" t="s">
        <v>413</v>
      </c>
      <c r="E2618" s="215">
        <v>1427</v>
      </c>
      <c r="F2618" s="216" t="s">
        <v>412</v>
      </c>
    </row>
    <row r="2619" spans="2:6" ht="12.75" x14ac:dyDescent="0.25">
      <c r="B2619" s="216" t="s">
        <v>185</v>
      </c>
      <c r="C2619" s="213">
        <v>11</v>
      </c>
      <c r="D2619" s="214" t="s">
        <v>425</v>
      </c>
      <c r="E2619" s="215">
        <v>1427</v>
      </c>
      <c r="F2619" s="216" t="s">
        <v>412</v>
      </c>
    </row>
    <row r="2620" spans="2:6" ht="12.75" x14ac:dyDescent="0.25">
      <c r="B2620" s="216" t="s">
        <v>420</v>
      </c>
      <c r="C2620" s="213">
        <v>12</v>
      </c>
      <c r="D2620" s="214" t="s">
        <v>426</v>
      </c>
      <c r="E2620" s="215">
        <v>1427</v>
      </c>
      <c r="F2620" s="216" t="s">
        <v>412</v>
      </c>
    </row>
    <row r="2621" spans="2:6" ht="12.75" x14ac:dyDescent="0.25">
      <c r="B2621" s="216" t="s">
        <v>430</v>
      </c>
      <c r="C2621" s="213">
        <v>15</v>
      </c>
      <c r="D2621" s="214" t="s">
        <v>431</v>
      </c>
      <c r="E2621" s="215">
        <v>1427</v>
      </c>
      <c r="F2621" s="216" t="s">
        <v>412</v>
      </c>
    </row>
    <row r="2622" spans="2:6" ht="12.75" x14ac:dyDescent="0.25">
      <c r="B2622" s="216" t="s">
        <v>410</v>
      </c>
      <c r="C2622" s="213">
        <v>1</v>
      </c>
      <c r="D2622" s="214" t="s">
        <v>411</v>
      </c>
      <c r="E2622" s="215">
        <v>1427</v>
      </c>
      <c r="F2622" s="216" t="s">
        <v>412</v>
      </c>
    </row>
    <row r="2623" spans="2:6" ht="12.75" x14ac:dyDescent="0.25">
      <c r="B2623" s="216" t="s">
        <v>312</v>
      </c>
      <c r="C2623" s="213">
        <v>8</v>
      </c>
      <c r="D2623" s="214" t="s">
        <v>422</v>
      </c>
      <c r="E2623" s="215">
        <v>1427</v>
      </c>
      <c r="F2623" s="216" t="s">
        <v>412</v>
      </c>
    </row>
    <row r="2624" spans="2:6" ht="12.75" x14ac:dyDescent="0.25">
      <c r="B2624" s="216" t="s">
        <v>427</v>
      </c>
      <c r="C2624" s="213">
        <v>13</v>
      </c>
      <c r="D2624" s="214" t="s">
        <v>428</v>
      </c>
      <c r="E2624" s="215">
        <v>1427</v>
      </c>
      <c r="F2624" s="216" t="s">
        <v>412</v>
      </c>
    </row>
    <row r="2625" spans="2:6" ht="12.75" x14ac:dyDescent="0.25">
      <c r="B2625" s="216" t="s">
        <v>217</v>
      </c>
      <c r="C2625" s="213">
        <v>9</v>
      </c>
      <c r="D2625" s="214" t="s">
        <v>423</v>
      </c>
      <c r="E2625" s="215">
        <v>1427</v>
      </c>
      <c r="F2625" s="216" t="s">
        <v>412</v>
      </c>
    </row>
    <row r="2626" spans="2:6" ht="12.75" x14ac:dyDescent="0.25">
      <c r="B2626" s="216" t="s">
        <v>420</v>
      </c>
      <c r="C2626" s="213">
        <v>7</v>
      </c>
      <c r="D2626" s="214" t="s">
        <v>421</v>
      </c>
      <c r="E2626" s="215">
        <v>1427</v>
      </c>
      <c r="F2626" s="216" t="s">
        <v>412</v>
      </c>
    </row>
    <row r="2627" spans="2:6" ht="12.75" x14ac:dyDescent="0.25">
      <c r="B2627" s="216" t="s">
        <v>201</v>
      </c>
      <c r="C2627" s="213">
        <v>5</v>
      </c>
      <c r="D2627" s="214" t="s">
        <v>418</v>
      </c>
      <c r="E2627" s="215">
        <v>1427</v>
      </c>
      <c r="F2627" s="216" t="s">
        <v>412</v>
      </c>
    </row>
    <row r="2628" spans="2:6" ht="12.75" x14ac:dyDescent="0.25">
      <c r="B2628" s="216" t="s">
        <v>416</v>
      </c>
      <c r="C2628" s="213">
        <v>4</v>
      </c>
      <c r="D2628" s="214" t="s">
        <v>417</v>
      </c>
      <c r="E2628" s="215">
        <v>1427</v>
      </c>
      <c r="F2628" s="216" t="s">
        <v>412</v>
      </c>
    </row>
    <row r="2629" spans="2:6" ht="12.75" x14ac:dyDescent="0.25">
      <c r="B2629" s="216" t="s">
        <v>414</v>
      </c>
      <c r="C2629" s="213">
        <v>3</v>
      </c>
      <c r="D2629" s="214" t="s">
        <v>415</v>
      </c>
      <c r="E2629" s="215">
        <v>1427</v>
      </c>
      <c r="F2629" s="216" t="s">
        <v>412</v>
      </c>
    </row>
    <row r="2630" spans="2:6" ht="12.75" x14ac:dyDescent="0.25">
      <c r="B2630" s="216" t="s">
        <v>169</v>
      </c>
      <c r="C2630" s="213">
        <v>14</v>
      </c>
      <c r="D2630" s="214" t="s">
        <v>429</v>
      </c>
      <c r="E2630" s="215">
        <v>1427</v>
      </c>
      <c r="F2630" s="216" t="s">
        <v>412</v>
      </c>
    </row>
    <row r="2631" spans="2:6" ht="12.75" x14ac:dyDescent="0.25">
      <c r="B2631" s="216" t="s">
        <v>195</v>
      </c>
      <c r="C2631" s="213">
        <v>6</v>
      </c>
      <c r="D2631" s="214" t="s">
        <v>419</v>
      </c>
      <c r="E2631" s="215">
        <v>1427</v>
      </c>
      <c r="F2631" s="216" t="s">
        <v>412</v>
      </c>
    </row>
    <row r="2632" spans="2:6" ht="12.75" x14ac:dyDescent="0.25">
      <c r="B2632" s="216" t="s">
        <v>432</v>
      </c>
      <c r="C2632" s="213">
        <v>3</v>
      </c>
      <c r="D2632" s="214" t="s">
        <v>435</v>
      </c>
      <c r="E2632" s="215">
        <v>1428</v>
      </c>
      <c r="F2632" s="216" t="s">
        <v>434</v>
      </c>
    </row>
    <row r="2633" spans="2:6" ht="12.75" x14ac:dyDescent="0.25">
      <c r="B2633" s="216" t="s">
        <v>169</v>
      </c>
      <c r="C2633" s="213">
        <v>6</v>
      </c>
      <c r="D2633" s="214" t="s">
        <v>276</v>
      </c>
      <c r="E2633" s="215">
        <v>1428</v>
      </c>
      <c r="F2633" s="216" t="s">
        <v>434</v>
      </c>
    </row>
    <row r="2634" spans="2:6" ht="12.75" x14ac:dyDescent="0.25">
      <c r="B2634" s="216" t="s">
        <v>432</v>
      </c>
      <c r="C2634" s="213">
        <v>2</v>
      </c>
      <c r="D2634" s="214" t="s">
        <v>162</v>
      </c>
      <c r="E2634" s="215">
        <v>1428</v>
      </c>
      <c r="F2634" s="216" t="s">
        <v>434</v>
      </c>
    </row>
    <row r="2635" spans="2:6" ht="12.75" x14ac:dyDescent="0.25">
      <c r="B2635" s="216" t="s">
        <v>444</v>
      </c>
      <c r="C2635" s="213">
        <v>11</v>
      </c>
      <c r="D2635" s="214" t="s">
        <v>445</v>
      </c>
      <c r="E2635" s="215">
        <v>1428</v>
      </c>
      <c r="F2635" s="216" t="s">
        <v>434</v>
      </c>
    </row>
    <row r="2636" spans="2:6" ht="12.75" x14ac:dyDescent="0.25">
      <c r="B2636" s="216" t="s">
        <v>441</v>
      </c>
      <c r="C2636" s="213">
        <v>9</v>
      </c>
      <c r="D2636" s="214" t="s">
        <v>442</v>
      </c>
      <c r="E2636" s="215">
        <v>1428</v>
      </c>
      <c r="F2636" s="216" t="s">
        <v>434</v>
      </c>
    </row>
    <row r="2637" spans="2:6" ht="12.75" x14ac:dyDescent="0.25">
      <c r="B2637" s="216" t="s">
        <v>432</v>
      </c>
      <c r="C2637" s="213">
        <v>1</v>
      </c>
      <c r="D2637" s="214" t="s">
        <v>433</v>
      </c>
      <c r="E2637" s="215">
        <v>1428</v>
      </c>
      <c r="F2637" s="216" t="s">
        <v>434</v>
      </c>
    </row>
    <row r="2638" spans="2:6" ht="12.75" x14ac:dyDescent="0.25">
      <c r="B2638" s="216" t="s">
        <v>33</v>
      </c>
      <c r="C2638" s="213">
        <v>10</v>
      </c>
      <c r="D2638" s="214" t="s">
        <v>443</v>
      </c>
      <c r="E2638" s="215">
        <v>1428</v>
      </c>
      <c r="F2638" s="216" t="s">
        <v>434</v>
      </c>
    </row>
    <row r="2639" spans="2:6" ht="12.75" x14ac:dyDescent="0.25">
      <c r="B2639" s="216" t="s">
        <v>438</v>
      </c>
      <c r="C2639" s="213">
        <v>7</v>
      </c>
      <c r="D2639" s="214" t="s">
        <v>439</v>
      </c>
      <c r="E2639" s="215">
        <v>1428</v>
      </c>
      <c r="F2639" s="216" t="s">
        <v>434</v>
      </c>
    </row>
    <row r="2640" spans="2:6" ht="12.75" x14ac:dyDescent="0.25">
      <c r="B2640" s="216" t="s">
        <v>446</v>
      </c>
      <c r="C2640" s="213">
        <v>12</v>
      </c>
      <c r="D2640" s="214" t="s">
        <v>447</v>
      </c>
      <c r="E2640" s="215">
        <v>1428</v>
      </c>
      <c r="F2640" s="216" t="s">
        <v>434</v>
      </c>
    </row>
    <row r="2641" spans="2:6" ht="12.75" x14ac:dyDescent="0.25">
      <c r="B2641" s="216" t="s">
        <v>165</v>
      </c>
      <c r="C2641" s="213">
        <v>8</v>
      </c>
      <c r="D2641" s="214" t="s">
        <v>440</v>
      </c>
      <c r="E2641" s="215">
        <v>1428</v>
      </c>
      <c r="F2641" s="216" t="s">
        <v>434</v>
      </c>
    </row>
    <row r="2642" spans="2:6" ht="12.75" x14ac:dyDescent="0.25">
      <c r="B2642" s="216" t="s">
        <v>432</v>
      </c>
      <c r="C2642" s="213">
        <v>4</v>
      </c>
      <c r="D2642" s="214" t="s">
        <v>436</v>
      </c>
      <c r="E2642" s="215">
        <v>1428</v>
      </c>
      <c r="F2642" s="216" t="s">
        <v>434</v>
      </c>
    </row>
    <row r="2643" spans="2:6" ht="12.75" x14ac:dyDescent="0.25">
      <c r="B2643" s="216" t="s">
        <v>169</v>
      </c>
      <c r="C2643" s="213">
        <v>5</v>
      </c>
      <c r="D2643" s="214" t="s">
        <v>437</v>
      </c>
      <c r="E2643" s="215">
        <v>1428</v>
      </c>
      <c r="F2643" s="216" t="s">
        <v>434</v>
      </c>
    </row>
    <row r="2644" spans="2:6" ht="12.75" x14ac:dyDescent="0.25">
      <c r="B2644" s="216" t="s">
        <v>189</v>
      </c>
      <c r="C2644" s="213">
        <v>14</v>
      </c>
      <c r="D2644" s="214" t="s">
        <v>449</v>
      </c>
      <c r="E2644" s="215">
        <v>1428</v>
      </c>
      <c r="F2644" s="216" t="s">
        <v>434</v>
      </c>
    </row>
    <row r="2645" spans="2:6" ht="12.75" x14ac:dyDescent="0.25">
      <c r="B2645" s="216" t="s">
        <v>446</v>
      </c>
      <c r="C2645" s="213">
        <v>13</v>
      </c>
      <c r="D2645" s="214" t="s">
        <v>448</v>
      </c>
      <c r="E2645" s="215">
        <v>1428</v>
      </c>
      <c r="F2645" s="216" t="s">
        <v>434</v>
      </c>
    </row>
    <row r="2646" spans="2:6" ht="12.75" x14ac:dyDescent="0.25">
      <c r="B2646" s="216" t="s">
        <v>462</v>
      </c>
      <c r="C2646" s="213">
        <v>9</v>
      </c>
      <c r="D2646" s="214" t="s">
        <v>463</v>
      </c>
      <c r="E2646" s="215">
        <v>1429</v>
      </c>
      <c r="F2646" s="216" t="s">
        <v>451</v>
      </c>
    </row>
    <row r="2647" spans="2:6" ht="12.75" x14ac:dyDescent="0.25">
      <c r="B2647" s="216" t="s">
        <v>456</v>
      </c>
      <c r="C2647" s="213">
        <v>5</v>
      </c>
      <c r="D2647" s="214" t="s">
        <v>457</v>
      </c>
      <c r="E2647" s="215">
        <v>1429</v>
      </c>
      <c r="F2647" s="216" t="s">
        <v>451</v>
      </c>
    </row>
    <row r="2648" spans="2:6" ht="12.75" x14ac:dyDescent="0.25">
      <c r="B2648" s="216" t="s">
        <v>238</v>
      </c>
      <c r="C2648" s="213">
        <v>11</v>
      </c>
      <c r="D2648" s="214" t="s">
        <v>465</v>
      </c>
      <c r="E2648" s="215">
        <v>1429</v>
      </c>
      <c r="F2648" s="216" t="s">
        <v>451</v>
      </c>
    </row>
    <row r="2649" spans="2:6" ht="12.75" x14ac:dyDescent="0.25">
      <c r="B2649" s="216" t="s">
        <v>452</v>
      </c>
      <c r="C2649" s="213">
        <v>2</v>
      </c>
      <c r="D2649" s="214" t="s">
        <v>453</v>
      </c>
      <c r="E2649" s="215">
        <v>1429</v>
      </c>
      <c r="F2649" s="216" t="s">
        <v>451</v>
      </c>
    </row>
    <row r="2650" spans="2:6" ht="12.75" x14ac:dyDescent="0.25">
      <c r="B2650" s="216" t="s">
        <v>458</v>
      </c>
      <c r="C2650" s="213">
        <v>6</v>
      </c>
      <c r="D2650" s="214" t="s">
        <v>459</v>
      </c>
      <c r="E2650" s="215">
        <v>1429</v>
      </c>
      <c r="F2650" s="216" t="s">
        <v>451</v>
      </c>
    </row>
    <row r="2651" spans="2:6" ht="12.75" x14ac:dyDescent="0.25">
      <c r="B2651" s="216" t="s">
        <v>126</v>
      </c>
      <c r="C2651" s="213">
        <v>3</v>
      </c>
      <c r="D2651" s="214" t="s">
        <v>127</v>
      </c>
      <c r="E2651" s="215">
        <v>1429</v>
      </c>
      <c r="F2651" s="216" t="s">
        <v>451</v>
      </c>
    </row>
    <row r="2652" spans="2:6" ht="12.75" x14ac:dyDescent="0.25">
      <c r="B2652" s="216" t="s">
        <v>410</v>
      </c>
      <c r="C2652" s="213">
        <v>10</v>
      </c>
      <c r="D2652" s="214" t="s">
        <v>464</v>
      </c>
      <c r="E2652" s="215">
        <v>1429</v>
      </c>
      <c r="F2652" s="216" t="s">
        <v>451</v>
      </c>
    </row>
    <row r="2653" spans="2:6" ht="12.75" x14ac:dyDescent="0.25">
      <c r="B2653" s="216" t="s">
        <v>454</v>
      </c>
      <c r="C2653" s="213">
        <v>4</v>
      </c>
      <c r="D2653" s="214" t="s">
        <v>455</v>
      </c>
      <c r="E2653" s="215">
        <v>1429</v>
      </c>
      <c r="F2653" s="216" t="s">
        <v>451</v>
      </c>
    </row>
    <row r="2654" spans="2:6" ht="12.75" x14ac:dyDescent="0.25">
      <c r="B2654" s="216" t="s">
        <v>460</v>
      </c>
      <c r="C2654" s="213">
        <v>8</v>
      </c>
      <c r="D2654" s="214" t="s">
        <v>461</v>
      </c>
      <c r="E2654" s="215">
        <v>1429</v>
      </c>
      <c r="F2654" s="216" t="s">
        <v>451</v>
      </c>
    </row>
    <row r="2655" spans="2:6" ht="12.75" x14ac:dyDescent="0.25">
      <c r="B2655" s="216" t="s">
        <v>167</v>
      </c>
      <c r="C2655" s="213">
        <v>1</v>
      </c>
      <c r="D2655" s="214" t="s">
        <v>450</v>
      </c>
      <c r="E2655" s="215">
        <v>1429</v>
      </c>
      <c r="F2655" s="216" t="s">
        <v>451</v>
      </c>
    </row>
    <row r="2656" spans="2:6" ht="12.75" x14ac:dyDescent="0.25">
      <c r="B2656" s="216" t="s">
        <v>99</v>
      </c>
      <c r="C2656" s="213">
        <v>7</v>
      </c>
      <c r="D2656" s="214" t="s">
        <v>204</v>
      </c>
      <c r="E2656" s="215">
        <v>1429</v>
      </c>
      <c r="F2656" s="216" t="s">
        <v>451</v>
      </c>
    </row>
    <row r="2657" spans="2:6" ht="12.75" x14ac:dyDescent="0.25">
      <c r="B2657" s="216" t="s">
        <v>180</v>
      </c>
      <c r="C2657" s="213">
        <v>1</v>
      </c>
      <c r="D2657" s="214" t="s">
        <v>181</v>
      </c>
      <c r="E2657" s="215">
        <v>1409</v>
      </c>
      <c r="F2657" s="216" t="s">
        <v>182</v>
      </c>
    </row>
    <row r="2658" spans="2:6" ht="12.75" x14ac:dyDescent="0.25">
      <c r="B2658" s="216" t="s">
        <v>185</v>
      </c>
      <c r="C2658" s="213">
        <v>3</v>
      </c>
      <c r="D2658" s="214" t="s">
        <v>186</v>
      </c>
      <c r="E2658" s="215">
        <v>1409</v>
      </c>
      <c r="F2658" s="216" t="s">
        <v>182</v>
      </c>
    </row>
    <row r="2659" spans="2:6" ht="12.75" x14ac:dyDescent="0.25">
      <c r="B2659" s="216" t="s">
        <v>183</v>
      </c>
      <c r="C2659" s="213">
        <v>2</v>
      </c>
      <c r="D2659" s="214" t="s">
        <v>184</v>
      </c>
      <c r="E2659" s="215">
        <v>1409</v>
      </c>
      <c r="F2659" s="216" t="s">
        <v>182</v>
      </c>
    </row>
    <row r="2660" spans="2:6" ht="12.75" x14ac:dyDescent="0.25">
      <c r="B2660" s="216" t="s">
        <v>189</v>
      </c>
      <c r="C2660" s="213">
        <v>5</v>
      </c>
      <c r="D2660" s="214" t="s">
        <v>190</v>
      </c>
      <c r="E2660" s="215">
        <v>1409</v>
      </c>
      <c r="F2660" s="216" t="s">
        <v>182</v>
      </c>
    </row>
    <row r="2661" spans="2:6" ht="12.75" x14ac:dyDescent="0.25">
      <c r="B2661" s="216" t="s">
        <v>195</v>
      </c>
      <c r="C2661" s="213">
        <v>8</v>
      </c>
      <c r="D2661" s="214" t="s">
        <v>196</v>
      </c>
      <c r="E2661" s="215">
        <v>1409</v>
      </c>
      <c r="F2661" s="216" t="s">
        <v>182</v>
      </c>
    </row>
    <row r="2662" spans="2:6" ht="12.75" x14ac:dyDescent="0.25">
      <c r="B2662" s="216" t="s">
        <v>197</v>
      </c>
      <c r="C2662" s="213">
        <v>9</v>
      </c>
      <c r="D2662" s="214" t="s">
        <v>198</v>
      </c>
      <c r="E2662" s="215">
        <v>1409</v>
      </c>
      <c r="F2662" s="216" t="s">
        <v>182</v>
      </c>
    </row>
    <row r="2663" spans="2:6" ht="12.75" x14ac:dyDescent="0.25">
      <c r="B2663" s="216" t="s">
        <v>193</v>
      </c>
      <c r="C2663" s="213">
        <v>7</v>
      </c>
      <c r="D2663" s="214" t="s">
        <v>194</v>
      </c>
      <c r="E2663" s="215">
        <v>1409</v>
      </c>
      <c r="F2663" s="216" t="s">
        <v>182</v>
      </c>
    </row>
    <row r="2664" spans="2:6" ht="12.75" x14ac:dyDescent="0.25">
      <c r="B2664" s="216" t="s">
        <v>201</v>
      </c>
      <c r="C2664" s="213">
        <v>11</v>
      </c>
      <c r="D2664" s="214" t="s">
        <v>202</v>
      </c>
      <c r="E2664" s="215">
        <v>1409</v>
      </c>
      <c r="F2664" s="216" t="s">
        <v>182</v>
      </c>
    </row>
    <row r="2665" spans="2:6" ht="12.75" x14ac:dyDescent="0.25">
      <c r="B2665" s="216" t="s">
        <v>205</v>
      </c>
      <c r="C2665" s="213">
        <v>14</v>
      </c>
      <c r="D2665" s="214" t="s">
        <v>206</v>
      </c>
      <c r="E2665" s="215">
        <v>1409</v>
      </c>
      <c r="F2665" s="216" t="s">
        <v>182</v>
      </c>
    </row>
    <row r="2666" spans="2:6" ht="12.75" x14ac:dyDescent="0.25">
      <c r="B2666" s="216" t="s">
        <v>183</v>
      </c>
      <c r="C2666" s="213">
        <v>12</v>
      </c>
      <c r="D2666" s="214" t="s">
        <v>203</v>
      </c>
      <c r="E2666" s="215">
        <v>1409</v>
      </c>
      <c r="F2666" s="216" t="s">
        <v>182</v>
      </c>
    </row>
    <row r="2667" spans="2:6" ht="12.75" x14ac:dyDescent="0.25">
      <c r="B2667" s="216" t="s">
        <v>199</v>
      </c>
      <c r="C2667" s="213">
        <v>10</v>
      </c>
      <c r="D2667" s="214" t="s">
        <v>200</v>
      </c>
      <c r="E2667" s="215">
        <v>1409</v>
      </c>
      <c r="F2667" s="216" t="s">
        <v>182</v>
      </c>
    </row>
    <row r="2668" spans="2:6" ht="12.75" x14ac:dyDescent="0.25">
      <c r="B2668" s="216" t="s">
        <v>187</v>
      </c>
      <c r="C2668" s="213">
        <v>4</v>
      </c>
      <c r="D2668" s="214" t="s">
        <v>188</v>
      </c>
      <c r="E2668" s="215">
        <v>1409</v>
      </c>
      <c r="F2668" s="216" t="s">
        <v>182</v>
      </c>
    </row>
    <row r="2669" spans="2:6" ht="12.75" x14ac:dyDescent="0.25">
      <c r="B2669" s="216" t="s">
        <v>99</v>
      </c>
      <c r="C2669" s="213">
        <v>13</v>
      </c>
      <c r="D2669" s="214" t="s">
        <v>204</v>
      </c>
      <c r="E2669" s="215">
        <v>1409</v>
      </c>
      <c r="F2669" s="216" t="s">
        <v>182</v>
      </c>
    </row>
    <row r="2670" spans="2:6" ht="12.75" x14ac:dyDescent="0.25">
      <c r="B2670" s="216" t="s">
        <v>191</v>
      </c>
      <c r="C2670" s="213">
        <v>6</v>
      </c>
      <c r="D2670" s="214" t="s">
        <v>192</v>
      </c>
      <c r="E2670" s="215">
        <v>1409</v>
      </c>
      <c r="F2670" s="216" t="s">
        <v>182</v>
      </c>
    </row>
    <row r="2671" spans="2:6" ht="12.75" x14ac:dyDescent="0.25">
      <c r="B2671" s="216" t="s">
        <v>252</v>
      </c>
      <c r="C2671" s="213">
        <v>3</v>
      </c>
      <c r="D2671" s="214" t="s">
        <v>253</v>
      </c>
      <c r="E2671" s="215">
        <v>1414</v>
      </c>
      <c r="F2671" s="216" t="s">
        <v>249</v>
      </c>
    </row>
    <row r="2672" spans="2:6" ht="12.75" x14ac:dyDescent="0.25">
      <c r="B2672" s="216" t="s">
        <v>263</v>
      </c>
      <c r="C2672" s="213">
        <v>10</v>
      </c>
      <c r="D2672" s="214" t="s">
        <v>264</v>
      </c>
      <c r="E2672" s="215">
        <v>1414</v>
      </c>
      <c r="F2672" s="216" t="s">
        <v>249</v>
      </c>
    </row>
    <row r="2673" spans="2:6" ht="12.75" x14ac:dyDescent="0.25">
      <c r="B2673" s="216" t="s">
        <v>267</v>
      </c>
      <c r="C2673" s="213">
        <v>13</v>
      </c>
      <c r="D2673" s="214" t="s">
        <v>268</v>
      </c>
      <c r="E2673" s="215">
        <v>1414</v>
      </c>
      <c r="F2673" s="216" t="s">
        <v>249</v>
      </c>
    </row>
    <row r="2674" spans="2:6" ht="12.75" x14ac:dyDescent="0.25">
      <c r="B2674" s="216" t="s">
        <v>254</v>
      </c>
      <c r="C2674" s="213">
        <v>4</v>
      </c>
      <c r="D2674" s="214" t="s">
        <v>255</v>
      </c>
      <c r="E2674" s="215">
        <v>1414</v>
      </c>
      <c r="F2674" s="216" t="s">
        <v>249</v>
      </c>
    </row>
    <row r="2675" spans="2:6" ht="12.75" x14ac:dyDescent="0.25">
      <c r="B2675" s="216" t="s">
        <v>250</v>
      </c>
      <c r="C2675" s="213">
        <v>2</v>
      </c>
      <c r="D2675" s="214" t="s">
        <v>251</v>
      </c>
      <c r="E2675" s="215">
        <v>1414</v>
      </c>
      <c r="F2675" s="216" t="s">
        <v>249</v>
      </c>
    </row>
    <row r="2676" spans="2:6" ht="12.75" x14ac:dyDescent="0.25">
      <c r="B2676" s="216" t="s">
        <v>269</v>
      </c>
      <c r="C2676" s="213">
        <v>14</v>
      </c>
      <c r="D2676" s="214" t="s">
        <v>270</v>
      </c>
      <c r="E2676" s="215">
        <v>1414</v>
      </c>
      <c r="F2676" s="216" t="s">
        <v>249</v>
      </c>
    </row>
    <row r="2677" spans="2:6" ht="12.75" x14ac:dyDescent="0.25">
      <c r="B2677" s="216" t="s">
        <v>252</v>
      </c>
      <c r="C2677" s="213">
        <v>11</v>
      </c>
      <c r="D2677" s="214" t="s">
        <v>265</v>
      </c>
      <c r="E2677" s="215">
        <v>1414</v>
      </c>
      <c r="F2677" s="216" t="s">
        <v>249</v>
      </c>
    </row>
    <row r="2678" spans="2:6" ht="12.75" x14ac:dyDescent="0.25">
      <c r="B2678" s="216" t="s">
        <v>257</v>
      </c>
      <c r="C2678" s="213">
        <v>6</v>
      </c>
      <c r="D2678" s="214" t="s">
        <v>258</v>
      </c>
      <c r="E2678" s="215">
        <v>1414</v>
      </c>
      <c r="F2678" s="216" t="s">
        <v>249</v>
      </c>
    </row>
    <row r="2679" spans="2:6" ht="12.75" x14ac:dyDescent="0.25">
      <c r="B2679" s="216" t="s">
        <v>261</v>
      </c>
      <c r="C2679" s="213">
        <v>8</v>
      </c>
      <c r="D2679" s="214" t="s">
        <v>262</v>
      </c>
      <c r="E2679" s="215">
        <v>1414</v>
      </c>
      <c r="F2679" s="216" t="s">
        <v>249</v>
      </c>
    </row>
    <row r="2680" spans="2:6" ht="12.75" x14ac:dyDescent="0.25">
      <c r="B2680" s="216" t="s">
        <v>259</v>
      </c>
      <c r="C2680" s="213">
        <v>7</v>
      </c>
      <c r="D2680" s="214" t="s">
        <v>260</v>
      </c>
      <c r="E2680" s="215">
        <v>1414</v>
      </c>
      <c r="F2680" s="216" t="s">
        <v>249</v>
      </c>
    </row>
    <row r="2681" spans="2:6" ht="12.75" x14ac:dyDescent="0.25">
      <c r="B2681" s="216" t="s">
        <v>180</v>
      </c>
      <c r="C2681" s="213">
        <v>5</v>
      </c>
      <c r="D2681" s="214" t="s">
        <v>256</v>
      </c>
      <c r="E2681" s="215">
        <v>1414</v>
      </c>
      <c r="F2681" s="216" t="s">
        <v>249</v>
      </c>
    </row>
    <row r="2682" spans="2:6" ht="12.75" x14ac:dyDescent="0.25">
      <c r="B2682" s="216" t="s">
        <v>259</v>
      </c>
      <c r="C2682" s="213">
        <v>12</v>
      </c>
      <c r="D2682" s="214" t="s">
        <v>266</v>
      </c>
      <c r="E2682" s="215">
        <v>1414</v>
      </c>
      <c r="F2682" s="216" t="s">
        <v>249</v>
      </c>
    </row>
    <row r="2683" spans="2:6" ht="12.75" x14ac:dyDescent="0.25">
      <c r="B2683" s="216" t="s">
        <v>187</v>
      </c>
      <c r="C2683" s="213">
        <v>1</v>
      </c>
      <c r="D2683" s="214" t="s">
        <v>248</v>
      </c>
      <c r="E2683" s="215">
        <v>1414</v>
      </c>
      <c r="F2683" s="216" t="s">
        <v>249</v>
      </c>
    </row>
    <row r="2684" spans="2:6" ht="12.75" x14ac:dyDescent="0.25">
      <c r="B2684" s="216" t="s">
        <v>263</v>
      </c>
      <c r="C2684" s="213">
        <v>9</v>
      </c>
      <c r="D2684" s="214" t="s">
        <v>248</v>
      </c>
      <c r="E2684" s="215">
        <v>1414</v>
      </c>
      <c r="F2684" s="216" t="s">
        <v>249</v>
      </c>
    </row>
    <row r="2685" spans="2:6" ht="12.75" x14ac:dyDescent="0.25">
      <c r="B2685" s="216" t="s">
        <v>161</v>
      </c>
      <c r="C2685" s="213">
        <v>5</v>
      </c>
      <c r="D2685" s="214" t="s">
        <v>162</v>
      </c>
      <c r="E2685" s="215">
        <v>1408</v>
      </c>
      <c r="F2685" s="216" t="s">
        <v>155</v>
      </c>
    </row>
    <row r="2686" spans="2:6" ht="12.75" x14ac:dyDescent="0.25">
      <c r="B2686" s="216" t="s">
        <v>153</v>
      </c>
      <c r="C2686" s="213">
        <v>1</v>
      </c>
      <c r="D2686" s="214" t="s">
        <v>154</v>
      </c>
      <c r="E2686" s="215">
        <v>1408</v>
      </c>
      <c r="F2686" s="216" t="s">
        <v>155</v>
      </c>
    </row>
    <row r="2687" spans="2:6" ht="12.75" x14ac:dyDescent="0.25">
      <c r="B2687" s="216" t="s">
        <v>153</v>
      </c>
      <c r="C2687" s="213">
        <v>15</v>
      </c>
      <c r="D2687" s="214" t="s">
        <v>179</v>
      </c>
      <c r="E2687" s="215">
        <v>1408</v>
      </c>
      <c r="F2687" s="216" t="s">
        <v>155</v>
      </c>
    </row>
    <row r="2688" spans="2:6" ht="12.75" x14ac:dyDescent="0.25">
      <c r="B2688" s="216" t="s">
        <v>173</v>
      </c>
      <c r="C2688" s="213">
        <v>12</v>
      </c>
      <c r="D2688" s="214" t="s">
        <v>174</v>
      </c>
      <c r="E2688" s="215">
        <v>1408</v>
      </c>
      <c r="F2688" s="216" t="s">
        <v>155</v>
      </c>
    </row>
    <row r="2689" spans="2:6" ht="12.75" x14ac:dyDescent="0.25">
      <c r="B2689" s="216" t="s">
        <v>167</v>
      </c>
      <c r="C2689" s="213">
        <v>9</v>
      </c>
      <c r="D2689" s="214" t="s">
        <v>168</v>
      </c>
      <c r="E2689" s="215">
        <v>1408</v>
      </c>
      <c r="F2689" s="216" t="s">
        <v>155</v>
      </c>
    </row>
    <row r="2690" spans="2:6" ht="12.75" x14ac:dyDescent="0.25">
      <c r="B2690" s="216" t="s">
        <v>35</v>
      </c>
      <c r="C2690" s="213">
        <v>8</v>
      </c>
      <c r="D2690" s="214" t="s">
        <v>127</v>
      </c>
      <c r="E2690" s="215">
        <v>1408</v>
      </c>
      <c r="F2690" s="216" t="s">
        <v>155</v>
      </c>
    </row>
    <row r="2691" spans="2:6" ht="12.75" x14ac:dyDescent="0.25">
      <c r="B2691" s="216" t="s">
        <v>92</v>
      </c>
      <c r="C2691" s="213">
        <v>4</v>
      </c>
      <c r="D2691" s="214" t="s">
        <v>160</v>
      </c>
      <c r="E2691" s="215">
        <v>1408</v>
      </c>
      <c r="F2691" s="216" t="s">
        <v>155</v>
      </c>
    </row>
    <row r="2692" spans="2:6" ht="12.75" x14ac:dyDescent="0.25">
      <c r="B2692" s="216" t="s">
        <v>165</v>
      </c>
      <c r="C2692" s="213">
        <v>7</v>
      </c>
      <c r="D2692" s="214" t="s">
        <v>166</v>
      </c>
      <c r="E2692" s="215">
        <v>1408</v>
      </c>
      <c r="F2692" s="216" t="s">
        <v>155</v>
      </c>
    </row>
    <row r="2693" spans="2:6" ht="12.75" x14ac:dyDescent="0.25">
      <c r="B2693" s="216" t="s">
        <v>156</v>
      </c>
      <c r="C2693" s="213">
        <v>2</v>
      </c>
      <c r="D2693" s="214" t="s">
        <v>157</v>
      </c>
      <c r="E2693" s="215">
        <v>1408</v>
      </c>
      <c r="F2693" s="216" t="s">
        <v>155</v>
      </c>
    </row>
    <row r="2694" spans="2:6" ht="12.75" x14ac:dyDescent="0.25">
      <c r="B2694" s="216" t="s">
        <v>171</v>
      </c>
      <c r="C2694" s="213">
        <v>11</v>
      </c>
      <c r="D2694" s="214" t="s">
        <v>172</v>
      </c>
      <c r="E2694" s="215">
        <v>1408</v>
      </c>
      <c r="F2694" s="216" t="s">
        <v>155</v>
      </c>
    </row>
    <row r="2695" spans="2:6" ht="12.75" x14ac:dyDescent="0.25">
      <c r="B2695" s="216" t="s">
        <v>177</v>
      </c>
      <c r="C2695" s="213">
        <v>14</v>
      </c>
      <c r="D2695" s="214" t="s">
        <v>178</v>
      </c>
      <c r="E2695" s="215">
        <v>1408</v>
      </c>
      <c r="F2695" s="216" t="s">
        <v>155</v>
      </c>
    </row>
    <row r="2696" spans="2:6" ht="12.75" x14ac:dyDescent="0.25">
      <c r="B2696" s="216" t="s">
        <v>163</v>
      </c>
      <c r="C2696" s="213">
        <v>6</v>
      </c>
      <c r="D2696" s="214" t="s">
        <v>164</v>
      </c>
      <c r="E2696" s="215">
        <v>1408</v>
      </c>
      <c r="F2696" s="216" t="s">
        <v>155</v>
      </c>
    </row>
    <row r="2697" spans="2:6" ht="12.75" x14ac:dyDescent="0.25">
      <c r="B2697" s="216" t="s">
        <v>158</v>
      </c>
      <c r="C2697" s="213">
        <v>3</v>
      </c>
      <c r="D2697" s="214" t="s">
        <v>159</v>
      </c>
      <c r="E2697" s="215">
        <v>1408</v>
      </c>
      <c r="F2697" s="216" t="s">
        <v>155</v>
      </c>
    </row>
    <row r="2698" spans="2:6" ht="12.75" x14ac:dyDescent="0.25">
      <c r="B2698" s="216" t="s">
        <v>169</v>
      </c>
      <c r="C2698" s="213">
        <v>10</v>
      </c>
      <c r="D2698" s="214" t="s">
        <v>170</v>
      </c>
      <c r="E2698" s="215">
        <v>1408</v>
      </c>
      <c r="F2698" s="216" t="s">
        <v>155</v>
      </c>
    </row>
    <row r="2699" spans="2:6" ht="12.75" x14ac:dyDescent="0.25">
      <c r="B2699" s="216" t="s">
        <v>175</v>
      </c>
      <c r="C2699" s="213">
        <v>13</v>
      </c>
      <c r="D2699" s="214" t="s">
        <v>176</v>
      </c>
      <c r="E2699" s="215">
        <v>1408</v>
      </c>
      <c r="F2699" s="216" t="s">
        <v>155</v>
      </c>
    </row>
    <row r="2700" spans="2:6" ht="12.75" x14ac:dyDescent="0.25">
      <c r="B2700" s="216" t="s">
        <v>284</v>
      </c>
      <c r="C2700" s="213">
        <v>9</v>
      </c>
      <c r="D2700" s="214" t="s">
        <v>285</v>
      </c>
      <c r="E2700" s="215">
        <v>1415</v>
      </c>
      <c r="F2700" s="216" t="s">
        <v>273</v>
      </c>
    </row>
    <row r="2701" spans="2:6" ht="12.75" x14ac:dyDescent="0.25">
      <c r="B2701" s="216" t="s">
        <v>169</v>
      </c>
      <c r="C2701" s="213">
        <v>3</v>
      </c>
      <c r="D2701" s="214" t="s">
        <v>276</v>
      </c>
      <c r="E2701" s="215">
        <v>1415</v>
      </c>
      <c r="F2701" s="216" t="s">
        <v>273</v>
      </c>
    </row>
    <row r="2702" spans="2:6" ht="12.75" x14ac:dyDescent="0.25">
      <c r="B2702" s="216" t="s">
        <v>281</v>
      </c>
      <c r="C2702" s="213">
        <v>7</v>
      </c>
      <c r="D2702" s="214" t="s">
        <v>282</v>
      </c>
      <c r="E2702" s="215">
        <v>1415</v>
      </c>
      <c r="F2702" s="216" t="s">
        <v>273</v>
      </c>
    </row>
    <row r="2703" spans="2:6" ht="12.75" x14ac:dyDescent="0.25">
      <c r="B2703" s="216" t="s">
        <v>238</v>
      </c>
      <c r="C2703" s="213">
        <v>6</v>
      </c>
      <c r="D2703" s="214" t="s">
        <v>280</v>
      </c>
      <c r="E2703" s="215">
        <v>1415</v>
      </c>
      <c r="F2703" s="216" t="s">
        <v>273</v>
      </c>
    </row>
    <row r="2704" spans="2:6" ht="12.75" x14ac:dyDescent="0.25">
      <c r="B2704" s="216" t="s">
        <v>167</v>
      </c>
      <c r="C2704" s="213">
        <v>10</v>
      </c>
      <c r="D2704" s="214" t="s">
        <v>286</v>
      </c>
      <c r="E2704" s="215">
        <v>1415</v>
      </c>
      <c r="F2704" s="216" t="s">
        <v>273</v>
      </c>
    </row>
    <row r="2705" spans="2:6" ht="12.75" x14ac:dyDescent="0.25">
      <c r="B2705" s="216" t="s">
        <v>288</v>
      </c>
      <c r="C2705" s="213">
        <v>12</v>
      </c>
      <c r="D2705" s="214" t="s">
        <v>289</v>
      </c>
      <c r="E2705" s="215">
        <v>1415</v>
      </c>
      <c r="F2705" s="216" t="s">
        <v>273</v>
      </c>
    </row>
    <row r="2706" spans="2:6" ht="12.75" x14ac:dyDescent="0.25">
      <c r="B2706" s="216" t="s">
        <v>274</v>
      </c>
      <c r="C2706" s="213">
        <v>2</v>
      </c>
      <c r="D2706" s="214" t="s">
        <v>275</v>
      </c>
      <c r="E2706" s="215">
        <v>1415</v>
      </c>
      <c r="F2706" s="216" t="s">
        <v>273</v>
      </c>
    </row>
    <row r="2707" spans="2:6" ht="12.75" x14ac:dyDescent="0.25">
      <c r="B2707" s="216" t="s">
        <v>165</v>
      </c>
      <c r="C2707" s="213">
        <v>5</v>
      </c>
      <c r="D2707" s="214" t="s">
        <v>279</v>
      </c>
      <c r="E2707" s="215">
        <v>1415</v>
      </c>
      <c r="F2707" s="216" t="s">
        <v>273</v>
      </c>
    </row>
    <row r="2708" spans="2:6" ht="12.75" x14ac:dyDescent="0.25">
      <c r="B2708" s="216" t="s">
        <v>35</v>
      </c>
      <c r="C2708" s="213">
        <v>13</v>
      </c>
      <c r="D2708" s="214" t="s">
        <v>290</v>
      </c>
      <c r="E2708" s="215">
        <v>1415</v>
      </c>
      <c r="F2708" s="216" t="s">
        <v>273</v>
      </c>
    </row>
    <row r="2709" spans="2:6" ht="12.75" x14ac:dyDescent="0.25">
      <c r="B2709" s="216" t="s">
        <v>291</v>
      </c>
      <c r="C2709" s="213">
        <v>14</v>
      </c>
      <c r="D2709" s="214" t="s">
        <v>292</v>
      </c>
      <c r="E2709" s="215">
        <v>1415</v>
      </c>
      <c r="F2709" s="216" t="s">
        <v>273</v>
      </c>
    </row>
    <row r="2710" spans="2:6" ht="12.75" x14ac:dyDescent="0.25">
      <c r="B2710" s="216" t="s">
        <v>277</v>
      </c>
      <c r="C2710" s="213">
        <v>4</v>
      </c>
      <c r="D2710" s="214" t="s">
        <v>278</v>
      </c>
      <c r="E2710" s="215">
        <v>1415</v>
      </c>
      <c r="F2710" s="216" t="s">
        <v>273</v>
      </c>
    </row>
    <row r="2711" spans="2:6" ht="12.75" x14ac:dyDescent="0.25">
      <c r="B2711" s="216" t="s">
        <v>283</v>
      </c>
      <c r="C2711" s="213">
        <v>8</v>
      </c>
      <c r="D2711" s="214" t="s">
        <v>188</v>
      </c>
      <c r="E2711" s="215">
        <v>1415</v>
      </c>
      <c r="F2711" s="216" t="s">
        <v>273</v>
      </c>
    </row>
    <row r="2712" spans="2:6" ht="12.75" x14ac:dyDescent="0.25">
      <c r="B2712" s="216" t="s">
        <v>271</v>
      </c>
      <c r="C2712" s="213">
        <v>1</v>
      </c>
      <c r="D2712" s="214" t="s">
        <v>272</v>
      </c>
      <c r="E2712" s="215">
        <v>1415</v>
      </c>
      <c r="F2712" s="216" t="s">
        <v>273</v>
      </c>
    </row>
    <row r="2713" spans="2:6" ht="12.75" x14ac:dyDescent="0.25">
      <c r="B2713" s="216" t="s">
        <v>44</v>
      </c>
      <c r="C2713" s="213">
        <v>11</v>
      </c>
      <c r="D2713" s="214" t="s">
        <v>287</v>
      </c>
      <c r="E2713" s="215">
        <v>1415</v>
      </c>
      <c r="F2713" s="216" t="s">
        <v>273</v>
      </c>
    </row>
    <row r="2714" spans="2:6" ht="12.75" x14ac:dyDescent="0.25">
      <c r="B2714" s="216" t="s">
        <v>147</v>
      </c>
      <c r="C2714" s="213">
        <v>12</v>
      </c>
      <c r="D2714" s="214" t="s">
        <v>148</v>
      </c>
      <c r="E2714" s="215">
        <v>1407</v>
      </c>
      <c r="F2714" s="216" t="s">
        <v>128</v>
      </c>
    </row>
    <row r="2715" spans="2:6" ht="12.75" x14ac:dyDescent="0.25">
      <c r="B2715" s="216" t="s">
        <v>151</v>
      </c>
      <c r="C2715" s="213">
        <v>14</v>
      </c>
      <c r="D2715" s="214" t="s">
        <v>152</v>
      </c>
      <c r="E2715" s="215">
        <v>1407</v>
      </c>
      <c r="F2715" s="216" t="s">
        <v>128</v>
      </c>
    </row>
    <row r="2716" spans="2:6" ht="12.75" x14ac:dyDescent="0.25">
      <c r="B2716" s="216" t="s">
        <v>143</v>
      </c>
      <c r="C2716" s="213">
        <v>10</v>
      </c>
      <c r="D2716" s="214" t="s">
        <v>144</v>
      </c>
      <c r="E2716" s="215">
        <v>1407</v>
      </c>
      <c r="F2716" s="216" t="s">
        <v>128</v>
      </c>
    </row>
    <row r="2717" spans="2:6" ht="12.75" x14ac:dyDescent="0.25">
      <c r="B2717" s="216" t="s">
        <v>145</v>
      </c>
      <c r="C2717" s="213">
        <v>11</v>
      </c>
      <c r="D2717" s="214" t="s">
        <v>146</v>
      </c>
      <c r="E2717" s="215">
        <v>1407</v>
      </c>
      <c r="F2717" s="216" t="s">
        <v>128</v>
      </c>
    </row>
    <row r="2718" spans="2:6" ht="12.75" x14ac:dyDescent="0.25">
      <c r="B2718" s="216" t="s">
        <v>126</v>
      </c>
      <c r="C2718" s="213">
        <v>1</v>
      </c>
      <c r="D2718" s="214" t="s">
        <v>127</v>
      </c>
      <c r="E2718" s="215">
        <v>1407</v>
      </c>
      <c r="F2718" s="216" t="s">
        <v>128</v>
      </c>
    </row>
    <row r="2719" spans="2:6" ht="12.75" x14ac:dyDescent="0.25">
      <c r="B2719" s="216" t="s">
        <v>79</v>
      </c>
      <c r="C2719" s="213">
        <v>3</v>
      </c>
      <c r="D2719" s="214" t="s">
        <v>130</v>
      </c>
      <c r="E2719" s="215">
        <v>1407</v>
      </c>
      <c r="F2719" s="216" t="s">
        <v>128</v>
      </c>
    </row>
    <row r="2720" spans="2:6" ht="12.75" x14ac:dyDescent="0.25">
      <c r="B2720" s="216" t="s">
        <v>141</v>
      </c>
      <c r="C2720" s="213">
        <v>9</v>
      </c>
      <c r="D2720" s="214" t="s">
        <v>142</v>
      </c>
      <c r="E2720" s="215">
        <v>1407</v>
      </c>
      <c r="F2720" s="216" t="s">
        <v>128</v>
      </c>
    </row>
    <row r="2721" spans="2:6" ht="12.75" x14ac:dyDescent="0.25">
      <c r="B2721" s="216" t="s">
        <v>135</v>
      </c>
      <c r="C2721" s="213">
        <v>6</v>
      </c>
      <c r="D2721" s="214" t="s">
        <v>136</v>
      </c>
      <c r="E2721" s="215">
        <v>1407</v>
      </c>
      <c r="F2721" s="216" t="s">
        <v>128</v>
      </c>
    </row>
    <row r="2722" spans="2:6" ht="12.75" x14ac:dyDescent="0.25">
      <c r="B2722" s="216" t="s">
        <v>74</v>
      </c>
      <c r="C2722" s="213">
        <v>2</v>
      </c>
      <c r="D2722" s="214" t="s">
        <v>129</v>
      </c>
      <c r="E2722" s="215">
        <v>1407</v>
      </c>
      <c r="F2722" s="216" t="s">
        <v>128</v>
      </c>
    </row>
    <row r="2723" spans="2:6" ht="12.75" x14ac:dyDescent="0.25">
      <c r="B2723" s="216" t="s">
        <v>149</v>
      </c>
      <c r="C2723" s="213">
        <v>13</v>
      </c>
      <c r="D2723" s="214" t="s">
        <v>150</v>
      </c>
      <c r="E2723" s="215">
        <v>1407</v>
      </c>
      <c r="F2723" s="216" t="s">
        <v>128</v>
      </c>
    </row>
    <row r="2724" spans="2:6" ht="12.75" x14ac:dyDescent="0.25">
      <c r="B2724" s="216" t="s">
        <v>139</v>
      </c>
      <c r="C2724" s="213">
        <v>8</v>
      </c>
      <c r="D2724" s="214" t="s">
        <v>140</v>
      </c>
      <c r="E2724" s="215">
        <v>1407</v>
      </c>
      <c r="F2724" s="216" t="s">
        <v>128</v>
      </c>
    </row>
    <row r="2725" spans="2:6" ht="12.75" x14ac:dyDescent="0.25">
      <c r="B2725" s="216" t="s">
        <v>131</v>
      </c>
      <c r="C2725" s="213">
        <v>4</v>
      </c>
      <c r="D2725" s="214" t="s">
        <v>132</v>
      </c>
      <c r="E2725" s="215">
        <v>1407</v>
      </c>
      <c r="F2725" s="216" t="s">
        <v>128</v>
      </c>
    </row>
    <row r="2726" spans="2:6" ht="12.75" x14ac:dyDescent="0.25">
      <c r="B2726" s="216" t="s">
        <v>137</v>
      </c>
      <c r="C2726" s="213">
        <v>7</v>
      </c>
      <c r="D2726" s="214" t="s">
        <v>138</v>
      </c>
      <c r="E2726" s="215">
        <v>1407</v>
      </c>
      <c r="F2726" s="216" t="s">
        <v>128</v>
      </c>
    </row>
    <row r="2727" spans="2:6" ht="12.75" x14ac:dyDescent="0.25">
      <c r="B2727" s="216" t="s">
        <v>133</v>
      </c>
      <c r="C2727" s="213">
        <v>5</v>
      </c>
      <c r="D2727" s="214" t="s">
        <v>134</v>
      </c>
      <c r="E2727" s="215">
        <v>1407</v>
      </c>
      <c r="F2727" s="216" t="s">
        <v>128</v>
      </c>
    </row>
    <row r="2728" spans="2:6" ht="12.75" x14ac:dyDescent="0.25">
      <c r="B2728" s="216" t="s">
        <v>120</v>
      </c>
      <c r="C2728" s="213">
        <v>11</v>
      </c>
      <c r="D2728" s="214" t="s">
        <v>121</v>
      </c>
      <c r="E2728" s="215">
        <v>1406</v>
      </c>
      <c r="F2728" s="216" t="s">
        <v>102</v>
      </c>
    </row>
    <row r="2729" spans="2:6" ht="12.75" x14ac:dyDescent="0.25">
      <c r="B2729" s="216" t="s">
        <v>51</v>
      </c>
      <c r="C2729" s="213">
        <v>1</v>
      </c>
      <c r="D2729" s="214" t="s">
        <v>101</v>
      </c>
      <c r="E2729" s="215">
        <v>1406</v>
      </c>
      <c r="F2729" s="216" t="s">
        <v>102</v>
      </c>
    </row>
    <row r="2730" spans="2:6" ht="12.75" x14ac:dyDescent="0.25">
      <c r="B2730" s="216" t="s">
        <v>109</v>
      </c>
      <c r="C2730" s="213">
        <v>5</v>
      </c>
      <c r="D2730" s="214" t="s">
        <v>110</v>
      </c>
      <c r="E2730" s="215">
        <v>1406</v>
      </c>
      <c r="F2730" s="216" t="s">
        <v>102</v>
      </c>
    </row>
    <row r="2731" spans="2:6" ht="12.75" x14ac:dyDescent="0.25">
      <c r="B2731" s="216" t="s">
        <v>116</v>
      </c>
      <c r="C2731" s="213">
        <v>9</v>
      </c>
      <c r="D2731" s="214" t="s">
        <v>117</v>
      </c>
      <c r="E2731" s="215">
        <v>1406</v>
      </c>
      <c r="F2731" s="216" t="s">
        <v>102</v>
      </c>
    </row>
    <row r="2732" spans="2:6" ht="12.75" x14ac:dyDescent="0.25">
      <c r="B2732" s="216" t="s">
        <v>122</v>
      </c>
      <c r="C2732" s="213">
        <v>12</v>
      </c>
      <c r="D2732" s="214" t="s">
        <v>123</v>
      </c>
      <c r="E2732" s="215">
        <v>1406</v>
      </c>
      <c r="F2732" s="216" t="s">
        <v>102</v>
      </c>
    </row>
    <row r="2733" spans="2:6" ht="12.75" x14ac:dyDescent="0.25">
      <c r="B2733" s="216" t="s">
        <v>103</v>
      </c>
      <c r="C2733" s="213">
        <v>2</v>
      </c>
      <c r="D2733" s="214" t="s">
        <v>104</v>
      </c>
      <c r="E2733" s="215">
        <v>1406</v>
      </c>
      <c r="F2733" s="216" t="s">
        <v>102</v>
      </c>
    </row>
    <row r="2734" spans="2:6" ht="12.75" x14ac:dyDescent="0.25">
      <c r="B2734" s="216" t="s">
        <v>27</v>
      </c>
      <c r="C2734" s="213">
        <v>14</v>
      </c>
      <c r="D2734" s="214" t="s">
        <v>125</v>
      </c>
      <c r="E2734" s="215">
        <v>1406</v>
      </c>
      <c r="F2734" s="216" t="s">
        <v>102</v>
      </c>
    </row>
    <row r="2735" spans="2:6" ht="12.75" x14ac:dyDescent="0.25">
      <c r="B2735" s="216" t="s">
        <v>107</v>
      </c>
      <c r="C2735" s="213">
        <v>4</v>
      </c>
      <c r="D2735" s="214" t="s">
        <v>108</v>
      </c>
      <c r="E2735" s="215">
        <v>1406</v>
      </c>
      <c r="F2735" s="216" t="s">
        <v>102</v>
      </c>
    </row>
    <row r="2736" spans="2:6" ht="12.75" x14ac:dyDescent="0.25">
      <c r="B2736" s="216" t="s">
        <v>114</v>
      </c>
      <c r="C2736" s="213">
        <v>8</v>
      </c>
      <c r="D2736" s="214" t="s">
        <v>115</v>
      </c>
      <c r="E2736" s="215">
        <v>1406</v>
      </c>
      <c r="F2736" s="216" t="s">
        <v>102</v>
      </c>
    </row>
    <row r="2737" spans="2:6" ht="12.75" x14ac:dyDescent="0.25">
      <c r="B2737" s="216" t="s">
        <v>105</v>
      </c>
      <c r="C2737" s="213">
        <v>3</v>
      </c>
      <c r="D2737" s="214" t="s">
        <v>106</v>
      </c>
      <c r="E2737" s="215">
        <v>1406</v>
      </c>
      <c r="F2737" s="216" t="s">
        <v>102</v>
      </c>
    </row>
    <row r="2738" spans="2:6" ht="12.75" x14ac:dyDescent="0.25">
      <c r="B2738" s="216" t="s">
        <v>112</v>
      </c>
      <c r="C2738" s="213">
        <v>7</v>
      </c>
      <c r="D2738" s="214" t="s">
        <v>113</v>
      </c>
      <c r="E2738" s="215">
        <v>1406</v>
      </c>
      <c r="F2738" s="216" t="s">
        <v>102</v>
      </c>
    </row>
    <row r="2739" spans="2:6" ht="12.75" x14ac:dyDescent="0.25">
      <c r="B2739" s="216" t="s">
        <v>109</v>
      </c>
      <c r="C2739" s="213">
        <v>13</v>
      </c>
      <c r="D2739" s="214" t="s">
        <v>124</v>
      </c>
      <c r="E2739" s="215">
        <v>1406</v>
      </c>
      <c r="F2739" s="216" t="s">
        <v>102</v>
      </c>
    </row>
    <row r="2740" spans="2:6" ht="12.75" x14ac:dyDescent="0.25">
      <c r="B2740" s="216" t="s">
        <v>107</v>
      </c>
      <c r="C2740" s="213">
        <v>6</v>
      </c>
      <c r="D2740" s="214" t="s">
        <v>111</v>
      </c>
      <c r="E2740" s="215">
        <v>1406</v>
      </c>
      <c r="F2740" s="216" t="s">
        <v>102</v>
      </c>
    </row>
    <row r="2741" spans="2:6" ht="12.75" x14ac:dyDescent="0.25">
      <c r="B2741" s="216" t="s">
        <v>118</v>
      </c>
      <c r="C2741" s="213">
        <v>10</v>
      </c>
      <c r="D2741" s="214" t="s">
        <v>119</v>
      </c>
      <c r="E2741" s="215">
        <v>1406</v>
      </c>
      <c r="F2741" s="216" t="s">
        <v>102</v>
      </c>
    </row>
    <row r="2742" spans="2:6" ht="12.75" x14ac:dyDescent="0.25">
      <c r="B2742" s="216" t="s">
        <v>224</v>
      </c>
      <c r="C2742" s="213">
        <v>14</v>
      </c>
      <c r="D2742" s="214" t="s">
        <v>225</v>
      </c>
      <c r="E2742" s="215">
        <v>1410</v>
      </c>
      <c r="F2742" s="216" t="s">
        <v>209</v>
      </c>
    </row>
    <row r="2743" spans="2:6" ht="12.75" x14ac:dyDescent="0.25">
      <c r="B2743" s="216" t="s">
        <v>12</v>
      </c>
      <c r="C2743" s="213">
        <v>4</v>
      </c>
      <c r="D2743" s="214" t="s">
        <v>213</v>
      </c>
      <c r="E2743" s="215">
        <v>1410</v>
      </c>
      <c r="F2743" s="216" t="s">
        <v>209</v>
      </c>
    </row>
    <row r="2744" spans="2:6" ht="12.75" x14ac:dyDescent="0.25">
      <c r="B2744" s="216" t="s">
        <v>84</v>
      </c>
      <c r="C2744" s="213">
        <v>6</v>
      </c>
      <c r="D2744" s="214" t="s">
        <v>215</v>
      </c>
      <c r="E2744" s="215">
        <v>1410</v>
      </c>
      <c r="F2744" s="216" t="s">
        <v>209</v>
      </c>
    </row>
    <row r="2745" spans="2:6" ht="12.75" x14ac:dyDescent="0.25">
      <c r="B2745" s="216" t="s">
        <v>14</v>
      </c>
      <c r="C2745" s="213">
        <v>7</v>
      </c>
      <c r="D2745" s="214" t="s">
        <v>15</v>
      </c>
      <c r="E2745" s="215">
        <v>1410</v>
      </c>
      <c r="F2745" s="216" t="s">
        <v>209</v>
      </c>
    </row>
    <row r="2746" spans="2:6" ht="12.75" x14ac:dyDescent="0.25">
      <c r="B2746" s="216" t="s">
        <v>217</v>
      </c>
      <c r="C2746" s="213">
        <v>9</v>
      </c>
      <c r="D2746" s="214" t="s">
        <v>218</v>
      </c>
      <c r="E2746" s="215">
        <v>1410</v>
      </c>
      <c r="F2746" s="216" t="s">
        <v>209</v>
      </c>
    </row>
    <row r="2747" spans="2:6" ht="12.75" x14ac:dyDescent="0.25">
      <c r="B2747" s="216" t="s">
        <v>14</v>
      </c>
      <c r="C2747" s="213">
        <v>12</v>
      </c>
      <c r="D2747" s="214" t="s">
        <v>222</v>
      </c>
      <c r="E2747" s="215">
        <v>1410</v>
      </c>
      <c r="F2747" s="216" t="s">
        <v>209</v>
      </c>
    </row>
    <row r="2748" spans="2:6" ht="12.75" x14ac:dyDescent="0.25">
      <c r="B2748" s="216" t="s">
        <v>35</v>
      </c>
      <c r="C2748" s="213">
        <v>10</v>
      </c>
      <c r="D2748" s="214" t="s">
        <v>219</v>
      </c>
      <c r="E2748" s="215">
        <v>1410</v>
      </c>
      <c r="F2748" s="216" t="s">
        <v>209</v>
      </c>
    </row>
    <row r="2749" spans="2:6" ht="12.75" x14ac:dyDescent="0.25">
      <c r="B2749" s="216" t="s">
        <v>207</v>
      </c>
      <c r="C2749" s="213">
        <v>1</v>
      </c>
      <c r="D2749" s="214" t="s">
        <v>208</v>
      </c>
      <c r="E2749" s="215">
        <v>1410</v>
      </c>
      <c r="F2749" s="216" t="s">
        <v>209</v>
      </c>
    </row>
    <row r="2750" spans="2:6" ht="12.75" x14ac:dyDescent="0.25">
      <c r="B2750" s="216" t="s">
        <v>14</v>
      </c>
      <c r="C2750" s="213">
        <v>2</v>
      </c>
      <c r="D2750" s="214" t="s">
        <v>210</v>
      </c>
      <c r="E2750" s="215">
        <v>1410</v>
      </c>
      <c r="F2750" s="216" t="s">
        <v>209</v>
      </c>
    </row>
    <row r="2751" spans="2:6" ht="12.75" x14ac:dyDescent="0.25">
      <c r="B2751" s="216" t="s">
        <v>211</v>
      </c>
      <c r="C2751" s="213">
        <v>3</v>
      </c>
      <c r="D2751" s="214" t="s">
        <v>212</v>
      </c>
      <c r="E2751" s="215">
        <v>1410</v>
      </c>
      <c r="F2751" s="216" t="s">
        <v>209</v>
      </c>
    </row>
    <row r="2752" spans="2:6" ht="12.75" x14ac:dyDescent="0.25">
      <c r="B2752" s="216" t="s">
        <v>81</v>
      </c>
      <c r="C2752" s="213">
        <v>5</v>
      </c>
      <c r="D2752" s="214" t="s">
        <v>214</v>
      </c>
      <c r="E2752" s="215">
        <v>1410</v>
      </c>
      <c r="F2752" s="216" t="s">
        <v>209</v>
      </c>
    </row>
    <row r="2753" spans="2:6" ht="12.75" x14ac:dyDescent="0.25">
      <c r="B2753" s="216" t="s">
        <v>220</v>
      </c>
      <c r="C2753" s="213">
        <v>11</v>
      </c>
      <c r="D2753" s="214" t="s">
        <v>221</v>
      </c>
      <c r="E2753" s="215">
        <v>1410</v>
      </c>
      <c r="F2753" s="216" t="s">
        <v>209</v>
      </c>
    </row>
    <row r="2754" spans="2:6" ht="12.75" x14ac:dyDescent="0.25">
      <c r="B2754" s="216" t="s">
        <v>81</v>
      </c>
      <c r="C2754" s="213">
        <v>13</v>
      </c>
      <c r="D2754" s="214" t="s">
        <v>223</v>
      </c>
      <c r="E2754" s="215">
        <v>1410</v>
      </c>
      <c r="F2754" s="216" t="s">
        <v>209</v>
      </c>
    </row>
    <row r="2755" spans="2:6" ht="12.75" x14ac:dyDescent="0.25">
      <c r="B2755" s="216" t="s">
        <v>81</v>
      </c>
      <c r="C2755" s="213">
        <v>8</v>
      </c>
      <c r="D2755" s="214" t="s">
        <v>216</v>
      </c>
      <c r="E2755" s="215">
        <v>1410</v>
      </c>
      <c r="F2755" s="216" t="s">
        <v>209</v>
      </c>
    </row>
    <row r="2756" spans="2:6" ht="12.75" x14ac:dyDescent="0.25">
      <c r="B2756" s="216" t="s">
        <v>1448</v>
      </c>
      <c r="C2756" s="213">
        <v>11</v>
      </c>
      <c r="D2756" s="214" t="s">
        <v>1492</v>
      </c>
      <c r="E2756" s="215">
        <v>1617</v>
      </c>
      <c r="F2756" s="216" t="s">
        <v>1603</v>
      </c>
    </row>
    <row r="2757" spans="2:6" ht="12.75" x14ac:dyDescent="0.25">
      <c r="B2757" s="216" t="s">
        <v>1445</v>
      </c>
      <c r="C2757" s="213">
        <v>2</v>
      </c>
      <c r="D2757" s="214" t="s">
        <v>1604</v>
      </c>
      <c r="E2757" s="215">
        <v>1617</v>
      </c>
      <c r="F2757" s="216" t="s">
        <v>1603</v>
      </c>
    </row>
    <row r="2758" spans="2:6" ht="12.75" x14ac:dyDescent="0.25">
      <c r="B2758" s="216" t="s">
        <v>1614</v>
      </c>
      <c r="C2758" s="213">
        <v>12</v>
      </c>
      <c r="D2758" s="214" t="s">
        <v>1615</v>
      </c>
      <c r="E2758" s="215">
        <v>1617</v>
      </c>
      <c r="F2758" s="216" t="s">
        <v>1603</v>
      </c>
    </row>
    <row r="2759" spans="2:6" ht="12.75" x14ac:dyDescent="0.25">
      <c r="B2759" s="216" t="s">
        <v>1441</v>
      </c>
      <c r="C2759" s="213">
        <v>8</v>
      </c>
      <c r="D2759" s="214" t="s">
        <v>1611</v>
      </c>
      <c r="E2759" s="215">
        <v>1617</v>
      </c>
      <c r="F2759" s="216" t="s">
        <v>1603</v>
      </c>
    </row>
    <row r="2760" spans="2:6" ht="12.75" x14ac:dyDescent="0.25">
      <c r="B2760" s="216" t="s">
        <v>1605</v>
      </c>
      <c r="C2760" s="213">
        <v>3</v>
      </c>
      <c r="D2760" s="214" t="s">
        <v>1606</v>
      </c>
      <c r="E2760" s="215">
        <v>1617</v>
      </c>
      <c r="F2760" s="216" t="s">
        <v>1603</v>
      </c>
    </row>
    <row r="2761" spans="2:6" ht="12.75" x14ac:dyDescent="0.25">
      <c r="B2761" s="216" t="s">
        <v>1445</v>
      </c>
      <c r="C2761" s="213">
        <v>10</v>
      </c>
      <c r="D2761" s="214" t="s">
        <v>1613</v>
      </c>
      <c r="E2761" s="215">
        <v>1617</v>
      </c>
      <c r="F2761" s="216" t="s">
        <v>1603</v>
      </c>
    </row>
    <row r="2762" spans="2:6" ht="12.75" x14ac:dyDescent="0.25">
      <c r="B2762" s="216" t="s">
        <v>1602</v>
      </c>
      <c r="C2762" s="213">
        <v>1</v>
      </c>
      <c r="D2762" s="214" t="s">
        <v>1409</v>
      </c>
      <c r="E2762" s="215">
        <v>1617</v>
      </c>
      <c r="F2762" s="216" t="s">
        <v>1603</v>
      </c>
    </row>
    <row r="2763" spans="2:6" ht="12.75" x14ac:dyDescent="0.25">
      <c r="B2763" s="216" t="s">
        <v>1427</v>
      </c>
      <c r="C2763" s="213">
        <v>4</v>
      </c>
      <c r="D2763" s="214" t="s">
        <v>1607</v>
      </c>
      <c r="E2763" s="215">
        <v>1617</v>
      </c>
      <c r="F2763" s="216" t="s">
        <v>1603</v>
      </c>
    </row>
    <row r="2764" spans="2:6" ht="12.75" x14ac:dyDescent="0.25">
      <c r="B2764" s="216" t="s">
        <v>1429</v>
      </c>
      <c r="C2764" s="213">
        <v>6</v>
      </c>
      <c r="D2764" s="214" t="s">
        <v>1609</v>
      </c>
      <c r="E2764" s="215">
        <v>1617</v>
      </c>
      <c r="F2764" s="216" t="s">
        <v>1603</v>
      </c>
    </row>
    <row r="2765" spans="2:6" ht="12.75" x14ac:dyDescent="0.25">
      <c r="B2765" s="216" t="s">
        <v>1450</v>
      </c>
      <c r="C2765" s="213">
        <v>7</v>
      </c>
      <c r="D2765" s="214" t="s">
        <v>1610</v>
      </c>
      <c r="E2765" s="215">
        <v>1617</v>
      </c>
      <c r="F2765" s="216" t="s">
        <v>1603</v>
      </c>
    </row>
    <row r="2766" spans="2:6" ht="12.75" x14ac:dyDescent="0.25">
      <c r="B2766" s="216" t="s">
        <v>47</v>
      </c>
      <c r="C2766" s="213">
        <v>9</v>
      </c>
      <c r="D2766" s="214" t="s">
        <v>1612</v>
      </c>
      <c r="E2766" s="215">
        <v>1617</v>
      </c>
      <c r="F2766" s="216" t="s">
        <v>1603</v>
      </c>
    </row>
    <row r="2767" spans="2:6" ht="12.75" x14ac:dyDescent="0.25">
      <c r="B2767" s="216" t="s">
        <v>1445</v>
      </c>
      <c r="C2767" s="213">
        <v>5</v>
      </c>
      <c r="D2767" s="214" t="s">
        <v>1608</v>
      </c>
      <c r="E2767" s="215">
        <v>1617</v>
      </c>
      <c r="F2767" s="216" t="s">
        <v>1603</v>
      </c>
    </row>
    <row r="2768" spans="2:6" ht="12.75" x14ac:dyDescent="0.25">
      <c r="B2768" s="216" t="s">
        <v>14</v>
      </c>
      <c r="C2768" s="213">
        <v>3</v>
      </c>
      <c r="D2768" s="214" t="s">
        <v>1621</v>
      </c>
      <c r="E2768" s="215">
        <v>1618</v>
      </c>
      <c r="F2768" s="216" t="s">
        <v>1618</v>
      </c>
    </row>
    <row r="2769" spans="2:6" ht="12.75" x14ac:dyDescent="0.25">
      <c r="B2769" s="216" t="s">
        <v>1619</v>
      </c>
      <c r="C2769" s="213">
        <v>2</v>
      </c>
      <c r="D2769" s="214" t="s">
        <v>1620</v>
      </c>
      <c r="E2769" s="215">
        <v>1618</v>
      </c>
      <c r="F2769" s="216" t="s">
        <v>1618</v>
      </c>
    </row>
    <row r="2770" spans="2:6" ht="12.75" x14ac:dyDescent="0.25">
      <c r="B2770" s="216" t="s">
        <v>1622</v>
      </c>
      <c r="C2770" s="213">
        <v>4</v>
      </c>
      <c r="D2770" s="214" t="s">
        <v>1623</v>
      </c>
      <c r="E2770" s="215">
        <v>1618</v>
      </c>
      <c r="F2770" s="216" t="s">
        <v>1618</v>
      </c>
    </row>
    <row r="2771" spans="2:6" ht="12.75" x14ac:dyDescent="0.25">
      <c r="B2771" s="216" t="s">
        <v>14</v>
      </c>
      <c r="C2771" s="213">
        <v>8</v>
      </c>
      <c r="D2771" s="214" t="s">
        <v>1628</v>
      </c>
      <c r="E2771" s="215">
        <v>1618</v>
      </c>
      <c r="F2771" s="216" t="s">
        <v>1618</v>
      </c>
    </row>
    <row r="2772" spans="2:6" ht="12.75" x14ac:dyDescent="0.25">
      <c r="B2772" s="216" t="s">
        <v>14</v>
      </c>
      <c r="C2772" s="213">
        <v>12</v>
      </c>
      <c r="D2772" s="214" t="s">
        <v>1631</v>
      </c>
      <c r="E2772" s="215">
        <v>1618</v>
      </c>
      <c r="F2772" s="216" t="s">
        <v>1618</v>
      </c>
    </row>
    <row r="2773" spans="2:6" ht="12.75" x14ac:dyDescent="0.25">
      <c r="B2773" s="216" t="s">
        <v>47</v>
      </c>
      <c r="C2773" s="213">
        <v>9</v>
      </c>
      <c r="D2773" s="214" t="s">
        <v>1629</v>
      </c>
      <c r="E2773" s="215">
        <v>1618</v>
      </c>
      <c r="F2773" s="216" t="s">
        <v>1618</v>
      </c>
    </row>
    <row r="2774" spans="2:6" ht="12.75" x14ac:dyDescent="0.25">
      <c r="B2774" s="216" t="s">
        <v>47</v>
      </c>
      <c r="C2774" s="213">
        <v>6</v>
      </c>
      <c r="D2774" s="214" t="s">
        <v>1625</v>
      </c>
      <c r="E2774" s="215">
        <v>1618</v>
      </c>
      <c r="F2774" s="216" t="s">
        <v>1618</v>
      </c>
    </row>
    <row r="2775" spans="2:6" ht="12.75" x14ac:dyDescent="0.25">
      <c r="B2775" s="216" t="s">
        <v>1626</v>
      </c>
      <c r="C2775" s="213">
        <v>7</v>
      </c>
      <c r="D2775" s="214" t="s">
        <v>1627</v>
      </c>
      <c r="E2775" s="215">
        <v>1618</v>
      </c>
      <c r="F2775" s="216" t="s">
        <v>1618</v>
      </c>
    </row>
    <row r="2776" spans="2:6" ht="12.75" x14ac:dyDescent="0.25">
      <c r="B2776" s="216" t="s">
        <v>1501</v>
      </c>
      <c r="C2776" s="213">
        <v>10</v>
      </c>
      <c r="D2776" s="214" t="s">
        <v>1502</v>
      </c>
      <c r="E2776" s="215">
        <v>1618</v>
      </c>
      <c r="F2776" s="216" t="s">
        <v>1618</v>
      </c>
    </row>
    <row r="2777" spans="2:6" ht="12.75" x14ac:dyDescent="0.25">
      <c r="B2777" s="216" t="s">
        <v>220</v>
      </c>
      <c r="C2777" s="213">
        <v>5</v>
      </c>
      <c r="D2777" s="214" t="s">
        <v>1624</v>
      </c>
      <c r="E2777" s="215">
        <v>1618</v>
      </c>
      <c r="F2777" s="216" t="s">
        <v>1618</v>
      </c>
    </row>
    <row r="2778" spans="2:6" ht="12.75" x14ac:dyDescent="0.25">
      <c r="B2778" s="216" t="s">
        <v>1616</v>
      </c>
      <c r="C2778" s="213">
        <v>1</v>
      </c>
      <c r="D2778" s="214" t="s">
        <v>1617</v>
      </c>
      <c r="E2778" s="215">
        <v>1618</v>
      </c>
      <c r="F2778" s="216" t="s">
        <v>1618</v>
      </c>
    </row>
    <row r="2779" spans="2:6" ht="12.75" x14ac:dyDescent="0.25">
      <c r="B2779" s="216" t="s">
        <v>1538</v>
      </c>
      <c r="C2779" s="213">
        <v>11</v>
      </c>
      <c r="D2779" s="214" t="s">
        <v>1630</v>
      </c>
      <c r="E2779" s="215">
        <v>1618</v>
      </c>
      <c r="F2779" s="216" t="s">
        <v>1618</v>
      </c>
    </row>
    <row r="2780" spans="2:6" ht="12.75" x14ac:dyDescent="0.25">
      <c r="B2780" s="216" t="s">
        <v>81</v>
      </c>
      <c r="C2780" s="213">
        <v>1</v>
      </c>
      <c r="D2780" s="214" t="s">
        <v>1632</v>
      </c>
      <c r="E2780" s="215">
        <v>1619</v>
      </c>
      <c r="F2780" s="216" t="s">
        <v>1633</v>
      </c>
    </row>
    <row r="2781" spans="2:6" ht="12.75" x14ac:dyDescent="0.25">
      <c r="B2781" s="216" t="s">
        <v>1343</v>
      </c>
      <c r="C2781" s="213">
        <v>6</v>
      </c>
      <c r="D2781" s="214" t="s">
        <v>1634</v>
      </c>
      <c r="E2781" s="215">
        <v>1619</v>
      </c>
      <c r="F2781" s="216" t="s">
        <v>1633</v>
      </c>
    </row>
    <row r="2782" spans="2:6" ht="12.75" x14ac:dyDescent="0.25">
      <c r="B2782" s="216" t="s">
        <v>1619</v>
      </c>
      <c r="C2782" s="213">
        <v>5</v>
      </c>
      <c r="D2782" s="214" t="s">
        <v>1621</v>
      </c>
      <c r="E2782" s="215">
        <v>1619</v>
      </c>
      <c r="F2782" s="216" t="s">
        <v>1633</v>
      </c>
    </row>
    <row r="2783" spans="2:6" ht="12.75" x14ac:dyDescent="0.25">
      <c r="B2783" s="216" t="s">
        <v>1639</v>
      </c>
      <c r="C2783" s="213">
        <v>11</v>
      </c>
      <c r="D2783" s="214" t="s">
        <v>1492</v>
      </c>
      <c r="E2783" s="215">
        <v>1619</v>
      </c>
      <c r="F2783" s="216" t="s">
        <v>1633</v>
      </c>
    </row>
    <row r="2784" spans="2:6" ht="12.75" x14ac:dyDescent="0.25">
      <c r="B2784" s="216" t="s">
        <v>1346</v>
      </c>
      <c r="C2784" s="213">
        <v>9</v>
      </c>
      <c r="D2784" s="214" t="s">
        <v>1620</v>
      </c>
      <c r="E2784" s="215">
        <v>1619</v>
      </c>
      <c r="F2784" s="216" t="s">
        <v>1633</v>
      </c>
    </row>
    <row r="2785" spans="2:6" ht="12.75" x14ac:dyDescent="0.25">
      <c r="B2785" s="216" t="s">
        <v>47</v>
      </c>
      <c r="C2785" s="213">
        <v>4</v>
      </c>
      <c r="D2785" s="214" t="s">
        <v>1535</v>
      </c>
      <c r="E2785" s="215">
        <v>1619</v>
      </c>
      <c r="F2785" s="216" t="s">
        <v>1633</v>
      </c>
    </row>
    <row r="2786" spans="2:6" ht="12.75" x14ac:dyDescent="0.25">
      <c r="B2786" s="216" t="s">
        <v>47</v>
      </c>
      <c r="C2786" s="213">
        <v>12</v>
      </c>
      <c r="D2786" s="214" t="s">
        <v>1640</v>
      </c>
      <c r="E2786" s="215">
        <v>1619</v>
      </c>
      <c r="F2786" s="216" t="s">
        <v>1633</v>
      </c>
    </row>
    <row r="2787" spans="2:6" ht="12.75" x14ac:dyDescent="0.25">
      <c r="B2787" s="216" t="s">
        <v>1343</v>
      </c>
      <c r="C2787" s="213">
        <v>2</v>
      </c>
      <c r="D2787" s="214" t="s">
        <v>1409</v>
      </c>
      <c r="E2787" s="215">
        <v>1619</v>
      </c>
      <c r="F2787" s="216" t="s">
        <v>1633</v>
      </c>
    </row>
    <row r="2788" spans="2:6" ht="12.75" x14ac:dyDescent="0.25">
      <c r="B2788" s="216" t="s">
        <v>1605</v>
      </c>
      <c r="C2788" s="213">
        <v>10</v>
      </c>
      <c r="D2788" s="214" t="s">
        <v>1638</v>
      </c>
      <c r="E2788" s="215">
        <v>1619</v>
      </c>
      <c r="F2788" s="216" t="s">
        <v>1633</v>
      </c>
    </row>
    <row r="2789" spans="2:6" ht="12.75" x14ac:dyDescent="0.25">
      <c r="B2789" s="216" t="s">
        <v>47</v>
      </c>
      <c r="C2789" s="213">
        <v>7</v>
      </c>
      <c r="D2789" s="214" t="s">
        <v>1635</v>
      </c>
      <c r="E2789" s="215">
        <v>1619</v>
      </c>
      <c r="F2789" s="216" t="s">
        <v>1633</v>
      </c>
    </row>
    <row r="2790" spans="2:6" ht="12.75" x14ac:dyDescent="0.25">
      <c r="B2790" s="216" t="s">
        <v>1636</v>
      </c>
      <c r="C2790" s="213">
        <v>8</v>
      </c>
      <c r="D2790" s="214" t="s">
        <v>1637</v>
      </c>
      <c r="E2790" s="215">
        <v>1619</v>
      </c>
      <c r="F2790" s="216" t="s">
        <v>1633</v>
      </c>
    </row>
    <row r="2791" spans="2:6" ht="12.75" x14ac:dyDescent="0.25">
      <c r="B2791" s="216" t="s">
        <v>1363</v>
      </c>
      <c r="C2791" s="213">
        <v>3</v>
      </c>
      <c r="D2791" s="214" t="s">
        <v>1364</v>
      </c>
      <c r="E2791" s="215">
        <v>1619</v>
      </c>
      <c r="F2791" s="216" t="s">
        <v>1633</v>
      </c>
    </row>
    <row r="2792" spans="2:6" ht="12.75" x14ac:dyDescent="0.25">
      <c r="B2792" s="216" t="s">
        <v>1450</v>
      </c>
      <c r="C2792" s="213">
        <v>8</v>
      </c>
      <c r="D2792" s="214" t="s">
        <v>1463</v>
      </c>
      <c r="E2792" s="215">
        <v>1620</v>
      </c>
      <c r="F2792" s="216" t="s">
        <v>1642</v>
      </c>
    </row>
    <row r="2793" spans="2:6" ht="12.75" x14ac:dyDescent="0.25">
      <c r="B2793" s="216" t="s">
        <v>1647</v>
      </c>
      <c r="C2793" s="213">
        <v>6</v>
      </c>
      <c r="D2793" s="214" t="s">
        <v>1648</v>
      </c>
      <c r="E2793" s="215">
        <v>1620</v>
      </c>
      <c r="F2793" s="216" t="s">
        <v>1642</v>
      </c>
    </row>
    <row r="2794" spans="2:6" ht="12.75" x14ac:dyDescent="0.25">
      <c r="B2794" s="216" t="s">
        <v>1445</v>
      </c>
      <c r="C2794" s="213">
        <v>12</v>
      </c>
      <c r="D2794" s="214" t="s">
        <v>1651</v>
      </c>
      <c r="E2794" s="215">
        <v>1620</v>
      </c>
      <c r="F2794" s="216" t="s">
        <v>1642</v>
      </c>
    </row>
    <row r="2795" spans="2:6" ht="12.75" x14ac:dyDescent="0.25">
      <c r="B2795" s="216" t="s">
        <v>1429</v>
      </c>
      <c r="C2795" s="213">
        <v>10</v>
      </c>
      <c r="D2795" s="214" t="s">
        <v>1650</v>
      </c>
      <c r="E2795" s="215">
        <v>1620</v>
      </c>
      <c r="F2795" s="216" t="s">
        <v>1642</v>
      </c>
    </row>
    <row r="2796" spans="2:6" ht="12.75" x14ac:dyDescent="0.25">
      <c r="B2796" s="216" t="s">
        <v>1445</v>
      </c>
      <c r="C2796" s="213">
        <v>7</v>
      </c>
      <c r="D2796" s="214" t="s">
        <v>1649</v>
      </c>
      <c r="E2796" s="215">
        <v>1620</v>
      </c>
      <c r="F2796" s="216" t="s">
        <v>1642</v>
      </c>
    </row>
    <row r="2797" spans="2:6" ht="12.75" x14ac:dyDescent="0.25">
      <c r="B2797" s="216" t="s">
        <v>1558</v>
      </c>
      <c r="C2797" s="213">
        <v>9</v>
      </c>
      <c r="D2797" s="214" t="s">
        <v>1586</v>
      </c>
      <c r="E2797" s="215">
        <v>1620</v>
      </c>
      <c r="F2797" s="216" t="s">
        <v>1642</v>
      </c>
    </row>
    <row r="2798" spans="2:6" ht="12.75" x14ac:dyDescent="0.25">
      <c r="B2798" s="216" t="s">
        <v>1445</v>
      </c>
      <c r="C2798" s="213">
        <v>2</v>
      </c>
      <c r="D2798" s="214" t="s">
        <v>1370</v>
      </c>
      <c r="E2798" s="215">
        <v>1620</v>
      </c>
      <c r="F2798" s="216" t="s">
        <v>1642</v>
      </c>
    </row>
    <row r="2799" spans="2:6" ht="12.75" x14ac:dyDescent="0.25">
      <c r="B2799" s="216" t="s">
        <v>1429</v>
      </c>
      <c r="C2799" s="213">
        <v>4</v>
      </c>
      <c r="D2799" s="214" t="s">
        <v>1644</v>
      </c>
      <c r="E2799" s="215">
        <v>1620</v>
      </c>
      <c r="F2799" s="216" t="s">
        <v>1642</v>
      </c>
    </row>
    <row r="2800" spans="2:6" ht="12.75" x14ac:dyDescent="0.25">
      <c r="B2800" s="216" t="s">
        <v>1645</v>
      </c>
      <c r="C2800" s="213">
        <v>5</v>
      </c>
      <c r="D2800" s="214" t="s">
        <v>1646</v>
      </c>
      <c r="E2800" s="215">
        <v>1620</v>
      </c>
      <c r="F2800" s="216" t="s">
        <v>1642</v>
      </c>
    </row>
    <row r="2801" spans="2:6" ht="12.75" x14ac:dyDescent="0.25">
      <c r="B2801" s="216" t="s">
        <v>1641</v>
      </c>
      <c r="C2801" s="213">
        <v>1</v>
      </c>
      <c r="D2801" s="214" t="s">
        <v>1364</v>
      </c>
      <c r="E2801" s="215">
        <v>1620</v>
      </c>
      <c r="F2801" s="216" t="s">
        <v>1642</v>
      </c>
    </row>
    <row r="2802" spans="2:6" ht="12.75" x14ac:dyDescent="0.25">
      <c r="B2802" s="216" t="s">
        <v>1360</v>
      </c>
      <c r="C2802" s="213">
        <v>3</v>
      </c>
      <c r="D2802" s="214" t="s">
        <v>1643</v>
      </c>
      <c r="E2802" s="215">
        <v>1620</v>
      </c>
      <c r="F2802" s="216" t="s">
        <v>1642</v>
      </c>
    </row>
    <row r="2803" spans="2:6" ht="12.75" x14ac:dyDescent="0.25">
      <c r="B2803" s="216" t="s">
        <v>1427</v>
      </c>
      <c r="C2803" s="213">
        <v>11</v>
      </c>
      <c r="D2803" s="214" t="s">
        <v>1428</v>
      </c>
      <c r="E2803" s="215">
        <v>1620</v>
      </c>
      <c r="F2803" s="216" t="s">
        <v>1642</v>
      </c>
    </row>
    <row r="2804" spans="2:6" ht="12.75" x14ac:dyDescent="0.25">
      <c r="B2804" s="216" t="s">
        <v>1343</v>
      </c>
      <c r="C2804" s="213">
        <v>6</v>
      </c>
      <c r="D2804" s="214" t="s">
        <v>1461</v>
      </c>
      <c r="E2804" s="215">
        <v>1621</v>
      </c>
      <c r="F2804" s="216" t="s">
        <v>1653</v>
      </c>
    </row>
    <row r="2805" spans="2:6" ht="12.75" x14ac:dyDescent="0.25">
      <c r="B2805" s="216" t="s">
        <v>14</v>
      </c>
      <c r="C2805" s="213">
        <v>3</v>
      </c>
      <c r="D2805" s="214" t="s">
        <v>1655</v>
      </c>
      <c r="E2805" s="215">
        <v>1621</v>
      </c>
      <c r="F2805" s="216" t="s">
        <v>1653</v>
      </c>
    </row>
    <row r="2806" spans="2:6" ht="12.75" x14ac:dyDescent="0.25">
      <c r="B2806" s="216" t="s">
        <v>1360</v>
      </c>
      <c r="C2806" s="213">
        <v>10</v>
      </c>
      <c r="D2806" s="214" t="s">
        <v>1571</v>
      </c>
      <c r="E2806" s="215">
        <v>1621</v>
      </c>
      <c r="F2806" s="216" t="s">
        <v>1653</v>
      </c>
    </row>
    <row r="2807" spans="2:6" ht="12.75" x14ac:dyDescent="0.25">
      <c r="B2807" s="216" t="s">
        <v>1639</v>
      </c>
      <c r="C2807" s="213">
        <v>11</v>
      </c>
      <c r="D2807" s="214" t="s">
        <v>1660</v>
      </c>
      <c r="E2807" s="215">
        <v>1621</v>
      </c>
      <c r="F2807" s="216" t="s">
        <v>1653</v>
      </c>
    </row>
    <row r="2808" spans="2:6" ht="12.75" x14ac:dyDescent="0.25">
      <c r="B2808" s="216" t="s">
        <v>47</v>
      </c>
      <c r="C2808" s="213">
        <v>4</v>
      </c>
      <c r="D2808" s="214" t="s">
        <v>1656</v>
      </c>
      <c r="E2808" s="215">
        <v>1621</v>
      </c>
      <c r="F2808" s="216" t="s">
        <v>1653</v>
      </c>
    </row>
    <row r="2809" spans="2:6" ht="12.75" x14ac:dyDescent="0.25">
      <c r="B2809" s="216" t="s">
        <v>47</v>
      </c>
      <c r="C2809" s="213">
        <v>5</v>
      </c>
      <c r="D2809" s="214" t="s">
        <v>1657</v>
      </c>
      <c r="E2809" s="215">
        <v>1621</v>
      </c>
      <c r="F2809" s="216" t="s">
        <v>1653</v>
      </c>
    </row>
    <row r="2810" spans="2:6" ht="12.75" x14ac:dyDescent="0.25">
      <c r="B2810" s="216" t="s">
        <v>1355</v>
      </c>
      <c r="C2810" s="213">
        <v>1</v>
      </c>
      <c r="D2810" s="214" t="s">
        <v>1652</v>
      </c>
      <c r="E2810" s="215">
        <v>1621</v>
      </c>
      <c r="F2810" s="216" t="s">
        <v>1653</v>
      </c>
    </row>
    <row r="2811" spans="2:6" ht="12.75" x14ac:dyDescent="0.25">
      <c r="B2811" s="216" t="s">
        <v>47</v>
      </c>
      <c r="C2811" s="213">
        <v>2</v>
      </c>
      <c r="D2811" s="214" t="s">
        <v>1654</v>
      </c>
      <c r="E2811" s="215">
        <v>1621</v>
      </c>
      <c r="F2811" s="216" t="s">
        <v>1653</v>
      </c>
    </row>
    <row r="2812" spans="2:6" ht="12.75" x14ac:dyDescent="0.25">
      <c r="B2812" s="216" t="s">
        <v>47</v>
      </c>
      <c r="C2812" s="213">
        <v>8</v>
      </c>
      <c r="D2812" s="214" t="s">
        <v>1658</v>
      </c>
      <c r="E2812" s="215">
        <v>1621</v>
      </c>
      <c r="F2812" s="216" t="s">
        <v>1653</v>
      </c>
    </row>
    <row r="2813" spans="2:6" ht="12.75" x14ac:dyDescent="0.25">
      <c r="B2813" s="216" t="s">
        <v>1346</v>
      </c>
      <c r="C2813" s="213">
        <v>9</v>
      </c>
      <c r="D2813" s="214" t="s">
        <v>1659</v>
      </c>
      <c r="E2813" s="215">
        <v>1621</v>
      </c>
      <c r="F2813" s="216" t="s">
        <v>1653</v>
      </c>
    </row>
    <row r="2814" spans="2:6" ht="12.75" x14ac:dyDescent="0.25">
      <c r="B2814" s="216" t="s">
        <v>1389</v>
      </c>
      <c r="C2814" s="213">
        <v>7</v>
      </c>
      <c r="D2814" s="214" t="s">
        <v>1475</v>
      </c>
      <c r="E2814" s="215">
        <v>1621</v>
      </c>
      <c r="F2814" s="216" t="s">
        <v>1653</v>
      </c>
    </row>
    <row r="2815" spans="2:6" ht="12.75" x14ac:dyDescent="0.25">
      <c r="B2815" s="216" t="s">
        <v>1661</v>
      </c>
      <c r="C2815" s="213">
        <v>12</v>
      </c>
      <c r="D2815" s="214" t="s">
        <v>1662</v>
      </c>
      <c r="E2815" s="215">
        <v>1621</v>
      </c>
      <c r="F2815" s="216" t="s">
        <v>1653</v>
      </c>
    </row>
    <row r="2816" spans="2:6" ht="12.75" x14ac:dyDescent="0.25">
      <c r="B2816" s="216" t="s">
        <v>1343</v>
      </c>
      <c r="C2816" s="213">
        <v>6</v>
      </c>
      <c r="D2816" s="214" t="s">
        <v>1585</v>
      </c>
      <c r="E2816" s="215">
        <v>1622</v>
      </c>
      <c r="F2816" s="216" t="s">
        <v>1663</v>
      </c>
    </row>
    <row r="2817" spans="2:6" ht="12.75" x14ac:dyDescent="0.25">
      <c r="B2817" s="216" t="s">
        <v>1455</v>
      </c>
      <c r="C2817" s="213">
        <v>9</v>
      </c>
      <c r="D2817" s="214" t="s">
        <v>1669</v>
      </c>
      <c r="E2817" s="215">
        <v>1622</v>
      </c>
      <c r="F2817" s="216" t="s">
        <v>1663</v>
      </c>
    </row>
    <row r="2818" spans="2:6" ht="12.75" x14ac:dyDescent="0.25">
      <c r="B2818" s="216" t="s">
        <v>1661</v>
      </c>
      <c r="C2818" s="213">
        <v>11</v>
      </c>
      <c r="D2818" s="214" t="s">
        <v>1571</v>
      </c>
      <c r="E2818" s="215">
        <v>1622</v>
      </c>
      <c r="F2818" s="216" t="s">
        <v>1663</v>
      </c>
    </row>
    <row r="2819" spans="2:6" ht="12.75" x14ac:dyDescent="0.25">
      <c r="B2819" s="216" t="s">
        <v>47</v>
      </c>
      <c r="C2819" s="213">
        <v>1</v>
      </c>
      <c r="D2819" s="214" t="s">
        <v>1648</v>
      </c>
      <c r="E2819" s="215">
        <v>1622</v>
      </c>
      <c r="F2819" s="216" t="s">
        <v>1663</v>
      </c>
    </row>
    <row r="2820" spans="2:6" ht="12.75" x14ac:dyDescent="0.25">
      <c r="B2820" s="216" t="s">
        <v>1664</v>
      </c>
      <c r="C2820" s="213">
        <v>3</v>
      </c>
      <c r="D2820" s="214" t="s">
        <v>1665</v>
      </c>
      <c r="E2820" s="215">
        <v>1622</v>
      </c>
      <c r="F2820" s="216" t="s">
        <v>1663</v>
      </c>
    </row>
    <row r="2821" spans="2:6" ht="12.75" x14ac:dyDescent="0.25">
      <c r="B2821" s="216" t="s">
        <v>207</v>
      </c>
      <c r="C2821" s="213">
        <v>12</v>
      </c>
      <c r="D2821" s="214" t="s">
        <v>1670</v>
      </c>
      <c r="E2821" s="215">
        <v>1622</v>
      </c>
      <c r="F2821" s="216" t="s">
        <v>1663</v>
      </c>
    </row>
    <row r="2822" spans="2:6" ht="12.75" x14ac:dyDescent="0.25">
      <c r="B2822" s="216" t="s">
        <v>47</v>
      </c>
      <c r="C2822" s="213">
        <v>8</v>
      </c>
      <c r="D2822" s="214" t="s">
        <v>1668</v>
      </c>
      <c r="E2822" s="215">
        <v>1622</v>
      </c>
      <c r="F2822" s="216" t="s">
        <v>1663</v>
      </c>
    </row>
    <row r="2823" spans="2:6" ht="12.75" x14ac:dyDescent="0.25">
      <c r="B2823" s="216" t="s">
        <v>1355</v>
      </c>
      <c r="C2823" s="213">
        <v>10</v>
      </c>
      <c r="D2823" s="214" t="s">
        <v>1535</v>
      </c>
      <c r="E2823" s="215">
        <v>1622</v>
      </c>
      <c r="F2823" s="216" t="s">
        <v>1663</v>
      </c>
    </row>
    <row r="2824" spans="2:6" ht="12.75" x14ac:dyDescent="0.25">
      <c r="B2824" s="216" t="s">
        <v>47</v>
      </c>
      <c r="C2824" s="213">
        <v>7</v>
      </c>
      <c r="D2824" s="214" t="s">
        <v>1667</v>
      </c>
      <c r="E2824" s="215">
        <v>1622</v>
      </c>
      <c r="F2824" s="216" t="s">
        <v>1663</v>
      </c>
    </row>
    <row r="2825" spans="2:6" ht="12.75" x14ac:dyDescent="0.25">
      <c r="B2825" s="216" t="s">
        <v>47</v>
      </c>
      <c r="C2825" s="213">
        <v>4</v>
      </c>
      <c r="D2825" s="214" t="s">
        <v>1666</v>
      </c>
      <c r="E2825" s="215">
        <v>1622</v>
      </c>
      <c r="F2825" s="216" t="s">
        <v>1663</v>
      </c>
    </row>
    <row r="2826" spans="2:6" ht="12.75" x14ac:dyDescent="0.25">
      <c r="B2826" s="216" t="s">
        <v>183</v>
      </c>
      <c r="C2826" s="213">
        <v>2</v>
      </c>
      <c r="D2826" s="214" t="s">
        <v>1607</v>
      </c>
      <c r="E2826" s="215">
        <v>1622</v>
      </c>
      <c r="F2826" s="216" t="s">
        <v>1663</v>
      </c>
    </row>
    <row r="2827" spans="2:6" ht="12.75" x14ac:dyDescent="0.25">
      <c r="B2827" s="216" t="s">
        <v>47</v>
      </c>
      <c r="C2827" s="213">
        <v>5</v>
      </c>
      <c r="D2827" s="214" t="s">
        <v>1637</v>
      </c>
      <c r="E2827" s="215">
        <v>1622</v>
      </c>
      <c r="F2827" s="216" t="s">
        <v>1663</v>
      </c>
    </row>
    <row r="2828" spans="2:6" ht="12.75" x14ac:dyDescent="0.25">
      <c r="B2828" s="216" t="s">
        <v>47</v>
      </c>
      <c r="C2828" s="213">
        <v>5</v>
      </c>
      <c r="D2828" s="214" t="s">
        <v>1463</v>
      </c>
      <c r="E2828" s="215">
        <v>1623</v>
      </c>
      <c r="F2828" s="216" t="s">
        <v>1671</v>
      </c>
    </row>
    <row r="2829" spans="2:6" ht="12.75" x14ac:dyDescent="0.25">
      <c r="B2829" s="216" t="s">
        <v>183</v>
      </c>
      <c r="C2829" s="213">
        <v>1</v>
      </c>
      <c r="D2829" s="214" t="s">
        <v>1669</v>
      </c>
      <c r="E2829" s="215">
        <v>1623</v>
      </c>
      <c r="F2829" s="216" t="s">
        <v>1671</v>
      </c>
    </row>
    <row r="2830" spans="2:6" ht="12.75" x14ac:dyDescent="0.25">
      <c r="B2830" s="216" t="s">
        <v>47</v>
      </c>
      <c r="C2830" s="213">
        <v>10</v>
      </c>
      <c r="D2830" s="214" t="s">
        <v>1679</v>
      </c>
      <c r="E2830" s="215">
        <v>1623</v>
      </c>
      <c r="F2830" s="216" t="s">
        <v>1671</v>
      </c>
    </row>
    <row r="2831" spans="2:6" ht="12.75" x14ac:dyDescent="0.25">
      <c r="B2831" s="216" t="s">
        <v>171</v>
      </c>
      <c r="C2831" s="213">
        <v>12</v>
      </c>
      <c r="D2831" s="214" t="s">
        <v>1680</v>
      </c>
      <c r="E2831" s="215">
        <v>1623</v>
      </c>
      <c r="F2831" s="216" t="s">
        <v>1671</v>
      </c>
    </row>
    <row r="2832" spans="2:6" ht="12.75" x14ac:dyDescent="0.25">
      <c r="B2832" s="216" t="s">
        <v>1343</v>
      </c>
      <c r="C2832" s="213">
        <v>9</v>
      </c>
      <c r="D2832" s="214" t="s">
        <v>1678</v>
      </c>
      <c r="E2832" s="215">
        <v>1623</v>
      </c>
      <c r="F2832" s="216" t="s">
        <v>1671</v>
      </c>
    </row>
    <row r="2833" spans="2:6" ht="12.75" x14ac:dyDescent="0.25">
      <c r="B2833" s="216" t="s">
        <v>47</v>
      </c>
      <c r="C2833" s="213">
        <v>7</v>
      </c>
      <c r="D2833" s="214" t="s">
        <v>1676</v>
      </c>
      <c r="E2833" s="215">
        <v>1623</v>
      </c>
      <c r="F2833" s="216" t="s">
        <v>1671</v>
      </c>
    </row>
    <row r="2834" spans="2:6" ht="12.75" x14ac:dyDescent="0.25">
      <c r="B2834" s="216" t="s">
        <v>47</v>
      </c>
      <c r="C2834" s="213">
        <v>11</v>
      </c>
      <c r="D2834" s="214" t="s">
        <v>1502</v>
      </c>
      <c r="E2834" s="215">
        <v>1623</v>
      </c>
      <c r="F2834" s="216" t="s">
        <v>1671</v>
      </c>
    </row>
    <row r="2835" spans="2:6" ht="12.75" x14ac:dyDescent="0.25">
      <c r="B2835" s="216" t="s">
        <v>1673</v>
      </c>
      <c r="C2835" s="213">
        <v>4</v>
      </c>
      <c r="D2835" s="214" t="s">
        <v>1674</v>
      </c>
      <c r="E2835" s="215">
        <v>1623</v>
      </c>
      <c r="F2835" s="216" t="s">
        <v>1671</v>
      </c>
    </row>
    <row r="2836" spans="2:6" ht="12.75" x14ac:dyDescent="0.25">
      <c r="B2836" s="216" t="s">
        <v>1343</v>
      </c>
      <c r="C2836" s="213">
        <v>2</v>
      </c>
      <c r="D2836" s="214" t="s">
        <v>1499</v>
      </c>
      <c r="E2836" s="215">
        <v>1623</v>
      </c>
      <c r="F2836" s="216" t="s">
        <v>1671</v>
      </c>
    </row>
    <row r="2837" spans="2:6" ht="12.75" x14ac:dyDescent="0.25">
      <c r="B2837" s="216" t="s">
        <v>1619</v>
      </c>
      <c r="C2837" s="213">
        <v>3</v>
      </c>
      <c r="D2837" s="214" t="s">
        <v>1672</v>
      </c>
      <c r="E2837" s="215">
        <v>1623</v>
      </c>
      <c r="F2837" s="216" t="s">
        <v>1671</v>
      </c>
    </row>
    <row r="2838" spans="2:6" ht="12.75" x14ac:dyDescent="0.25">
      <c r="B2838" s="216" t="s">
        <v>14</v>
      </c>
      <c r="C2838" s="213">
        <v>6</v>
      </c>
      <c r="D2838" s="214" t="s">
        <v>1675</v>
      </c>
      <c r="E2838" s="215">
        <v>1623</v>
      </c>
      <c r="F2838" s="216" t="s">
        <v>1671</v>
      </c>
    </row>
    <row r="2839" spans="2:6" ht="12.75" x14ac:dyDescent="0.25">
      <c r="B2839" s="216" t="s">
        <v>1677</v>
      </c>
      <c r="C2839" s="213">
        <v>8</v>
      </c>
      <c r="D2839" s="214" t="s">
        <v>1475</v>
      </c>
      <c r="E2839" s="215">
        <v>1623</v>
      </c>
      <c r="F2839" s="216" t="s">
        <v>1671</v>
      </c>
    </row>
    <row r="2840" spans="2:6" ht="12.75" x14ac:dyDescent="0.25">
      <c r="B2840" s="216" t="s">
        <v>534</v>
      </c>
      <c r="C2840" s="213">
        <v>10</v>
      </c>
      <c r="D2840" s="214" t="s">
        <v>542</v>
      </c>
      <c r="E2840" s="215">
        <v>1433</v>
      </c>
      <c r="F2840" s="216" t="s">
        <v>525</v>
      </c>
    </row>
    <row r="2841" spans="2:6" ht="12.75" x14ac:dyDescent="0.25">
      <c r="B2841" s="216" t="s">
        <v>295</v>
      </c>
      <c r="C2841" s="213">
        <v>12</v>
      </c>
      <c r="D2841" s="214" t="s">
        <v>296</v>
      </c>
      <c r="E2841" s="215">
        <v>1433</v>
      </c>
      <c r="F2841" s="216" t="s">
        <v>525</v>
      </c>
    </row>
    <row r="2842" spans="2:6" ht="12.75" x14ac:dyDescent="0.25">
      <c r="B2842" s="216" t="s">
        <v>528</v>
      </c>
      <c r="C2842" s="213">
        <v>3</v>
      </c>
      <c r="D2842" s="214" t="s">
        <v>529</v>
      </c>
      <c r="E2842" s="215">
        <v>1433</v>
      </c>
      <c r="F2842" s="216" t="s">
        <v>525</v>
      </c>
    </row>
    <row r="2843" spans="2:6" ht="12.75" x14ac:dyDescent="0.25">
      <c r="B2843" s="216" t="s">
        <v>523</v>
      </c>
      <c r="C2843" s="213">
        <v>1</v>
      </c>
      <c r="D2843" s="214" t="s">
        <v>524</v>
      </c>
      <c r="E2843" s="215">
        <v>1433</v>
      </c>
      <c r="F2843" s="216" t="s">
        <v>525</v>
      </c>
    </row>
    <row r="2844" spans="2:6" ht="12.75" x14ac:dyDescent="0.25">
      <c r="B2844" s="216" t="s">
        <v>532</v>
      </c>
      <c r="C2844" s="213">
        <v>5</v>
      </c>
      <c r="D2844" s="214" t="s">
        <v>533</v>
      </c>
      <c r="E2844" s="215">
        <v>1433</v>
      </c>
      <c r="F2844" s="216" t="s">
        <v>525</v>
      </c>
    </row>
    <row r="2845" spans="2:6" ht="12.75" x14ac:dyDescent="0.25">
      <c r="B2845" s="216" t="s">
        <v>538</v>
      </c>
      <c r="C2845" s="213">
        <v>8</v>
      </c>
      <c r="D2845" s="214" t="s">
        <v>539</v>
      </c>
      <c r="E2845" s="215">
        <v>1433</v>
      </c>
      <c r="F2845" s="216" t="s">
        <v>525</v>
      </c>
    </row>
    <row r="2846" spans="2:6" ht="12.75" x14ac:dyDescent="0.25">
      <c r="B2846" s="216" t="s">
        <v>536</v>
      </c>
      <c r="C2846" s="213">
        <v>7</v>
      </c>
      <c r="D2846" s="214" t="s">
        <v>537</v>
      </c>
      <c r="E2846" s="215">
        <v>1433</v>
      </c>
      <c r="F2846" s="216" t="s">
        <v>525</v>
      </c>
    </row>
    <row r="2847" spans="2:6" ht="12.75" x14ac:dyDescent="0.25">
      <c r="B2847" s="216" t="s">
        <v>530</v>
      </c>
      <c r="C2847" s="213">
        <v>4</v>
      </c>
      <c r="D2847" s="214" t="s">
        <v>531</v>
      </c>
      <c r="E2847" s="215">
        <v>1433</v>
      </c>
      <c r="F2847" s="216" t="s">
        <v>525</v>
      </c>
    </row>
    <row r="2848" spans="2:6" ht="12.75" x14ac:dyDescent="0.25">
      <c r="B2848" s="216" t="s">
        <v>526</v>
      </c>
      <c r="C2848" s="213">
        <v>2</v>
      </c>
      <c r="D2848" s="214" t="s">
        <v>527</v>
      </c>
      <c r="E2848" s="215">
        <v>1433</v>
      </c>
      <c r="F2848" s="216" t="s">
        <v>525</v>
      </c>
    </row>
    <row r="2849" spans="2:6" ht="12.75" x14ac:dyDescent="0.25">
      <c r="B2849" s="216" t="s">
        <v>540</v>
      </c>
      <c r="C2849" s="213">
        <v>9</v>
      </c>
      <c r="D2849" s="214" t="s">
        <v>541</v>
      </c>
      <c r="E2849" s="215">
        <v>1433</v>
      </c>
      <c r="F2849" s="216" t="s">
        <v>525</v>
      </c>
    </row>
    <row r="2850" spans="2:6" ht="12.75" x14ac:dyDescent="0.25">
      <c r="B2850" s="216" t="s">
        <v>536</v>
      </c>
      <c r="C2850" s="213">
        <v>11</v>
      </c>
      <c r="D2850" s="214" t="s">
        <v>543</v>
      </c>
      <c r="E2850" s="215">
        <v>1433</v>
      </c>
      <c r="F2850" s="216" t="s">
        <v>525</v>
      </c>
    </row>
    <row r="2851" spans="2:6" ht="12.75" x14ac:dyDescent="0.25">
      <c r="B2851" s="216" t="s">
        <v>534</v>
      </c>
      <c r="C2851" s="213">
        <v>6</v>
      </c>
      <c r="D2851" s="214" t="s">
        <v>535</v>
      </c>
      <c r="E2851" s="215">
        <v>1433</v>
      </c>
      <c r="F2851" s="216" t="s">
        <v>525</v>
      </c>
    </row>
    <row r="2852" spans="2:6" ht="12.75" x14ac:dyDescent="0.25">
      <c r="B2852" s="216" t="s">
        <v>3176</v>
      </c>
      <c r="C2852" s="213">
        <v>12</v>
      </c>
      <c r="D2852" s="214" t="s">
        <v>3934</v>
      </c>
      <c r="E2852" s="215">
        <v>4077</v>
      </c>
      <c r="F2852" s="216" t="s">
        <v>3924</v>
      </c>
    </row>
    <row r="2853" spans="2:6" ht="12.75" x14ac:dyDescent="0.25">
      <c r="B2853" s="216" t="s">
        <v>3176</v>
      </c>
      <c r="C2853" s="213">
        <v>8</v>
      </c>
      <c r="D2853" s="214" t="s">
        <v>3930</v>
      </c>
      <c r="E2853" s="215">
        <v>4077</v>
      </c>
      <c r="F2853" s="216" t="s">
        <v>3924</v>
      </c>
    </row>
    <row r="2854" spans="2:6" ht="12.75" x14ac:dyDescent="0.25">
      <c r="B2854" s="216" t="s">
        <v>3176</v>
      </c>
      <c r="C2854" s="213">
        <v>6</v>
      </c>
      <c r="D2854" s="214" t="s">
        <v>3928</v>
      </c>
      <c r="E2854" s="215">
        <v>4077</v>
      </c>
      <c r="F2854" s="216" t="s">
        <v>3924</v>
      </c>
    </row>
    <row r="2855" spans="2:6" ht="12.75" x14ac:dyDescent="0.25">
      <c r="B2855" s="216" t="s">
        <v>482</v>
      </c>
      <c r="C2855" s="213">
        <v>5</v>
      </c>
      <c r="D2855" s="214" t="s">
        <v>3927</v>
      </c>
      <c r="E2855" s="215">
        <v>4077</v>
      </c>
      <c r="F2855" s="216" t="s">
        <v>3924</v>
      </c>
    </row>
    <row r="2856" spans="2:6" ht="12.75" x14ac:dyDescent="0.25">
      <c r="B2856" s="216" t="s">
        <v>482</v>
      </c>
      <c r="C2856" s="213">
        <v>9</v>
      </c>
      <c r="D2856" s="214" t="s">
        <v>3931</v>
      </c>
      <c r="E2856" s="215">
        <v>4077</v>
      </c>
      <c r="F2856" s="216" t="s">
        <v>3924</v>
      </c>
    </row>
    <row r="2857" spans="2:6" ht="12.75" x14ac:dyDescent="0.25">
      <c r="B2857" s="216" t="s">
        <v>3176</v>
      </c>
      <c r="C2857" s="213">
        <v>14</v>
      </c>
      <c r="D2857" s="214" t="s">
        <v>3936</v>
      </c>
      <c r="E2857" s="215">
        <v>4077</v>
      </c>
      <c r="F2857" s="216" t="s">
        <v>3924</v>
      </c>
    </row>
    <row r="2858" spans="2:6" ht="12.75" x14ac:dyDescent="0.25">
      <c r="B2858" s="216" t="s">
        <v>482</v>
      </c>
      <c r="C2858" s="213">
        <v>1</v>
      </c>
      <c r="D2858" s="214" t="s">
        <v>2135</v>
      </c>
      <c r="E2858" s="215">
        <v>4077</v>
      </c>
      <c r="F2858" s="216" t="s">
        <v>3924</v>
      </c>
    </row>
    <row r="2859" spans="2:6" ht="12.75" x14ac:dyDescent="0.25">
      <c r="B2859" s="216" t="s">
        <v>3176</v>
      </c>
      <c r="C2859" s="213">
        <v>2</v>
      </c>
      <c r="D2859" s="214" t="s">
        <v>3925</v>
      </c>
      <c r="E2859" s="215">
        <v>4077</v>
      </c>
      <c r="F2859" s="216" t="s">
        <v>3924</v>
      </c>
    </row>
    <row r="2860" spans="2:6" ht="12.75" x14ac:dyDescent="0.25">
      <c r="B2860" s="216" t="s">
        <v>3176</v>
      </c>
      <c r="C2860" s="213">
        <v>4</v>
      </c>
      <c r="D2860" s="214" t="s">
        <v>3926</v>
      </c>
      <c r="E2860" s="215">
        <v>4077</v>
      </c>
      <c r="F2860" s="216" t="s">
        <v>3924</v>
      </c>
    </row>
    <row r="2861" spans="2:6" ht="12.75" x14ac:dyDescent="0.25">
      <c r="B2861" s="216" t="s">
        <v>482</v>
      </c>
      <c r="C2861" s="213">
        <v>11</v>
      </c>
      <c r="D2861" s="214" t="s">
        <v>3933</v>
      </c>
      <c r="E2861" s="215">
        <v>4077</v>
      </c>
      <c r="F2861" s="216" t="s">
        <v>3924</v>
      </c>
    </row>
    <row r="2862" spans="2:6" ht="12.75" x14ac:dyDescent="0.25">
      <c r="B2862" s="216" t="s">
        <v>3176</v>
      </c>
      <c r="C2862" s="213">
        <v>10</v>
      </c>
      <c r="D2862" s="214" t="s">
        <v>3932</v>
      </c>
      <c r="E2862" s="215">
        <v>4077</v>
      </c>
      <c r="F2862" s="216" t="s">
        <v>3924</v>
      </c>
    </row>
    <row r="2863" spans="2:6" ht="12.75" x14ac:dyDescent="0.25">
      <c r="B2863" s="216" t="s">
        <v>482</v>
      </c>
      <c r="C2863" s="213">
        <v>7</v>
      </c>
      <c r="D2863" s="214" t="s">
        <v>3929</v>
      </c>
      <c r="E2863" s="215">
        <v>4077</v>
      </c>
      <c r="F2863" s="216" t="s">
        <v>3924</v>
      </c>
    </row>
    <row r="2864" spans="2:6" ht="12.75" x14ac:dyDescent="0.25">
      <c r="B2864" s="216" t="s">
        <v>482</v>
      </c>
      <c r="C2864" s="213">
        <v>3</v>
      </c>
      <c r="D2864" s="214" t="s">
        <v>2304</v>
      </c>
      <c r="E2864" s="215">
        <v>4077</v>
      </c>
      <c r="F2864" s="216" t="s">
        <v>3924</v>
      </c>
    </row>
    <row r="2865" spans="2:6" ht="12.75" x14ac:dyDescent="0.25">
      <c r="B2865" s="216" t="s">
        <v>482</v>
      </c>
      <c r="C2865" s="213">
        <v>13</v>
      </c>
      <c r="D2865" s="214" t="s">
        <v>3935</v>
      </c>
      <c r="E2865" s="215">
        <v>4077</v>
      </c>
      <c r="F2865" s="216" t="s">
        <v>3924</v>
      </c>
    </row>
    <row r="2866" spans="2:6" ht="12.75" x14ac:dyDescent="0.25">
      <c r="B2866" s="216" t="s">
        <v>8909</v>
      </c>
      <c r="C2866" s="213">
        <v>3</v>
      </c>
      <c r="D2866" s="214" t="s">
        <v>8911</v>
      </c>
      <c r="E2866" s="215">
        <v>4558</v>
      </c>
      <c r="F2866" s="216" t="s">
        <v>8910</v>
      </c>
    </row>
    <row r="2867" spans="2:6" ht="12.75" x14ac:dyDescent="0.25">
      <c r="B2867" s="216" t="s">
        <v>8909</v>
      </c>
      <c r="C2867" s="213">
        <v>6</v>
      </c>
      <c r="D2867" s="214" t="s">
        <v>1192</v>
      </c>
      <c r="E2867" s="215">
        <v>4558</v>
      </c>
      <c r="F2867" s="216" t="s">
        <v>8910</v>
      </c>
    </row>
    <row r="2868" spans="2:6" ht="12.75" x14ac:dyDescent="0.25">
      <c r="B2868" s="216" t="s">
        <v>8909</v>
      </c>
      <c r="C2868" s="213">
        <v>2</v>
      </c>
      <c r="D2868" s="214" t="s">
        <v>3927</v>
      </c>
      <c r="E2868" s="215">
        <v>4558</v>
      </c>
      <c r="F2868" s="216" t="s">
        <v>8910</v>
      </c>
    </row>
    <row r="2869" spans="2:6" ht="12.75" x14ac:dyDescent="0.25">
      <c r="B2869" s="216" t="s">
        <v>8909</v>
      </c>
      <c r="C2869" s="213">
        <v>11</v>
      </c>
      <c r="D2869" s="214" t="s">
        <v>8914</v>
      </c>
      <c r="E2869" s="215">
        <v>4558</v>
      </c>
      <c r="F2869" s="216" t="s">
        <v>8910</v>
      </c>
    </row>
    <row r="2870" spans="2:6" ht="12.75" x14ac:dyDescent="0.25">
      <c r="B2870" s="216" t="s">
        <v>8909</v>
      </c>
      <c r="C2870" s="213">
        <v>12</v>
      </c>
      <c r="D2870" s="214" t="s">
        <v>8915</v>
      </c>
      <c r="E2870" s="215">
        <v>4558</v>
      </c>
      <c r="F2870" s="216" t="s">
        <v>8910</v>
      </c>
    </row>
    <row r="2871" spans="2:6" ht="12.75" x14ac:dyDescent="0.25">
      <c r="B2871" s="216" t="s">
        <v>8909</v>
      </c>
      <c r="C2871" s="213">
        <v>10</v>
      </c>
      <c r="D2871" s="214" t="s">
        <v>798</v>
      </c>
      <c r="E2871" s="215">
        <v>4558</v>
      </c>
      <c r="F2871" s="216" t="s">
        <v>8910</v>
      </c>
    </row>
    <row r="2872" spans="2:6" ht="12.75" x14ac:dyDescent="0.25">
      <c r="B2872" s="216" t="s">
        <v>8909</v>
      </c>
      <c r="C2872" s="213">
        <v>7</v>
      </c>
      <c r="D2872" s="214" t="s">
        <v>5768</v>
      </c>
      <c r="E2872" s="215">
        <v>4558</v>
      </c>
      <c r="F2872" s="216" t="s">
        <v>8910</v>
      </c>
    </row>
    <row r="2873" spans="2:6" ht="12.75" x14ac:dyDescent="0.25">
      <c r="B2873" s="216" t="s">
        <v>8909</v>
      </c>
      <c r="C2873" s="213">
        <v>8</v>
      </c>
      <c r="D2873" s="214" t="s">
        <v>8913</v>
      </c>
      <c r="E2873" s="215">
        <v>4558</v>
      </c>
      <c r="F2873" s="216" t="s">
        <v>8910</v>
      </c>
    </row>
    <row r="2874" spans="2:6" ht="12.75" x14ac:dyDescent="0.25">
      <c r="B2874" s="216" t="s">
        <v>8909</v>
      </c>
      <c r="C2874" s="213">
        <v>5</v>
      </c>
      <c r="D2874" s="214" t="s">
        <v>3933</v>
      </c>
      <c r="E2874" s="215">
        <v>4558</v>
      </c>
      <c r="F2874" s="216" t="s">
        <v>8910</v>
      </c>
    </row>
    <row r="2875" spans="2:6" ht="12.75" x14ac:dyDescent="0.25">
      <c r="B2875" s="216" t="s">
        <v>8909</v>
      </c>
      <c r="C2875" s="213">
        <v>9</v>
      </c>
      <c r="D2875" s="214" t="s">
        <v>6658</v>
      </c>
      <c r="E2875" s="215">
        <v>4558</v>
      </c>
      <c r="F2875" s="216" t="s">
        <v>8910</v>
      </c>
    </row>
    <row r="2876" spans="2:6" ht="12.75" x14ac:dyDescent="0.25">
      <c r="B2876" s="216" t="s">
        <v>8909</v>
      </c>
      <c r="C2876" s="213">
        <v>4</v>
      </c>
      <c r="D2876" s="214" t="s">
        <v>8912</v>
      </c>
      <c r="E2876" s="215">
        <v>4558</v>
      </c>
      <c r="F2876" s="216" t="s">
        <v>8910</v>
      </c>
    </row>
    <row r="2877" spans="2:6" ht="12.75" x14ac:dyDescent="0.25">
      <c r="B2877" s="216" t="s">
        <v>8909</v>
      </c>
      <c r="C2877" s="213">
        <v>1</v>
      </c>
      <c r="D2877" s="214" t="s">
        <v>1983</v>
      </c>
      <c r="E2877" s="215">
        <v>4558</v>
      </c>
      <c r="F2877" s="216" t="s">
        <v>8910</v>
      </c>
    </row>
    <row r="2878" spans="2:6" ht="12.75" x14ac:dyDescent="0.25">
      <c r="B2878" s="216" t="s">
        <v>482</v>
      </c>
      <c r="C2878" s="213">
        <v>1</v>
      </c>
      <c r="D2878" s="214" t="s">
        <v>2163</v>
      </c>
      <c r="E2878" s="215">
        <v>4229</v>
      </c>
      <c r="F2878" s="216" t="s">
        <v>5578</v>
      </c>
    </row>
    <row r="2879" spans="2:6" ht="12.75" x14ac:dyDescent="0.25">
      <c r="B2879" s="216" t="s">
        <v>482</v>
      </c>
      <c r="C2879" s="213">
        <v>10</v>
      </c>
      <c r="D2879" s="214" t="s">
        <v>5582</v>
      </c>
      <c r="E2879" s="215">
        <v>4229</v>
      </c>
      <c r="F2879" s="216" t="s">
        <v>5578</v>
      </c>
    </row>
    <row r="2880" spans="2:6" ht="12.75" x14ac:dyDescent="0.25">
      <c r="B2880" s="216" t="s">
        <v>482</v>
      </c>
      <c r="C2880" s="213">
        <v>2</v>
      </c>
      <c r="D2880" s="214" t="s">
        <v>2782</v>
      </c>
      <c r="E2880" s="215">
        <v>4229</v>
      </c>
      <c r="F2880" s="216" t="s">
        <v>5578</v>
      </c>
    </row>
    <row r="2881" spans="2:6" ht="12.75" x14ac:dyDescent="0.25">
      <c r="B2881" s="216" t="s">
        <v>482</v>
      </c>
      <c r="C2881" s="213">
        <v>13</v>
      </c>
      <c r="D2881" s="214" t="s">
        <v>5583</v>
      </c>
      <c r="E2881" s="215">
        <v>4229</v>
      </c>
      <c r="F2881" s="216" t="s">
        <v>5578</v>
      </c>
    </row>
    <row r="2882" spans="2:6" ht="12.75" x14ac:dyDescent="0.25">
      <c r="B2882" s="216" t="s">
        <v>482</v>
      </c>
      <c r="C2882" s="213">
        <v>5</v>
      </c>
      <c r="D2882" s="214" t="s">
        <v>3931</v>
      </c>
      <c r="E2882" s="215">
        <v>4229</v>
      </c>
      <c r="F2882" s="216" t="s">
        <v>5578</v>
      </c>
    </row>
    <row r="2883" spans="2:6" ht="12.75" x14ac:dyDescent="0.25">
      <c r="B2883" s="216" t="s">
        <v>482</v>
      </c>
      <c r="C2883" s="213">
        <v>11</v>
      </c>
      <c r="D2883" s="214" t="s">
        <v>527</v>
      </c>
      <c r="E2883" s="215">
        <v>4229</v>
      </c>
      <c r="F2883" s="216" t="s">
        <v>5578</v>
      </c>
    </row>
    <row r="2884" spans="2:6" ht="12.75" x14ac:dyDescent="0.25">
      <c r="B2884" s="216" t="s">
        <v>482</v>
      </c>
      <c r="C2884" s="213">
        <v>4</v>
      </c>
      <c r="D2884" s="214" t="s">
        <v>3954</v>
      </c>
      <c r="E2884" s="215">
        <v>4229</v>
      </c>
      <c r="F2884" s="216" t="s">
        <v>5578</v>
      </c>
    </row>
    <row r="2885" spans="2:6" ht="12.75" x14ac:dyDescent="0.25">
      <c r="B2885" s="216" t="s">
        <v>482</v>
      </c>
      <c r="C2885" s="213">
        <v>6</v>
      </c>
      <c r="D2885" s="214" t="s">
        <v>5580</v>
      </c>
      <c r="E2885" s="215">
        <v>4229</v>
      </c>
      <c r="F2885" s="216" t="s">
        <v>5578</v>
      </c>
    </row>
    <row r="2886" spans="2:6" ht="12.75" x14ac:dyDescent="0.25">
      <c r="B2886" s="216" t="s">
        <v>482</v>
      </c>
      <c r="C2886" s="213">
        <v>12</v>
      </c>
      <c r="D2886" s="214" t="s">
        <v>2469</v>
      </c>
      <c r="E2886" s="215">
        <v>4229</v>
      </c>
      <c r="F2886" s="216" t="s">
        <v>5578</v>
      </c>
    </row>
    <row r="2887" spans="2:6" ht="12.75" x14ac:dyDescent="0.25">
      <c r="B2887" s="216" t="s">
        <v>482</v>
      </c>
      <c r="C2887" s="213">
        <v>3</v>
      </c>
      <c r="D2887" s="214" t="s">
        <v>5579</v>
      </c>
      <c r="E2887" s="215">
        <v>4229</v>
      </c>
      <c r="F2887" s="216" t="s">
        <v>5578</v>
      </c>
    </row>
    <row r="2888" spans="2:6" ht="12.75" x14ac:dyDescent="0.25">
      <c r="B2888" s="216" t="s">
        <v>482</v>
      </c>
      <c r="C2888" s="213">
        <v>9</v>
      </c>
      <c r="D2888" s="214" t="s">
        <v>2304</v>
      </c>
      <c r="E2888" s="215">
        <v>4229</v>
      </c>
      <c r="F2888" s="216" t="s">
        <v>5578</v>
      </c>
    </row>
    <row r="2889" spans="2:6" ht="12.75" x14ac:dyDescent="0.25">
      <c r="B2889" s="216" t="s">
        <v>482</v>
      </c>
      <c r="C2889" s="213">
        <v>8</v>
      </c>
      <c r="D2889" s="214" t="s">
        <v>3969</v>
      </c>
      <c r="E2889" s="215">
        <v>4229</v>
      </c>
      <c r="F2889" s="216" t="s">
        <v>5578</v>
      </c>
    </row>
    <row r="2890" spans="2:6" ht="12.75" x14ac:dyDescent="0.25">
      <c r="B2890" s="216" t="s">
        <v>482</v>
      </c>
      <c r="C2890" s="213">
        <v>7</v>
      </c>
      <c r="D2890" s="214" t="s">
        <v>5581</v>
      </c>
      <c r="E2890" s="215">
        <v>4229</v>
      </c>
      <c r="F2890" s="216" t="s">
        <v>5578</v>
      </c>
    </row>
    <row r="2891" spans="2:6" ht="12.75" x14ac:dyDescent="0.25">
      <c r="B2891" s="216" t="s">
        <v>3151</v>
      </c>
      <c r="C2891" s="213">
        <v>2</v>
      </c>
      <c r="D2891" s="214" t="s">
        <v>3156</v>
      </c>
      <c r="E2891" s="215">
        <v>4401</v>
      </c>
      <c r="F2891" s="216" t="s">
        <v>7351</v>
      </c>
    </row>
    <row r="2892" spans="2:6" ht="12.75" x14ac:dyDescent="0.25">
      <c r="B2892" s="216" t="s">
        <v>3151</v>
      </c>
      <c r="C2892" s="213">
        <v>4</v>
      </c>
      <c r="D2892" s="214" t="s">
        <v>5791</v>
      </c>
      <c r="E2892" s="215">
        <v>4401</v>
      </c>
      <c r="F2892" s="216" t="s">
        <v>7351</v>
      </c>
    </row>
    <row r="2893" spans="2:6" ht="12.75" x14ac:dyDescent="0.25">
      <c r="B2893" s="216" t="s">
        <v>3151</v>
      </c>
      <c r="C2893" s="213">
        <v>7</v>
      </c>
      <c r="D2893" s="214" t="s">
        <v>7354</v>
      </c>
      <c r="E2893" s="215">
        <v>4401</v>
      </c>
      <c r="F2893" s="216" t="s">
        <v>7351</v>
      </c>
    </row>
    <row r="2894" spans="2:6" ht="12.75" x14ac:dyDescent="0.25">
      <c r="B2894" s="216" t="s">
        <v>3151</v>
      </c>
      <c r="C2894" s="213">
        <v>1</v>
      </c>
      <c r="D2894" s="214" t="s">
        <v>7350</v>
      </c>
      <c r="E2894" s="215">
        <v>4401</v>
      </c>
      <c r="F2894" s="216" t="s">
        <v>7351</v>
      </c>
    </row>
    <row r="2895" spans="2:6" ht="12.75" x14ac:dyDescent="0.25">
      <c r="B2895" s="216" t="s">
        <v>3151</v>
      </c>
      <c r="C2895" s="213">
        <v>5</v>
      </c>
      <c r="D2895" s="214" t="s">
        <v>5782</v>
      </c>
      <c r="E2895" s="215">
        <v>4401</v>
      </c>
      <c r="F2895" s="216" t="s">
        <v>7351</v>
      </c>
    </row>
    <row r="2896" spans="2:6" ht="12.75" x14ac:dyDescent="0.25">
      <c r="B2896" s="216" t="s">
        <v>3151</v>
      </c>
      <c r="C2896" s="213">
        <v>10</v>
      </c>
      <c r="D2896" s="214" t="s">
        <v>7356</v>
      </c>
      <c r="E2896" s="215">
        <v>4401</v>
      </c>
      <c r="F2896" s="216" t="s">
        <v>7351</v>
      </c>
    </row>
    <row r="2897" spans="2:6" ht="12.75" x14ac:dyDescent="0.25">
      <c r="B2897" s="216" t="s">
        <v>3151</v>
      </c>
      <c r="C2897" s="213">
        <v>8</v>
      </c>
      <c r="D2897" s="214" t="s">
        <v>4107</v>
      </c>
      <c r="E2897" s="215">
        <v>4401</v>
      </c>
      <c r="F2897" s="216" t="s">
        <v>7351</v>
      </c>
    </row>
    <row r="2898" spans="2:6" ht="12.75" x14ac:dyDescent="0.25">
      <c r="B2898" s="216" t="s">
        <v>3151</v>
      </c>
      <c r="C2898" s="213">
        <v>9</v>
      </c>
      <c r="D2898" s="214" t="s">
        <v>7355</v>
      </c>
      <c r="E2898" s="215">
        <v>4401</v>
      </c>
      <c r="F2898" s="216" t="s">
        <v>7351</v>
      </c>
    </row>
    <row r="2899" spans="2:6" ht="12.75" x14ac:dyDescent="0.25">
      <c r="B2899" s="216" t="s">
        <v>3151</v>
      </c>
      <c r="C2899" s="213">
        <v>6</v>
      </c>
      <c r="D2899" s="214" t="s">
        <v>7353</v>
      </c>
      <c r="E2899" s="215">
        <v>4401</v>
      </c>
      <c r="F2899" s="216" t="s">
        <v>7351</v>
      </c>
    </row>
    <row r="2900" spans="2:6" ht="12.75" x14ac:dyDescent="0.25">
      <c r="B2900" s="216" t="s">
        <v>3151</v>
      </c>
      <c r="C2900" s="213">
        <v>12</v>
      </c>
      <c r="D2900" s="214" t="s">
        <v>7358</v>
      </c>
      <c r="E2900" s="215">
        <v>4401</v>
      </c>
      <c r="F2900" s="216" t="s">
        <v>7351</v>
      </c>
    </row>
    <row r="2901" spans="2:6" ht="12.75" x14ac:dyDescent="0.25">
      <c r="B2901" s="216" t="s">
        <v>3151</v>
      </c>
      <c r="C2901" s="213">
        <v>11</v>
      </c>
      <c r="D2901" s="214" t="s">
        <v>7357</v>
      </c>
      <c r="E2901" s="215">
        <v>4401</v>
      </c>
      <c r="F2901" s="216" t="s">
        <v>7351</v>
      </c>
    </row>
    <row r="2902" spans="2:6" ht="12.75" x14ac:dyDescent="0.25">
      <c r="B2902" s="216" t="s">
        <v>3151</v>
      </c>
      <c r="C2902" s="213">
        <v>3</v>
      </c>
      <c r="D2902" s="214" t="s">
        <v>7352</v>
      </c>
      <c r="E2902" s="215">
        <v>4401</v>
      </c>
      <c r="F2902" s="216" t="s">
        <v>7351</v>
      </c>
    </row>
    <row r="2903" spans="2:6" ht="12.75" x14ac:dyDescent="0.25">
      <c r="B2903" s="216" t="s">
        <v>3151</v>
      </c>
      <c r="C2903" s="213">
        <v>5</v>
      </c>
      <c r="D2903" s="214" t="s">
        <v>7362</v>
      </c>
      <c r="E2903" s="215">
        <v>4402</v>
      </c>
      <c r="F2903" s="216" t="s">
        <v>7359</v>
      </c>
    </row>
    <row r="2904" spans="2:6" ht="12.75" x14ac:dyDescent="0.25">
      <c r="B2904" s="216" t="s">
        <v>3151</v>
      </c>
      <c r="C2904" s="213">
        <v>3</v>
      </c>
      <c r="D2904" s="214" t="s">
        <v>2131</v>
      </c>
      <c r="E2904" s="215">
        <v>4402</v>
      </c>
      <c r="F2904" s="216" t="s">
        <v>7359</v>
      </c>
    </row>
    <row r="2905" spans="2:6" ht="12.75" x14ac:dyDescent="0.25">
      <c r="B2905" s="216" t="s">
        <v>3151</v>
      </c>
      <c r="C2905" s="213">
        <v>6</v>
      </c>
      <c r="D2905" s="214" t="s">
        <v>7363</v>
      </c>
      <c r="E2905" s="215">
        <v>4402</v>
      </c>
      <c r="F2905" s="216" t="s">
        <v>7359</v>
      </c>
    </row>
    <row r="2906" spans="2:6" ht="12.75" x14ac:dyDescent="0.25">
      <c r="B2906" s="216" t="s">
        <v>3151</v>
      </c>
      <c r="C2906" s="213">
        <v>2</v>
      </c>
      <c r="D2906" s="214" t="s">
        <v>7360</v>
      </c>
      <c r="E2906" s="215">
        <v>4402</v>
      </c>
      <c r="F2906" s="216" t="s">
        <v>7359</v>
      </c>
    </row>
    <row r="2907" spans="2:6" ht="12.75" x14ac:dyDescent="0.25">
      <c r="B2907" s="216" t="s">
        <v>3151</v>
      </c>
      <c r="C2907" s="213">
        <v>12</v>
      </c>
      <c r="D2907" s="214" t="s">
        <v>5554</v>
      </c>
      <c r="E2907" s="215">
        <v>4402</v>
      </c>
      <c r="F2907" s="216" t="s">
        <v>7359</v>
      </c>
    </row>
    <row r="2908" spans="2:6" ht="12.75" x14ac:dyDescent="0.25">
      <c r="B2908" s="216" t="s">
        <v>3151</v>
      </c>
      <c r="C2908" s="213">
        <v>4</v>
      </c>
      <c r="D2908" s="214" t="s">
        <v>7361</v>
      </c>
      <c r="E2908" s="215">
        <v>4402</v>
      </c>
      <c r="F2908" s="216" t="s">
        <v>7359</v>
      </c>
    </row>
    <row r="2909" spans="2:6" ht="12.75" x14ac:dyDescent="0.25">
      <c r="B2909" s="216" t="s">
        <v>3151</v>
      </c>
      <c r="C2909" s="213">
        <v>1</v>
      </c>
      <c r="D2909" s="214" t="s">
        <v>2165</v>
      </c>
      <c r="E2909" s="215">
        <v>4402</v>
      </c>
      <c r="F2909" s="216" t="s">
        <v>7359</v>
      </c>
    </row>
    <row r="2910" spans="2:6" ht="12.75" x14ac:dyDescent="0.25">
      <c r="B2910" s="216" t="s">
        <v>3151</v>
      </c>
      <c r="C2910" s="213">
        <v>7</v>
      </c>
      <c r="D2910" s="214" t="s">
        <v>7364</v>
      </c>
      <c r="E2910" s="215">
        <v>4402</v>
      </c>
      <c r="F2910" s="216" t="s">
        <v>7359</v>
      </c>
    </row>
    <row r="2911" spans="2:6" ht="12.75" x14ac:dyDescent="0.25">
      <c r="B2911" s="216" t="s">
        <v>3151</v>
      </c>
      <c r="C2911" s="213">
        <v>9</v>
      </c>
      <c r="D2911" s="214" t="s">
        <v>7365</v>
      </c>
      <c r="E2911" s="215">
        <v>4402</v>
      </c>
      <c r="F2911" s="216" t="s">
        <v>7359</v>
      </c>
    </row>
    <row r="2912" spans="2:6" ht="12.75" x14ac:dyDescent="0.25">
      <c r="B2912" s="216" t="s">
        <v>3151</v>
      </c>
      <c r="C2912" s="213">
        <v>8</v>
      </c>
      <c r="D2912" s="214" t="s">
        <v>2350</v>
      </c>
      <c r="E2912" s="215">
        <v>4402</v>
      </c>
      <c r="F2912" s="216" t="s">
        <v>7359</v>
      </c>
    </row>
    <row r="2913" spans="2:6" ht="12.75" x14ac:dyDescent="0.25">
      <c r="B2913" s="216" t="s">
        <v>3151</v>
      </c>
      <c r="C2913" s="213">
        <v>10</v>
      </c>
      <c r="D2913" s="214" t="s">
        <v>7366</v>
      </c>
      <c r="E2913" s="215">
        <v>4402</v>
      </c>
      <c r="F2913" s="216" t="s">
        <v>7359</v>
      </c>
    </row>
    <row r="2914" spans="2:6" ht="12.75" x14ac:dyDescent="0.25">
      <c r="B2914" s="216" t="s">
        <v>3151</v>
      </c>
      <c r="C2914" s="213">
        <v>11</v>
      </c>
      <c r="D2914" s="214" t="s">
        <v>843</v>
      </c>
      <c r="E2914" s="215">
        <v>4402</v>
      </c>
      <c r="F2914" s="216" t="s">
        <v>7359</v>
      </c>
    </row>
    <row r="2915" spans="2:6" ht="12.75" x14ac:dyDescent="0.25">
      <c r="B2915" s="216" t="s">
        <v>3075</v>
      </c>
      <c r="C2915" s="213">
        <v>12</v>
      </c>
      <c r="D2915" s="214" t="s">
        <v>4361</v>
      </c>
      <c r="E2915" s="215">
        <v>4118</v>
      </c>
      <c r="F2915" s="216" t="s">
        <v>4350</v>
      </c>
    </row>
    <row r="2916" spans="2:6" ht="12.75" x14ac:dyDescent="0.25">
      <c r="B2916" s="216" t="s">
        <v>3075</v>
      </c>
      <c r="C2916" s="213">
        <v>5</v>
      </c>
      <c r="D2916" s="214" t="s">
        <v>4354</v>
      </c>
      <c r="E2916" s="215">
        <v>4118</v>
      </c>
      <c r="F2916" s="216" t="s">
        <v>4350</v>
      </c>
    </row>
    <row r="2917" spans="2:6" ht="12.75" x14ac:dyDescent="0.25">
      <c r="B2917" s="216" t="s">
        <v>3075</v>
      </c>
      <c r="C2917" s="213">
        <v>11</v>
      </c>
      <c r="D2917" s="214" t="s">
        <v>4360</v>
      </c>
      <c r="E2917" s="215">
        <v>4118</v>
      </c>
      <c r="F2917" s="216" t="s">
        <v>4350</v>
      </c>
    </row>
    <row r="2918" spans="2:6" ht="12.75" x14ac:dyDescent="0.25">
      <c r="B2918" s="216" t="s">
        <v>3075</v>
      </c>
      <c r="C2918" s="213">
        <v>14</v>
      </c>
      <c r="D2918" s="214" t="s">
        <v>4363</v>
      </c>
      <c r="E2918" s="215">
        <v>4118</v>
      </c>
      <c r="F2918" s="216" t="s">
        <v>4350</v>
      </c>
    </row>
    <row r="2919" spans="2:6" ht="12.75" x14ac:dyDescent="0.25">
      <c r="B2919" s="216" t="s">
        <v>3075</v>
      </c>
      <c r="C2919" s="213">
        <v>2</v>
      </c>
      <c r="D2919" s="214" t="s">
        <v>4351</v>
      </c>
      <c r="E2919" s="215">
        <v>4118</v>
      </c>
      <c r="F2919" s="216" t="s">
        <v>4350</v>
      </c>
    </row>
    <row r="2920" spans="2:6" ht="12.75" x14ac:dyDescent="0.25">
      <c r="B2920" s="216" t="s">
        <v>3075</v>
      </c>
      <c r="C2920" s="213">
        <v>13</v>
      </c>
      <c r="D2920" s="214" t="s">
        <v>4362</v>
      </c>
      <c r="E2920" s="215">
        <v>4118</v>
      </c>
      <c r="F2920" s="216" t="s">
        <v>4350</v>
      </c>
    </row>
    <row r="2921" spans="2:6" ht="12.75" x14ac:dyDescent="0.25">
      <c r="B2921" s="216" t="s">
        <v>3075</v>
      </c>
      <c r="C2921" s="213">
        <v>7</v>
      </c>
      <c r="D2921" s="214" t="s">
        <v>4356</v>
      </c>
      <c r="E2921" s="215">
        <v>4118</v>
      </c>
      <c r="F2921" s="216" t="s">
        <v>4350</v>
      </c>
    </row>
    <row r="2922" spans="2:6" ht="12.75" x14ac:dyDescent="0.25">
      <c r="B2922" s="216" t="s">
        <v>3075</v>
      </c>
      <c r="C2922" s="213">
        <v>8</v>
      </c>
      <c r="D2922" s="214" t="s">
        <v>4357</v>
      </c>
      <c r="E2922" s="215">
        <v>4118</v>
      </c>
      <c r="F2922" s="216" t="s">
        <v>4350</v>
      </c>
    </row>
    <row r="2923" spans="2:6" ht="12.75" x14ac:dyDescent="0.25">
      <c r="B2923" s="216" t="s">
        <v>3075</v>
      </c>
      <c r="C2923" s="213">
        <v>4</v>
      </c>
      <c r="D2923" s="214" t="s">
        <v>4353</v>
      </c>
      <c r="E2923" s="215">
        <v>4118</v>
      </c>
      <c r="F2923" s="216" t="s">
        <v>4350</v>
      </c>
    </row>
    <row r="2924" spans="2:6" ht="12.75" x14ac:dyDescent="0.25">
      <c r="B2924" s="216" t="s">
        <v>3075</v>
      </c>
      <c r="C2924" s="213">
        <v>1</v>
      </c>
      <c r="D2924" s="214" t="s">
        <v>3076</v>
      </c>
      <c r="E2924" s="215">
        <v>4118</v>
      </c>
      <c r="F2924" s="216" t="s">
        <v>4350</v>
      </c>
    </row>
    <row r="2925" spans="2:6" ht="12.75" x14ac:dyDescent="0.25">
      <c r="B2925" s="216" t="s">
        <v>3075</v>
      </c>
      <c r="C2925" s="213">
        <v>6</v>
      </c>
      <c r="D2925" s="214" t="s">
        <v>4355</v>
      </c>
      <c r="E2925" s="215">
        <v>4118</v>
      </c>
      <c r="F2925" s="216" t="s">
        <v>4350</v>
      </c>
    </row>
    <row r="2926" spans="2:6" ht="12.75" x14ac:dyDescent="0.25">
      <c r="B2926" s="216" t="s">
        <v>3075</v>
      </c>
      <c r="C2926" s="213">
        <v>10</v>
      </c>
      <c r="D2926" s="214" t="s">
        <v>4359</v>
      </c>
      <c r="E2926" s="215">
        <v>4118</v>
      </c>
      <c r="F2926" s="216" t="s">
        <v>4350</v>
      </c>
    </row>
    <row r="2927" spans="2:6" ht="12.75" x14ac:dyDescent="0.25">
      <c r="B2927" s="216" t="s">
        <v>3075</v>
      </c>
      <c r="C2927" s="213">
        <v>9</v>
      </c>
      <c r="D2927" s="214" t="s">
        <v>4358</v>
      </c>
      <c r="E2927" s="215">
        <v>4118</v>
      </c>
      <c r="F2927" s="216" t="s">
        <v>4350</v>
      </c>
    </row>
    <row r="2928" spans="2:6" ht="12.75" x14ac:dyDescent="0.25">
      <c r="B2928" s="216" t="s">
        <v>3075</v>
      </c>
      <c r="C2928" s="213">
        <v>3</v>
      </c>
      <c r="D2928" s="214" t="s">
        <v>4352</v>
      </c>
      <c r="E2928" s="215">
        <v>4118</v>
      </c>
      <c r="F2928" s="216" t="s">
        <v>4350</v>
      </c>
    </row>
    <row r="2929" spans="2:6" ht="12.75" x14ac:dyDescent="0.25">
      <c r="B2929" s="216" t="s">
        <v>3075</v>
      </c>
      <c r="C2929" s="213">
        <v>3</v>
      </c>
      <c r="D2929" s="214" t="s">
        <v>2771</v>
      </c>
      <c r="E2929" s="215">
        <v>4399</v>
      </c>
      <c r="F2929" s="216" t="s">
        <v>7336</v>
      </c>
    </row>
    <row r="2930" spans="2:6" ht="12.75" x14ac:dyDescent="0.25">
      <c r="B2930" s="216" t="s">
        <v>3075</v>
      </c>
      <c r="C2930" s="213">
        <v>2</v>
      </c>
      <c r="D2930" s="214" t="s">
        <v>1506</v>
      </c>
      <c r="E2930" s="215">
        <v>4399</v>
      </c>
      <c r="F2930" s="216" t="s">
        <v>7336</v>
      </c>
    </row>
    <row r="2931" spans="2:6" ht="12.75" x14ac:dyDescent="0.25">
      <c r="B2931" s="216" t="s">
        <v>3075</v>
      </c>
      <c r="C2931" s="213">
        <v>5</v>
      </c>
      <c r="D2931" s="214" t="s">
        <v>7337</v>
      </c>
      <c r="E2931" s="215">
        <v>4399</v>
      </c>
      <c r="F2931" s="216" t="s">
        <v>7336</v>
      </c>
    </row>
    <row r="2932" spans="2:6" ht="12.75" x14ac:dyDescent="0.25">
      <c r="B2932" s="216" t="s">
        <v>3075</v>
      </c>
      <c r="C2932" s="213">
        <v>7</v>
      </c>
      <c r="D2932" s="214" t="s">
        <v>7339</v>
      </c>
      <c r="E2932" s="215">
        <v>4399</v>
      </c>
      <c r="F2932" s="216" t="s">
        <v>7336</v>
      </c>
    </row>
    <row r="2933" spans="2:6" ht="12.75" x14ac:dyDescent="0.25">
      <c r="B2933" s="216" t="s">
        <v>3075</v>
      </c>
      <c r="C2933" s="213">
        <v>9</v>
      </c>
      <c r="D2933" s="214" t="s">
        <v>7341</v>
      </c>
      <c r="E2933" s="215">
        <v>4399</v>
      </c>
      <c r="F2933" s="216" t="s">
        <v>7336</v>
      </c>
    </row>
    <row r="2934" spans="2:6" ht="12.75" x14ac:dyDescent="0.25">
      <c r="B2934" s="216" t="s">
        <v>3075</v>
      </c>
      <c r="C2934" s="213">
        <v>11</v>
      </c>
      <c r="D2934" s="214" t="s">
        <v>7343</v>
      </c>
      <c r="E2934" s="215">
        <v>4399</v>
      </c>
      <c r="F2934" s="216" t="s">
        <v>7336</v>
      </c>
    </row>
    <row r="2935" spans="2:6" ht="12.75" x14ac:dyDescent="0.25">
      <c r="B2935" s="216" t="s">
        <v>3075</v>
      </c>
      <c r="C2935" s="213">
        <v>12</v>
      </c>
      <c r="D2935" s="214" t="s">
        <v>7344</v>
      </c>
      <c r="E2935" s="215">
        <v>4399</v>
      </c>
      <c r="F2935" s="216" t="s">
        <v>7336</v>
      </c>
    </row>
    <row r="2936" spans="2:6" ht="12.75" x14ac:dyDescent="0.25">
      <c r="B2936" s="216" t="s">
        <v>3075</v>
      </c>
      <c r="C2936" s="213">
        <v>4</v>
      </c>
      <c r="D2936" s="214" t="s">
        <v>1560</v>
      </c>
      <c r="E2936" s="215">
        <v>4399</v>
      </c>
      <c r="F2936" s="216" t="s">
        <v>7336</v>
      </c>
    </row>
    <row r="2937" spans="2:6" ht="12.75" x14ac:dyDescent="0.25">
      <c r="B2937" s="216" t="s">
        <v>3075</v>
      </c>
      <c r="C2937" s="213">
        <v>6</v>
      </c>
      <c r="D2937" s="214" t="s">
        <v>7338</v>
      </c>
      <c r="E2937" s="215">
        <v>4399</v>
      </c>
      <c r="F2937" s="216" t="s">
        <v>7336</v>
      </c>
    </row>
    <row r="2938" spans="2:6" ht="12.75" x14ac:dyDescent="0.25">
      <c r="B2938" s="216" t="s">
        <v>3075</v>
      </c>
      <c r="C2938" s="213">
        <v>10</v>
      </c>
      <c r="D2938" s="214" t="s">
        <v>7342</v>
      </c>
      <c r="E2938" s="215">
        <v>4399</v>
      </c>
      <c r="F2938" s="216" t="s">
        <v>7336</v>
      </c>
    </row>
    <row r="2939" spans="2:6" ht="12.75" x14ac:dyDescent="0.25">
      <c r="B2939" s="216" t="s">
        <v>3075</v>
      </c>
      <c r="C2939" s="213">
        <v>1</v>
      </c>
      <c r="D2939" s="214" t="s">
        <v>7335</v>
      </c>
      <c r="E2939" s="215">
        <v>4399</v>
      </c>
      <c r="F2939" s="216" t="s">
        <v>7336</v>
      </c>
    </row>
    <row r="2940" spans="2:6" ht="12.75" x14ac:dyDescent="0.25">
      <c r="B2940" s="216" t="s">
        <v>3075</v>
      </c>
      <c r="C2940" s="213">
        <v>8</v>
      </c>
      <c r="D2940" s="214" t="s">
        <v>7340</v>
      </c>
      <c r="E2940" s="215">
        <v>4399</v>
      </c>
      <c r="F2940" s="216" t="s">
        <v>7336</v>
      </c>
    </row>
    <row r="2941" spans="2:6" ht="12.75" x14ac:dyDescent="0.25">
      <c r="B2941" s="216" t="s">
        <v>1124</v>
      </c>
      <c r="C2941" s="213">
        <v>13</v>
      </c>
      <c r="D2941" s="214" t="s">
        <v>5699</v>
      </c>
      <c r="E2941" s="215">
        <v>4239</v>
      </c>
      <c r="F2941" s="216" t="s">
        <v>5692</v>
      </c>
    </row>
    <row r="2942" spans="2:6" ht="12.75" x14ac:dyDescent="0.25">
      <c r="B2942" s="216" t="s">
        <v>1166</v>
      </c>
      <c r="C2942" s="213">
        <v>4</v>
      </c>
      <c r="D2942" s="214" t="s">
        <v>2320</v>
      </c>
      <c r="E2942" s="215">
        <v>4239</v>
      </c>
      <c r="F2942" s="216" t="s">
        <v>5692</v>
      </c>
    </row>
    <row r="2943" spans="2:6" ht="12.75" x14ac:dyDescent="0.25">
      <c r="B2943" s="216" t="s">
        <v>1124</v>
      </c>
      <c r="C2943" s="213">
        <v>3</v>
      </c>
      <c r="D2943" s="214" t="s">
        <v>5693</v>
      </c>
      <c r="E2943" s="215">
        <v>4239</v>
      </c>
      <c r="F2943" s="216" t="s">
        <v>5692</v>
      </c>
    </row>
    <row r="2944" spans="2:6" ht="12.75" x14ac:dyDescent="0.25">
      <c r="B2944" s="216" t="s">
        <v>1166</v>
      </c>
      <c r="C2944" s="213">
        <v>2</v>
      </c>
      <c r="D2944" s="214" t="s">
        <v>2318</v>
      </c>
      <c r="E2944" s="215">
        <v>4239</v>
      </c>
      <c r="F2944" s="216" t="s">
        <v>5692</v>
      </c>
    </row>
    <row r="2945" spans="2:6" ht="12.75" x14ac:dyDescent="0.25">
      <c r="B2945" s="216" t="s">
        <v>1166</v>
      </c>
      <c r="C2945" s="213">
        <v>10</v>
      </c>
      <c r="D2945" s="214" t="s">
        <v>5697</v>
      </c>
      <c r="E2945" s="215">
        <v>4239</v>
      </c>
      <c r="F2945" s="216" t="s">
        <v>5692</v>
      </c>
    </row>
    <row r="2946" spans="2:6" ht="12.75" x14ac:dyDescent="0.25">
      <c r="B2946" s="216" t="s">
        <v>1166</v>
      </c>
      <c r="C2946" s="213">
        <v>12</v>
      </c>
      <c r="D2946" s="214" t="s">
        <v>886</v>
      </c>
      <c r="E2946" s="215">
        <v>4239</v>
      </c>
      <c r="F2946" s="216" t="s">
        <v>5692</v>
      </c>
    </row>
    <row r="2947" spans="2:6" ht="12.75" x14ac:dyDescent="0.25">
      <c r="B2947" s="216" t="s">
        <v>1124</v>
      </c>
      <c r="C2947" s="213">
        <v>7</v>
      </c>
      <c r="D2947" s="214" t="s">
        <v>5695</v>
      </c>
      <c r="E2947" s="215">
        <v>4239</v>
      </c>
      <c r="F2947" s="216" t="s">
        <v>5692</v>
      </c>
    </row>
    <row r="2948" spans="2:6" ht="12.75" x14ac:dyDescent="0.25">
      <c r="B2948" s="216" t="s">
        <v>1166</v>
      </c>
      <c r="C2948" s="213">
        <v>8</v>
      </c>
      <c r="D2948" s="214" t="s">
        <v>2324</v>
      </c>
      <c r="E2948" s="215">
        <v>4239</v>
      </c>
      <c r="F2948" s="216" t="s">
        <v>5692</v>
      </c>
    </row>
    <row r="2949" spans="2:6" ht="12.75" x14ac:dyDescent="0.25">
      <c r="B2949" s="216" t="s">
        <v>1166</v>
      </c>
      <c r="C2949" s="213">
        <v>6</v>
      </c>
      <c r="D2949" s="214" t="s">
        <v>1167</v>
      </c>
      <c r="E2949" s="215">
        <v>4239</v>
      </c>
      <c r="F2949" s="216" t="s">
        <v>5692</v>
      </c>
    </row>
    <row r="2950" spans="2:6" ht="12.75" x14ac:dyDescent="0.25">
      <c r="B2950" s="216" t="s">
        <v>1124</v>
      </c>
      <c r="C2950" s="213">
        <v>5</v>
      </c>
      <c r="D2950" s="214" t="s">
        <v>5694</v>
      </c>
      <c r="E2950" s="215">
        <v>4239</v>
      </c>
      <c r="F2950" s="216" t="s">
        <v>5692</v>
      </c>
    </row>
    <row r="2951" spans="2:6" ht="12.75" x14ac:dyDescent="0.25">
      <c r="B2951" s="216" t="s">
        <v>1124</v>
      </c>
      <c r="C2951" s="213">
        <v>1</v>
      </c>
      <c r="D2951" s="214" t="s">
        <v>1125</v>
      </c>
      <c r="E2951" s="215">
        <v>4239</v>
      </c>
      <c r="F2951" s="216" t="s">
        <v>5692</v>
      </c>
    </row>
    <row r="2952" spans="2:6" ht="12.75" x14ac:dyDescent="0.25">
      <c r="B2952" s="216" t="s">
        <v>1124</v>
      </c>
      <c r="C2952" s="213">
        <v>9</v>
      </c>
      <c r="D2952" s="214" t="s">
        <v>5696</v>
      </c>
      <c r="E2952" s="215">
        <v>4239</v>
      </c>
      <c r="F2952" s="216" t="s">
        <v>5692</v>
      </c>
    </row>
    <row r="2953" spans="2:6" ht="12.75" x14ac:dyDescent="0.25">
      <c r="B2953" s="216" t="s">
        <v>1124</v>
      </c>
      <c r="C2953" s="213">
        <v>11</v>
      </c>
      <c r="D2953" s="214" t="s">
        <v>5698</v>
      </c>
      <c r="E2953" s="215">
        <v>4239</v>
      </c>
      <c r="F2953" s="216" t="s">
        <v>5692</v>
      </c>
    </row>
    <row r="2954" spans="2:6" ht="12.75" x14ac:dyDescent="0.25">
      <c r="B2954" s="216" t="s">
        <v>1124</v>
      </c>
      <c r="C2954" s="213">
        <v>10</v>
      </c>
      <c r="D2954" s="214" t="s">
        <v>7121</v>
      </c>
      <c r="E2954" s="215">
        <v>4381</v>
      </c>
      <c r="F2954" s="216" t="s">
        <v>7114</v>
      </c>
    </row>
    <row r="2955" spans="2:6" ht="12.75" x14ac:dyDescent="0.25">
      <c r="B2955" s="216" t="s">
        <v>1124</v>
      </c>
      <c r="C2955" s="213">
        <v>2</v>
      </c>
      <c r="D2955" s="214" t="s">
        <v>7115</v>
      </c>
      <c r="E2955" s="215">
        <v>4381</v>
      </c>
      <c r="F2955" s="216" t="s">
        <v>7114</v>
      </c>
    </row>
    <row r="2956" spans="2:6" ht="12.75" x14ac:dyDescent="0.25">
      <c r="B2956" s="216" t="s">
        <v>1124</v>
      </c>
      <c r="C2956" s="213">
        <v>7</v>
      </c>
      <c r="D2956" s="214" t="s">
        <v>7119</v>
      </c>
      <c r="E2956" s="215">
        <v>4381</v>
      </c>
      <c r="F2956" s="216" t="s">
        <v>7114</v>
      </c>
    </row>
    <row r="2957" spans="2:6" ht="12.75" x14ac:dyDescent="0.25">
      <c r="B2957" s="216" t="s">
        <v>1124</v>
      </c>
      <c r="C2957" s="213">
        <v>4</v>
      </c>
      <c r="D2957" s="214" t="s">
        <v>1169</v>
      </c>
      <c r="E2957" s="215">
        <v>4381</v>
      </c>
      <c r="F2957" s="216" t="s">
        <v>7114</v>
      </c>
    </row>
    <row r="2958" spans="2:6" ht="12.75" x14ac:dyDescent="0.25">
      <c r="B2958" s="216" t="s">
        <v>1124</v>
      </c>
      <c r="C2958" s="213">
        <v>3</v>
      </c>
      <c r="D2958" s="214" t="s">
        <v>7116</v>
      </c>
      <c r="E2958" s="215">
        <v>4381</v>
      </c>
      <c r="F2958" s="216" t="s">
        <v>7114</v>
      </c>
    </row>
    <row r="2959" spans="2:6" ht="12.75" x14ac:dyDescent="0.25">
      <c r="B2959" s="216" t="s">
        <v>1124</v>
      </c>
      <c r="C2959" s="213">
        <v>12</v>
      </c>
      <c r="D2959" s="214" t="s">
        <v>7123</v>
      </c>
      <c r="E2959" s="215">
        <v>4381</v>
      </c>
      <c r="F2959" s="216" t="s">
        <v>7114</v>
      </c>
    </row>
    <row r="2960" spans="2:6" ht="12.75" x14ac:dyDescent="0.25">
      <c r="B2960" s="216" t="s">
        <v>1124</v>
      </c>
      <c r="C2960" s="213">
        <v>5</v>
      </c>
      <c r="D2960" s="214" t="s">
        <v>7117</v>
      </c>
      <c r="E2960" s="215">
        <v>4381</v>
      </c>
      <c r="F2960" s="216" t="s">
        <v>7114</v>
      </c>
    </row>
    <row r="2961" spans="2:6" ht="12.75" x14ac:dyDescent="0.25">
      <c r="B2961" s="216" t="s">
        <v>1124</v>
      </c>
      <c r="C2961" s="213">
        <v>1</v>
      </c>
      <c r="D2961" s="214" t="s">
        <v>7113</v>
      </c>
      <c r="E2961" s="215">
        <v>4381</v>
      </c>
      <c r="F2961" s="216" t="s">
        <v>7114</v>
      </c>
    </row>
    <row r="2962" spans="2:6" ht="12.75" x14ac:dyDescent="0.25">
      <c r="B2962" s="216" t="s">
        <v>1124</v>
      </c>
      <c r="C2962" s="213">
        <v>6</v>
      </c>
      <c r="D2962" s="214" t="s">
        <v>7118</v>
      </c>
      <c r="E2962" s="215">
        <v>4381</v>
      </c>
      <c r="F2962" s="216" t="s">
        <v>7114</v>
      </c>
    </row>
    <row r="2963" spans="2:6" ht="12.75" x14ac:dyDescent="0.25">
      <c r="B2963" s="216" t="s">
        <v>1124</v>
      </c>
      <c r="C2963" s="213">
        <v>8</v>
      </c>
      <c r="D2963" s="214" t="s">
        <v>7120</v>
      </c>
      <c r="E2963" s="215">
        <v>4381</v>
      </c>
      <c r="F2963" s="216" t="s">
        <v>7114</v>
      </c>
    </row>
    <row r="2964" spans="2:6" ht="12.75" x14ac:dyDescent="0.25">
      <c r="B2964" s="216" t="s">
        <v>1124</v>
      </c>
      <c r="C2964" s="213">
        <v>9</v>
      </c>
      <c r="D2964" s="214" t="s">
        <v>516</v>
      </c>
      <c r="E2964" s="215">
        <v>4381</v>
      </c>
      <c r="F2964" s="216" t="s">
        <v>7114</v>
      </c>
    </row>
    <row r="2965" spans="2:6" ht="12.75" x14ac:dyDescent="0.25">
      <c r="B2965" s="216" t="s">
        <v>1124</v>
      </c>
      <c r="C2965" s="213">
        <v>11</v>
      </c>
      <c r="D2965" s="214" t="s">
        <v>7122</v>
      </c>
      <c r="E2965" s="215">
        <v>4381</v>
      </c>
      <c r="F2965" s="216" t="s">
        <v>7114</v>
      </c>
    </row>
    <row r="2966" spans="2:6" ht="12.75" x14ac:dyDescent="0.25">
      <c r="B2966" s="216" t="s">
        <v>1639</v>
      </c>
      <c r="C2966" s="213">
        <v>6</v>
      </c>
      <c r="D2966" s="214" t="s">
        <v>6638</v>
      </c>
      <c r="E2966" s="215">
        <v>4330</v>
      </c>
      <c r="F2966" s="216" t="s">
        <v>6633</v>
      </c>
    </row>
    <row r="2967" spans="2:6" ht="12.75" x14ac:dyDescent="0.25">
      <c r="B2967" s="216" t="s">
        <v>1639</v>
      </c>
      <c r="C2967" s="213">
        <v>2</v>
      </c>
      <c r="D2967" s="214" t="s">
        <v>6634</v>
      </c>
      <c r="E2967" s="215">
        <v>4330</v>
      </c>
      <c r="F2967" s="216" t="s">
        <v>6633</v>
      </c>
    </row>
    <row r="2968" spans="2:6" ht="12.75" x14ac:dyDescent="0.25">
      <c r="B2968" s="216" t="s">
        <v>1639</v>
      </c>
      <c r="C2968" s="213">
        <v>5</v>
      </c>
      <c r="D2968" s="214" t="s">
        <v>6637</v>
      </c>
      <c r="E2968" s="215">
        <v>4330</v>
      </c>
      <c r="F2968" s="216" t="s">
        <v>6633</v>
      </c>
    </row>
    <row r="2969" spans="2:6" ht="12.75" x14ac:dyDescent="0.25">
      <c r="B2969" s="216" t="s">
        <v>1639</v>
      </c>
      <c r="C2969" s="213">
        <v>10</v>
      </c>
      <c r="D2969" s="214" t="s">
        <v>6641</v>
      </c>
      <c r="E2969" s="215">
        <v>4330</v>
      </c>
      <c r="F2969" s="216" t="s">
        <v>6633</v>
      </c>
    </row>
    <row r="2970" spans="2:6" ht="12.75" x14ac:dyDescent="0.25">
      <c r="B2970" s="216" t="s">
        <v>1639</v>
      </c>
      <c r="C2970" s="213">
        <v>7</v>
      </c>
      <c r="D2970" s="214" t="s">
        <v>1660</v>
      </c>
      <c r="E2970" s="215">
        <v>4330</v>
      </c>
      <c r="F2970" s="216" t="s">
        <v>6633</v>
      </c>
    </row>
    <row r="2971" spans="2:6" ht="12.75" x14ac:dyDescent="0.25">
      <c r="B2971" s="216" t="s">
        <v>1639</v>
      </c>
      <c r="C2971" s="213">
        <v>3</v>
      </c>
      <c r="D2971" s="214" t="s">
        <v>6635</v>
      </c>
      <c r="E2971" s="215">
        <v>4330</v>
      </c>
      <c r="F2971" s="216" t="s">
        <v>6633</v>
      </c>
    </row>
    <row r="2972" spans="2:6" ht="12.75" x14ac:dyDescent="0.25">
      <c r="B2972" s="216" t="s">
        <v>1639</v>
      </c>
      <c r="C2972" s="213">
        <v>9</v>
      </c>
      <c r="D2972" s="214" t="s">
        <v>6640</v>
      </c>
      <c r="E2972" s="215">
        <v>4330</v>
      </c>
      <c r="F2972" s="216" t="s">
        <v>6633</v>
      </c>
    </row>
    <row r="2973" spans="2:6" ht="12.75" x14ac:dyDescent="0.25">
      <c r="B2973" s="216" t="s">
        <v>1639</v>
      </c>
      <c r="C2973" s="213">
        <v>8</v>
      </c>
      <c r="D2973" s="214" t="s">
        <v>6639</v>
      </c>
      <c r="E2973" s="215">
        <v>4330</v>
      </c>
      <c r="F2973" s="216" t="s">
        <v>6633</v>
      </c>
    </row>
    <row r="2974" spans="2:6" ht="12.75" x14ac:dyDescent="0.25">
      <c r="B2974" s="216" t="s">
        <v>1639</v>
      </c>
      <c r="C2974" s="213">
        <v>12</v>
      </c>
      <c r="D2974" s="214" t="s">
        <v>6642</v>
      </c>
      <c r="E2974" s="215">
        <v>4330</v>
      </c>
      <c r="F2974" s="216" t="s">
        <v>6633</v>
      </c>
    </row>
    <row r="2975" spans="2:6" ht="12.75" x14ac:dyDescent="0.25">
      <c r="B2975" s="216" t="s">
        <v>1639</v>
      </c>
      <c r="C2975" s="213">
        <v>4</v>
      </c>
      <c r="D2975" s="214" t="s">
        <v>6636</v>
      </c>
      <c r="E2975" s="215">
        <v>4330</v>
      </c>
      <c r="F2975" s="216" t="s">
        <v>6633</v>
      </c>
    </row>
    <row r="2976" spans="2:6" ht="12.75" x14ac:dyDescent="0.25">
      <c r="B2976" s="216" t="s">
        <v>1639</v>
      </c>
      <c r="C2976" s="213">
        <v>1</v>
      </c>
      <c r="D2976" s="214" t="s">
        <v>5591</v>
      </c>
      <c r="E2976" s="215">
        <v>4330</v>
      </c>
      <c r="F2976" s="216" t="s">
        <v>6633</v>
      </c>
    </row>
    <row r="2977" spans="2:6" ht="12.75" x14ac:dyDescent="0.25">
      <c r="B2977" s="216" t="s">
        <v>1639</v>
      </c>
      <c r="C2977" s="213">
        <v>11</v>
      </c>
      <c r="D2977" s="214" t="s">
        <v>1878</v>
      </c>
      <c r="E2977" s="215">
        <v>4330</v>
      </c>
      <c r="F2977" s="216" t="s">
        <v>6633</v>
      </c>
    </row>
    <row r="2978" spans="2:6" ht="12.75" x14ac:dyDescent="0.25">
      <c r="B2978" s="216" t="s">
        <v>281</v>
      </c>
      <c r="C2978" s="213">
        <v>2</v>
      </c>
      <c r="D2978" s="214" t="s">
        <v>5473</v>
      </c>
      <c r="E2978" s="215">
        <v>4217</v>
      </c>
      <c r="F2978" s="216" t="s">
        <v>5472</v>
      </c>
    </row>
    <row r="2979" spans="2:6" ht="12.75" x14ac:dyDescent="0.25">
      <c r="B2979" s="216" t="s">
        <v>281</v>
      </c>
      <c r="C2979" s="213">
        <v>6</v>
      </c>
      <c r="D2979" s="214" t="s">
        <v>3545</v>
      </c>
      <c r="E2979" s="215">
        <v>4217</v>
      </c>
      <c r="F2979" s="216" t="s">
        <v>5472</v>
      </c>
    </row>
    <row r="2980" spans="2:6" ht="12.75" x14ac:dyDescent="0.25">
      <c r="B2980" s="216" t="s">
        <v>281</v>
      </c>
      <c r="C2980" s="213">
        <v>1</v>
      </c>
      <c r="D2980" s="214" t="s">
        <v>282</v>
      </c>
      <c r="E2980" s="215">
        <v>4217</v>
      </c>
      <c r="F2980" s="216" t="s">
        <v>5472</v>
      </c>
    </row>
    <row r="2981" spans="2:6" ht="12.75" x14ac:dyDescent="0.25">
      <c r="B2981" s="216" t="s">
        <v>281</v>
      </c>
      <c r="C2981" s="213">
        <v>3</v>
      </c>
      <c r="D2981" s="214" t="s">
        <v>5474</v>
      </c>
      <c r="E2981" s="215">
        <v>4217</v>
      </c>
      <c r="F2981" s="216" t="s">
        <v>5472</v>
      </c>
    </row>
    <row r="2982" spans="2:6" ht="12.75" x14ac:dyDescent="0.25">
      <c r="B2982" s="216" t="s">
        <v>281</v>
      </c>
      <c r="C2982" s="213">
        <v>5</v>
      </c>
      <c r="D2982" s="214" t="s">
        <v>5476</v>
      </c>
      <c r="E2982" s="215">
        <v>4217</v>
      </c>
      <c r="F2982" s="216" t="s">
        <v>5472</v>
      </c>
    </row>
    <row r="2983" spans="2:6" ht="12.75" x14ac:dyDescent="0.25">
      <c r="B2983" s="216" t="s">
        <v>281</v>
      </c>
      <c r="C2983" s="213">
        <v>10</v>
      </c>
      <c r="D2983" s="214" t="s">
        <v>4948</v>
      </c>
      <c r="E2983" s="215">
        <v>4217</v>
      </c>
      <c r="F2983" s="216" t="s">
        <v>5472</v>
      </c>
    </row>
    <row r="2984" spans="2:6" ht="12.75" x14ac:dyDescent="0.25">
      <c r="B2984" s="216" t="s">
        <v>281</v>
      </c>
      <c r="C2984" s="213">
        <v>11</v>
      </c>
      <c r="D2984" s="214" t="s">
        <v>5478</v>
      </c>
      <c r="E2984" s="215">
        <v>4217</v>
      </c>
      <c r="F2984" s="216" t="s">
        <v>5472</v>
      </c>
    </row>
    <row r="2985" spans="2:6" ht="12.75" x14ac:dyDescent="0.25">
      <c r="B2985" s="216" t="s">
        <v>281</v>
      </c>
      <c r="C2985" s="213">
        <v>8</v>
      </c>
      <c r="D2985" s="214" t="s">
        <v>5477</v>
      </c>
      <c r="E2985" s="215">
        <v>4217</v>
      </c>
      <c r="F2985" s="216" t="s">
        <v>5472</v>
      </c>
    </row>
    <row r="2986" spans="2:6" ht="12.75" x14ac:dyDescent="0.25">
      <c r="B2986" s="216" t="s">
        <v>281</v>
      </c>
      <c r="C2986" s="213">
        <v>4</v>
      </c>
      <c r="D2986" s="214" t="s">
        <v>5475</v>
      </c>
      <c r="E2986" s="215">
        <v>4217</v>
      </c>
      <c r="F2986" s="216" t="s">
        <v>5472</v>
      </c>
    </row>
    <row r="2987" spans="2:6" ht="12.75" x14ac:dyDescent="0.25">
      <c r="B2987" s="216" t="s">
        <v>281</v>
      </c>
      <c r="C2987" s="213">
        <v>7</v>
      </c>
      <c r="D2987" s="214" t="s">
        <v>3534</v>
      </c>
      <c r="E2987" s="215">
        <v>4217</v>
      </c>
      <c r="F2987" s="216" t="s">
        <v>5472</v>
      </c>
    </row>
    <row r="2988" spans="2:6" ht="12.75" x14ac:dyDescent="0.25">
      <c r="B2988" s="216" t="s">
        <v>281</v>
      </c>
      <c r="C2988" s="213">
        <v>9</v>
      </c>
      <c r="D2988" s="214" t="s">
        <v>3246</v>
      </c>
      <c r="E2988" s="215">
        <v>4217</v>
      </c>
      <c r="F2988" s="216" t="s">
        <v>5472</v>
      </c>
    </row>
    <row r="2989" spans="2:6" ht="12.75" x14ac:dyDescent="0.25">
      <c r="B2989" s="216" t="s">
        <v>281</v>
      </c>
      <c r="C2989" s="213">
        <v>12</v>
      </c>
      <c r="D2989" s="214" t="s">
        <v>4382</v>
      </c>
      <c r="E2989" s="215">
        <v>4217</v>
      </c>
      <c r="F2989" s="216" t="s">
        <v>5472</v>
      </c>
    </row>
    <row r="2990" spans="2:6" ht="12.75" x14ac:dyDescent="0.25">
      <c r="B2990" s="216" t="s">
        <v>1371</v>
      </c>
      <c r="C2990" s="213">
        <v>7</v>
      </c>
      <c r="D2990" s="214" t="s">
        <v>3310</v>
      </c>
      <c r="E2990" s="215">
        <v>4281</v>
      </c>
      <c r="F2990" s="216" t="s">
        <v>6159</v>
      </c>
    </row>
    <row r="2991" spans="2:6" ht="12.75" x14ac:dyDescent="0.25">
      <c r="B2991" s="216" t="s">
        <v>1371</v>
      </c>
      <c r="C2991" s="213">
        <v>9</v>
      </c>
      <c r="D2991" s="214" t="s">
        <v>2146</v>
      </c>
      <c r="E2991" s="215">
        <v>4281</v>
      </c>
      <c r="F2991" s="216" t="s">
        <v>6159</v>
      </c>
    </row>
    <row r="2992" spans="2:6" ht="12.75" x14ac:dyDescent="0.25">
      <c r="B2992" s="216" t="s">
        <v>1371</v>
      </c>
      <c r="C2992" s="213">
        <v>6</v>
      </c>
      <c r="D2992" s="214" t="s">
        <v>6162</v>
      </c>
      <c r="E2992" s="215">
        <v>4281</v>
      </c>
      <c r="F2992" s="216" t="s">
        <v>6159</v>
      </c>
    </row>
    <row r="2993" spans="2:6" ht="12.75" x14ac:dyDescent="0.25">
      <c r="B2993" s="216" t="s">
        <v>1371</v>
      </c>
      <c r="C2993" s="213">
        <v>2</v>
      </c>
      <c r="D2993" s="214" t="s">
        <v>1568</v>
      </c>
      <c r="E2993" s="215">
        <v>4281</v>
      </c>
      <c r="F2993" s="216" t="s">
        <v>6159</v>
      </c>
    </row>
    <row r="2994" spans="2:6" ht="12.75" x14ac:dyDescent="0.25">
      <c r="B2994" s="216" t="s">
        <v>1371</v>
      </c>
      <c r="C2994" s="213">
        <v>10</v>
      </c>
      <c r="D2994" s="214" t="s">
        <v>6163</v>
      </c>
      <c r="E2994" s="215">
        <v>4281</v>
      </c>
      <c r="F2994" s="216" t="s">
        <v>6159</v>
      </c>
    </row>
    <row r="2995" spans="2:6" ht="12.75" x14ac:dyDescent="0.25">
      <c r="B2995" s="216" t="s">
        <v>1371</v>
      </c>
      <c r="C2995" s="213">
        <v>8</v>
      </c>
      <c r="D2995" s="214" t="s">
        <v>1915</v>
      </c>
      <c r="E2995" s="215">
        <v>4281</v>
      </c>
      <c r="F2995" s="216" t="s">
        <v>6159</v>
      </c>
    </row>
    <row r="2996" spans="2:6" ht="12.75" x14ac:dyDescent="0.25">
      <c r="B2996" s="216" t="s">
        <v>1371</v>
      </c>
      <c r="C2996" s="213">
        <v>4</v>
      </c>
      <c r="D2996" s="214" t="s">
        <v>6160</v>
      </c>
      <c r="E2996" s="215">
        <v>4281</v>
      </c>
      <c r="F2996" s="216" t="s">
        <v>6159</v>
      </c>
    </row>
    <row r="2997" spans="2:6" ht="12.75" x14ac:dyDescent="0.25">
      <c r="B2997" s="216" t="s">
        <v>1371</v>
      </c>
      <c r="C2997" s="213">
        <v>5</v>
      </c>
      <c r="D2997" s="214" t="s">
        <v>6161</v>
      </c>
      <c r="E2997" s="215">
        <v>4281</v>
      </c>
      <c r="F2997" s="216" t="s">
        <v>6159</v>
      </c>
    </row>
    <row r="2998" spans="2:6" ht="12.75" x14ac:dyDescent="0.25">
      <c r="B2998" s="216" t="s">
        <v>1371</v>
      </c>
      <c r="C2998" s="213">
        <v>12</v>
      </c>
      <c r="D2998" s="214" t="s">
        <v>3514</v>
      </c>
      <c r="E2998" s="215">
        <v>4281</v>
      </c>
      <c r="F2998" s="216" t="s">
        <v>6159</v>
      </c>
    </row>
    <row r="2999" spans="2:6" ht="12.75" x14ac:dyDescent="0.25">
      <c r="B2999" s="216" t="s">
        <v>1371</v>
      </c>
      <c r="C2999" s="213">
        <v>1</v>
      </c>
      <c r="D2999" s="214" t="s">
        <v>6158</v>
      </c>
      <c r="E2999" s="215">
        <v>4281</v>
      </c>
      <c r="F2999" s="216" t="s">
        <v>6159</v>
      </c>
    </row>
    <row r="3000" spans="2:6" ht="12.75" x14ac:dyDescent="0.25">
      <c r="B3000" s="216" t="s">
        <v>1371</v>
      </c>
      <c r="C3000" s="213">
        <v>3</v>
      </c>
      <c r="D3000" s="214" t="s">
        <v>4950</v>
      </c>
      <c r="E3000" s="215">
        <v>4281</v>
      </c>
      <c r="F3000" s="216" t="s">
        <v>6159</v>
      </c>
    </row>
    <row r="3001" spans="2:6" ht="12.75" x14ac:dyDescent="0.25">
      <c r="B3001" s="216" t="s">
        <v>1371</v>
      </c>
      <c r="C3001" s="213">
        <v>11</v>
      </c>
      <c r="D3001" s="214" t="s">
        <v>2520</v>
      </c>
      <c r="E3001" s="215">
        <v>4281</v>
      </c>
      <c r="F3001" s="216" t="s">
        <v>6159</v>
      </c>
    </row>
    <row r="3002" spans="2:6" ht="12.75" x14ac:dyDescent="0.25">
      <c r="B3002" s="216" t="s">
        <v>1371</v>
      </c>
      <c r="C3002" s="213">
        <v>4</v>
      </c>
      <c r="D3002" s="214" t="s">
        <v>1216</v>
      </c>
      <c r="E3002" s="215">
        <v>4282</v>
      </c>
      <c r="F3002" s="216" t="s">
        <v>6164</v>
      </c>
    </row>
    <row r="3003" spans="2:6" ht="12.75" x14ac:dyDescent="0.25">
      <c r="B3003" s="216" t="s">
        <v>1371</v>
      </c>
      <c r="C3003" s="213">
        <v>8</v>
      </c>
      <c r="D3003" s="214" t="s">
        <v>1917</v>
      </c>
      <c r="E3003" s="215">
        <v>4282</v>
      </c>
      <c r="F3003" s="216" t="s">
        <v>6164</v>
      </c>
    </row>
    <row r="3004" spans="2:6" ht="12.75" x14ac:dyDescent="0.25">
      <c r="B3004" s="216" t="s">
        <v>1371</v>
      </c>
      <c r="C3004" s="213">
        <v>7</v>
      </c>
      <c r="D3004" s="214" t="s">
        <v>6167</v>
      </c>
      <c r="E3004" s="215">
        <v>4282</v>
      </c>
      <c r="F3004" s="216" t="s">
        <v>6164</v>
      </c>
    </row>
    <row r="3005" spans="2:6" ht="12.75" x14ac:dyDescent="0.25">
      <c r="B3005" s="216" t="s">
        <v>1371</v>
      </c>
      <c r="C3005" s="213">
        <v>6</v>
      </c>
      <c r="D3005" s="214" t="s">
        <v>6166</v>
      </c>
      <c r="E3005" s="215">
        <v>4282</v>
      </c>
      <c r="F3005" s="216" t="s">
        <v>6164</v>
      </c>
    </row>
    <row r="3006" spans="2:6" ht="12.75" x14ac:dyDescent="0.25">
      <c r="B3006" s="216" t="s">
        <v>1371</v>
      </c>
      <c r="C3006" s="213">
        <v>9</v>
      </c>
      <c r="D3006" s="214" t="s">
        <v>3347</v>
      </c>
      <c r="E3006" s="215">
        <v>4282</v>
      </c>
      <c r="F3006" s="216" t="s">
        <v>6164</v>
      </c>
    </row>
    <row r="3007" spans="2:6" ht="12.75" x14ac:dyDescent="0.25">
      <c r="B3007" s="216" t="s">
        <v>1371</v>
      </c>
      <c r="C3007" s="213">
        <v>1</v>
      </c>
      <c r="D3007" s="214" t="s">
        <v>1956</v>
      </c>
      <c r="E3007" s="215">
        <v>4282</v>
      </c>
      <c r="F3007" s="216" t="s">
        <v>6164</v>
      </c>
    </row>
    <row r="3008" spans="2:6" ht="12.75" x14ac:dyDescent="0.25">
      <c r="B3008" s="216" t="s">
        <v>1371</v>
      </c>
      <c r="C3008" s="213">
        <v>5</v>
      </c>
      <c r="D3008" s="214" t="s">
        <v>6165</v>
      </c>
      <c r="E3008" s="215">
        <v>4282</v>
      </c>
      <c r="F3008" s="216" t="s">
        <v>6164</v>
      </c>
    </row>
    <row r="3009" spans="2:6" ht="12.75" x14ac:dyDescent="0.25">
      <c r="B3009" s="216" t="s">
        <v>1371</v>
      </c>
      <c r="C3009" s="213">
        <v>3</v>
      </c>
      <c r="D3009" s="214" t="s">
        <v>3178</v>
      </c>
      <c r="E3009" s="215">
        <v>4282</v>
      </c>
      <c r="F3009" s="216" t="s">
        <v>6164</v>
      </c>
    </row>
    <row r="3010" spans="2:6" ht="12.75" x14ac:dyDescent="0.25">
      <c r="B3010" s="216" t="s">
        <v>1371</v>
      </c>
      <c r="C3010" s="213">
        <v>10</v>
      </c>
      <c r="D3010" s="214" t="s">
        <v>6168</v>
      </c>
      <c r="E3010" s="215">
        <v>4282</v>
      </c>
      <c r="F3010" s="216" t="s">
        <v>6164</v>
      </c>
    </row>
    <row r="3011" spans="2:6" ht="12.75" x14ac:dyDescent="0.25">
      <c r="B3011" s="216" t="s">
        <v>1371</v>
      </c>
      <c r="C3011" s="213">
        <v>2</v>
      </c>
      <c r="D3011" s="214" t="s">
        <v>1583</v>
      </c>
      <c r="E3011" s="215">
        <v>4282</v>
      </c>
      <c r="F3011" s="216" t="s">
        <v>6164</v>
      </c>
    </row>
    <row r="3012" spans="2:6" ht="12.75" x14ac:dyDescent="0.25">
      <c r="B3012" s="216" t="s">
        <v>1371</v>
      </c>
      <c r="C3012" s="213">
        <v>11</v>
      </c>
      <c r="D3012" s="214" t="s">
        <v>6169</v>
      </c>
      <c r="E3012" s="215">
        <v>4282</v>
      </c>
      <c r="F3012" s="216" t="s">
        <v>6164</v>
      </c>
    </row>
    <row r="3013" spans="2:6" ht="12.75" x14ac:dyDescent="0.25">
      <c r="B3013" s="216" t="s">
        <v>1371</v>
      </c>
      <c r="C3013" s="213">
        <v>12</v>
      </c>
      <c r="D3013" s="214" t="s">
        <v>6170</v>
      </c>
      <c r="E3013" s="215">
        <v>4282</v>
      </c>
      <c r="F3013" s="216" t="s">
        <v>6164</v>
      </c>
    </row>
    <row r="3014" spans="2:6" ht="12.75" x14ac:dyDescent="0.25">
      <c r="B3014" s="216" t="s">
        <v>1353</v>
      </c>
      <c r="C3014" s="213">
        <v>4</v>
      </c>
      <c r="D3014" s="214" t="s">
        <v>1354</v>
      </c>
      <c r="E3014" s="215">
        <v>4480</v>
      </c>
      <c r="F3014" s="216" t="s">
        <v>8125</v>
      </c>
    </row>
    <row r="3015" spans="2:6" ht="12.75" x14ac:dyDescent="0.25">
      <c r="B3015" s="216" t="s">
        <v>1353</v>
      </c>
      <c r="C3015" s="213">
        <v>8</v>
      </c>
      <c r="D3015" s="214" t="s">
        <v>8130</v>
      </c>
      <c r="E3015" s="215">
        <v>4480</v>
      </c>
      <c r="F3015" s="216" t="s">
        <v>8125</v>
      </c>
    </row>
    <row r="3016" spans="2:6" ht="12.75" x14ac:dyDescent="0.25">
      <c r="B3016" s="216" t="s">
        <v>1353</v>
      </c>
      <c r="C3016" s="213">
        <v>11</v>
      </c>
      <c r="D3016" s="214" t="s">
        <v>1488</v>
      </c>
      <c r="E3016" s="215">
        <v>4480</v>
      </c>
      <c r="F3016" s="216" t="s">
        <v>8125</v>
      </c>
    </row>
    <row r="3017" spans="2:6" ht="12.75" x14ac:dyDescent="0.25">
      <c r="B3017" s="216" t="s">
        <v>1353</v>
      </c>
      <c r="C3017" s="213">
        <v>5</v>
      </c>
      <c r="D3017" s="214" t="s">
        <v>8127</v>
      </c>
      <c r="E3017" s="215">
        <v>4480</v>
      </c>
      <c r="F3017" s="216" t="s">
        <v>8125</v>
      </c>
    </row>
    <row r="3018" spans="2:6" ht="12.75" x14ac:dyDescent="0.25">
      <c r="B3018" s="216" t="s">
        <v>1353</v>
      </c>
      <c r="C3018" s="213">
        <v>10</v>
      </c>
      <c r="D3018" s="214" t="s">
        <v>1385</v>
      </c>
      <c r="E3018" s="215">
        <v>4480</v>
      </c>
      <c r="F3018" s="216" t="s">
        <v>8125</v>
      </c>
    </row>
    <row r="3019" spans="2:6" ht="12.75" x14ac:dyDescent="0.25">
      <c r="B3019" s="216" t="s">
        <v>1353</v>
      </c>
      <c r="C3019" s="213">
        <v>2</v>
      </c>
      <c r="D3019" s="214" t="s">
        <v>3436</v>
      </c>
      <c r="E3019" s="215">
        <v>4480</v>
      </c>
      <c r="F3019" s="216" t="s">
        <v>8125</v>
      </c>
    </row>
    <row r="3020" spans="2:6" ht="12.75" x14ac:dyDescent="0.25">
      <c r="B3020" s="216" t="s">
        <v>1353</v>
      </c>
      <c r="C3020" s="213">
        <v>9</v>
      </c>
      <c r="D3020" s="214" t="s">
        <v>1432</v>
      </c>
      <c r="E3020" s="215">
        <v>4480</v>
      </c>
      <c r="F3020" s="216" t="s">
        <v>8125</v>
      </c>
    </row>
    <row r="3021" spans="2:6" ht="12.75" x14ac:dyDescent="0.25">
      <c r="B3021" s="216" t="s">
        <v>1353</v>
      </c>
      <c r="C3021" s="213">
        <v>1</v>
      </c>
      <c r="D3021" s="214" t="s">
        <v>1591</v>
      </c>
      <c r="E3021" s="215">
        <v>4480</v>
      </c>
      <c r="F3021" s="216" t="s">
        <v>8125</v>
      </c>
    </row>
    <row r="3022" spans="2:6" ht="12.75" x14ac:dyDescent="0.25">
      <c r="B3022" s="216" t="s">
        <v>1353</v>
      </c>
      <c r="C3022" s="213">
        <v>3</v>
      </c>
      <c r="D3022" s="214" t="s">
        <v>8126</v>
      </c>
      <c r="E3022" s="215">
        <v>4480</v>
      </c>
      <c r="F3022" s="216" t="s">
        <v>8125</v>
      </c>
    </row>
    <row r="3023" spans="2:6" ht="12.75" x14ac:dyDescent="0.25">
      <c r="B3023" s="216" t="s">
        <v>1353</v>
      </c>
      <c r="C3023" s="213">
        <v>12</v>
      </c>
      <c r="D3023" s="214" t="s">
        <v>1519</v>
      </c>
      <c r="E3023" s="215">
        <v>4480</v>
      </c>
      <c r="F3023" s="216" t="s">
        <v>8125</v>
      </c>
    </row>
    <row r="3024" spans="2:6" ht="12.75" x14ac:dyDescent="0.25">
      <c r="B3024" s="216" t="s">
        <v>1353</v>
      </c>
      <c r="C3024" s="213">
        <v>6</v>
      </c>
      <c r="D3024" s="214" t="s">
        <v>8128</v>
      </c>
      <c r="E3024" s="215">
        <v>4480</v>
      </c>
      <c r="F3024" s="216" t="s">
        <v>8125</v>
      </c>
    </row>
    <row r="3025" spans="2:6" ht="12.75" x14ac:dyDescent="0.25">
      <c r="B3025" s="216" t="s">
        <v>1353</v>
      </c>
      <c r="C3025" s="213">
        <v>7</v>
      </c>
      <c r="D3025" s="214" t="s">
        <v>8129</v>
      </c>
      <c r="E3025" s="215">
        <v>4480</v>
      </c>
      <c r="F3025" s="216" t="s">
        <v>8125</v>
      </c>
    </row>
    <row r="3026" spans="2:6" ht="12.75" x14ac:dyDescent="0.25">
      <c r="B3026" s="216" t="s">
        <v>1353</v>
      </c>
      <c r="C3026" s="213">
        <v>6</v>
      </c>
      <c r="D3026" s="214" t="s">
        <v>1081</v>
      </c>
      <c r="E3026" s="215">
        <v>4584</v>
      </c>
      <c r="F3026" s="216" t="s">
        <v>9213</v>
      </c>
    </row>
    <row r="3027" spans="2:6" ht="12.75" x14ac:dyDescent="0.25">
      <c r="B3027" s="216" t="s">
        <v>1353</v>
      </c>
      <c r="C3027" s="213">
        <v>7</v>
      </c>
      <c r="D3027" s="214" t="s">
        <v>9217</v>
      </c>
      <c r="E3027" s="215">
        <v>4584</v>
      </c>
      <c r="F3027" s="216" t="s">
        <v>9213</v>
      </c>
    </row>
    <row r="3028" spans="2:6" ht="12.75" x14ac:dyDescent="0.25">
      <c r="B3028" s="216" t="s">
        <v>1353</v>
      </c>
      <c r="C3028" s="213">
        <v>8</v>
      </c>
      <c r="D3028" s="214" t="s">
        <v>1592</v>
      </c>
      <c r="E3028" s="215">
        <v>4584</v>
      </c>
      <c r="F3028" s="216" t="s">
        <v>9213</v>
      </c>
    </row>
    <row r="3029" spans="2:6" ht="12.75" x14ac:dyDescent="0.25">
      <c r="B3029" s="216" t="s">
        <v>1353</v>
      </c>
      <c r="C3029" s="213">
        <v>2</v>
      </c>
      <c r="D3029" s="214" t="s">
        <v>1584</v>
      </c>
      <c r="E3029" s="215">
        <v>4584</v>
      </c>
      <c r="F3029" s="216" t="s">
        <v>9213</v>
      </c>
    </row>
    <row r="3030" spans="2:6" ht="12.75" x14ac:dyDescent="0.25">
      <c r="B3030" s="216" t="s">
        <v>1353</v>
      </c>
      <c r="C3030" s="213">
        <v>5</v>
      </c>
      <c r="D3030" s="214" t="s">
        <v>9216</v>
      </c>
      <c r="E3030" s="215">
        <v>4584</v>
      </c>
      <c r="F3030" s="216" t="s">
        <v>9213</v>
      </c>
    </row>
    <row r="3031" spans="2:6" ht="12.75" x14ac:dyDescent="0.25">
      <c r="B3031" s="216" t="s">
        <v>1353</v>
      </c>
      <c r="C3031" s="213">
        <v>11</v>
      </c>
      <c r="D3031" s="214" t="s">
        <v>2297</v>
      </c>
      <c r="E3031" s="215">
        <v>4584</v>
      </c>
      <c r="F3031" s="216" t="s">
        <v>9213</v>
      </c>
    </row>
    <row r="3032" spans="2:6" ht="12.75" x14ac:dyDescent="0.25">
      <c r="B3032" s="216" t="s">
        <v>1353</v>
      </c>
      <c r="C3032" s="213">
        <v>1</v>
      </c>
      <c r="D3032" s="214" t="s">
        <v>3437</v>
      </c>
      <c r="E3032" s="215">
        <v>4584</v>
      </c>
      <c r="F3032" s="216" t="s">
        <v>9213</v>
      </c>
    </row>
    <row r="3033" spans="2:6" ht="12.75" x14ac:dyDescent="0.25">
      <c r="B3033" s="216" t="s">
        <v>1353</v>
      </c>
      <c r="C3033" s="213">
        <v>4</v>
      </c>
      <c r="D3033" s="214" t="s">
        <v>9215</v>
      </c>
      <c r="E3033" s="215">
        <v>4584</v>
      </c>
      <c r="F3033" s="216" t="s">
        <v>9213</v>
      </c>
    </row>
    <row r="3034" spans="2:6" ht="12.75" x14ac:dyDescent="0.25">
      <c r="B3034" s="216" t="s">
        <v>1353</v>
      </c>
      <c r="C3034" s="213">
        <v>10</v>
      </c>
      <c r="D3034" s="214" t="s">
        <v>6646</v>
      </c>
      <c r="E3034" s="215">
        <v>4584</v>
      </c>
      <c r="F3034" s="216" t="s">
        <v>9213</v>
      </c>
    </row>
    <row r="3035" spans="2:6" ht="12.75" x14ac:dyDescent="0.25">
      <c r="B3035" s="216" t="s">
        <v>1353</v>
      </c>
      <c r="C3035" s="213">
        <v>12</v>
      </c>
      <c r="D3035" s="214" t="s">
        <v>998</v>
      </c>
      <c r="E3035" s="215">
        <v>4584</v>
      </c>
      <c r="F3035" s="216" t="s">
        <v>9213</v>
      </c>
    </row>
    <row r="3036" spans="2:6" ht="12.75" x14ac:dyDescent="0.25">
      <c r="B3036" s="216" t="s">
        <v>1353</v>
      </c>
      <c r="C3036" s="213">
        <v>3</v>
      </c>
      <c r="D3036" s="214" t="s">
        <v>9214</v>
      </c>
      <c r="E3036" s="215">
        <v>4584</v>
      </c>
      <c r="F3036" s="216" t="s">
        <v>9213</v>
      </c>
    </row>
    <row r="3037" spans="2:6" ht="12.75" x14ac:dyDescent="0.25">
      <c r="B3037" s="216" t="s">
        <v>1353</v>
      </c>
      <c r="C3037" s="213">
        <v>9</v>
      </c>
      <c r="D3037" s="214" t="s">
        <v>1530</v>
      </c>
      <c r="E3037" s="215">
        <v>4584</v>
      </c>
      <c r="F3037" s="216" t="s">
        <v>9213</v>
      </c>
    </row>
    <row r="3038" spans="2:6" ht="12.75" x14ac:dyDescent="0.25">
      <c r="B3038" s="216" t="s">
        <v>122</v>
      </c>
      <c r="C3038" s="213">
        <v>11</v>
      </c>
      <c r="D3038" s="214" t="s">
        <v>937</v>
      </c>
      <c r="E3038" s="215">
        <v>4054</v>
      </c>
      <c r="F3038" s="216" t="s">
        <v>3628</v>
      </c>
    </row>
    <row r="3039" spans="2:6" ht="12.75" x14ac:dyDescent="0.25">
      <c r="B3039" s="216" t="s">
        <v>122</v>
      </c>
      <c r="C3039" s="213">
        <v>2</v>
      </c>
      <c r="D3039" s="214" t="s">
        <v>3629</v>
      </c>
      <c r="E3039" s="215">
        <v>4054</v>
      </c>
      <c r="F3039" s="216" t="s">
        <v>3628</v>
      </c>
    </row>
    <row r="3040" spans="2:6" ht="12.75" x14ac:dyDescent="0.25">
      <c r="B3040" s="216" t="s">
        <v>122</v>
      </c>
      <c r="C3040" s="213">
        <v>10</v>
      </c>
      <c r="D3040" s="214" t="s">
        <v>700</v>
      </c>
      <c r="E3040" s="215">
        <v>4054</v>
      </c>
      <c r="F3040" s="216" t="s">
        <v>3628</v>
      </c>
    </row>
    <row r="3041" spans="2:6" ht="12.75" x14ac:dyDescent="0.25">
      <c r="B3041" s="216" t="s">
        <v>122</v>
      </c>
      <c r="C3041" s="213">
        <v>12</v>
      </c>
      <c r="D3041" s="214" t="s">
        <v>705</v>
      </c>
      <c r="E3041" s="215">
        <v>4054</v>
      </c>
      <c r="F3041" s="216" t="s">
        <v>3628</v>
      </c>
    </row>
    <row r="3042" spans="2:6" ht="12.75" x14ac:dyDescent="0.25">
      <c r="B3042" s="216" t="s">
        <v>122</v>
      </c>
      <c r="C3042" s="213">
        <v>9</v>
      </c>
      <c r="D3042" s="214" t="s">
        <v>3633</v>
      </c>
      <c r="E3042" s="215">
        <v>4054</v>
      </c>
      <c r="F3042" s="216" t="s">
        <v>3628</v>
      </c>
    </row>
    <row r="3043" spans="2:6" ht="12.75" x14ac:dyDescent="0.25">
      <c r="B3043" s="216" t="s">
        <v>122</v>
      </c>
      <c r="C3043" s="213">
        <v>5</v>
      </c>
      <c r="D3043" s="214" t="s">
        <v>3631</v>
      </c>
      <c r="E3043" s="215">
        <v>4054</v>
      </c>
      <c r="F3043" s="216" t="s">
        <v>3628</v>
      </c>
    </row>
    <row r="3044" spans="2:6" ht="12.75" x14ac:dyDescent="0.25">
      <c r="B3044" s="216" t="s">
        <v>122</v>
      </c>
      <c r="C3044" s="213">
        <v>8</v>
      </c>
      <c r="D3044" s="214" t="s">
        <v>3632</v>
      </c>
      <c r="E3044" s="215">
        <v>4054</v>
      </c>
      <c r="F3044" s="216" t="s">
        <v>3628</v>
      </c>
    </row>
    <row r="3045" spans="2:6" ht="12.75" x14ac:dyDescent="0.25">
      <c r="B3045" s="216" t="s">
        <v>122</v>
      </c>
      <c r="C3045" s="213">
        <v>6</v>
      </c>
      <c r="D3045" s="214" t="s">
        <v>703</v>
      </c>
      <c r="E3045" s="215">
        <v>4054</v>
      </c>
      <c r="F3045" s="216" t="s">
        <v>3628</v>
      </c>
    </row>
    <row r="3046" spans="2:6" ht="12.75" x14ac:dyDescent="0.25">
      <c r="B3046" s="216" t="s">
        <v>122</v>
      </c>
      <c r="C3046" s="213">
        <v>7</v>
      </c>
      <c r="D3046" s="214" t="s">
        <v>123</v>
      </c>
      <c r="E3046" s="215">
        <v>4054</v>
      </c>
      <c r="F3046" s="216" t="s">
        <v>3628</v>
      </c>
    </row>
    <row r="3047" spans="2:6" ht="12.75" x14ac:dyDescent="0.25">
      <c r="B3047" s="216" t="s">
        <v>122</v>
      </c>
      <c r="C3047" s="213">
        <v>4</v>
      </c>
      <c r="D3047" s="214" t="s">
        <v>3630</v>
      </c>
      <c r="E3047" s="215">
        <v>4054</v>
      </c>
      <c r="F3047" s="216" t="s">
        <v>3628</v>
      </c>
    </row>
    <row r="3048" spans="2:6" ht="12.75" x14ac:dyDescent="0.25">
      <c r="B3048" s="216" t="s">
        <v>122</v>
      </c>
      <c r="C3048" s="213">
        <v>3</v>
      </c>
      <c r="D3048" s="214" t="s">
        <v>468</v>
      </c>
      <c r="E3048" s="215">
        <v>4054</v>
      </c>
      <c r="F3048" s="216" t="s">
        <v>3628</v>
      </c>
    </row>
    <row r="3049" spans="2:6" ht="12.75" x14ac:dyDescent="0.25">
      <c r="B3049" s="216" t="s">
        <v>122</v>
      </c>
      <c r="C3049" s="213">
        <v>1</v>
      </c>
      <c r="D3049" s="214" t="s">
        <v>3627</v>
      </c>
      <c r="E3049" s="215">
        <v>4054</v>
      </c>
      <c r="F3049" s="216" t="s">
        <v>3628</v>
      </c>
    </row>
    <row r="3050" spans="2:6" ht="12.75" x14ac:dyDescent="0.25">
      <c r="B3050" s="216" t="s">
        <v>122</v>
      </c>
      <c r="C3050" s="213">
        <v>6</v>
      </c>
      <c r="D3050" s="214" t="s">
        <v>4083</v>
      </c>
      <c r="E3050" s="215">
        <v>4093</v>
      </c>
      <c r="F3050" s="216" t="s">
        <v>4081</v>
      </c>
    </row>
    <row r="3051" spans="2:6" ht="12.75" x14ac:dyDescent="0.25">
      <c r="B3051" s="216" t="s">
        <v>122</v>
      </c>
      <c r="C3051" s="213">
        <v>12</v>
      </c>
      <c r="D3051" s="214" t="s">
        <v>4088</v>
      </c>
      <c r="E3051" s="215">
        <v>4093</v>
      </c>
      <c r="F3051" s="216" t="s">
        <v>4081</v>
      </c>
    </row>
    <row r="3052" spans="2:6" ht="12.75" x14ac:dyDescent="0.25">
      <c r="B3052" s="216" t="s">
        <v>122</v>
      </c>
      <c r="C3052" s="213">
        <v>9</v>
      </c>
      <c r="D3052" s="214" t="s">
        <v>4085</v>
      </c>
      <c r="E3052" s="215">
        <v>4093</v>
      </c>
      <c r="F3052" s="216" t="s">
        <v>4081</v>
      </c>
    </row>
    <row r="3053" spans="2:6" ht="12.75" x14ac:dyDescent="0.25">
      <c r="B3053" s="216" t="s">
        <v>122</v>
      </c>
      <c r="C3053" s="213">
        <v>7</v>
      </c>
      <c r="D3053" s="214" t="s">
        <v>4084</v>
      </c>
      <c r="E3053" s="215">
        <v>4093</v>
      </c>
      <c r="F3053" s="216" t="s">
        <v>4081</v>
      </c>
    </row>
    <row r="3054" spans="2:6" ht="12.75" x14ac:dyDescent="0.25">
      <c r="B3054" s="216" t="s">
        <v>122</v>
      </c>
      <c r="C3054" s="213">
        <v>1</v>
      </c>
      <c r="D3054" s="214" t="s">
        <v>2208</v>
      </c>
      <c r="E3054" s="215">
        <v>4093</v>
      </c>
      <c r="F3054" s="216" t="s">
        <v>4081</v>
      </c>
    </row>
    <row r="3055" spans="2:6" ht="12.75" x14ac:dyDescent="0.25">
      <c r="B3055" s="216" t="s">
        <v>122</v>
      </c>
      <c r="C3055" s="213">
        <v>5</v>
      </c>
      <c r="D3055" s="214" t="s">
        <v>4082</v>
      </c>
      <c r="E3055" s="215">
        <v>4093</v>
      </c>
      <c r="F3055" s="216" t="s">
        <v>4081</v>
      </c>
    </row>
    <row r="3056" spans="2:6" ht="12.75" x14ac:dyDescent="0.25">
      <c r="B3056" s="216" t="s">
        <v>122</v>
      </c>
      <c r="C3056" s="213">
        <v>2</v>
      </c>
      <c r="D3056" s="214" t="s">
        <v>708</v>
      </c>
      <c r="E3056" s="215">
        <v>4093</v>
      </c>
      <c r="F3056" s="216" t="s">
        <v>4081</v>
      </c>
    </row>
    <row r="3057" spans="2:6" ht="12.75" x14ac:dyDescent="0.25">
      <c r="B3057" s="216" t="s">
        <v>122</v>
      </c>
      <c r="C3057" s="213">
        <v>11</v>
      </c>
      <c r="D3057" s="214" t="s">
        <v>4087</v>
      </c>
      <c r="E3057" s="215">
        <v>4093</v>
      </c>
      <c r="F3057" s="216" t="s">
        <v>4081</v>
      </c>
    </row>
    <row r="3058" spans="2:6" ht="12.75" x14ac:dyDescent="0.25">
      <c r="B3058" s="216" t="s">
        <v>122</v>
      </c>
      <c r="C3058" s="213">
        <v>3</v>
      </c>
      <c r="D3058" s="214" t="s">
        <v>704</v>
      </c>
      <c r="E3058" s="215">
        <v>4093</v>
      </c>
      <c r="F3058" s="216" t="s">
        <v>4081</v>
      </c>
    </row>
    <row r="3059" spans="2:6" ht="12.75" x14ac:dyDescent="0.25">
      <c r="B3059" s="216" t="s">
        <v>122</v>
      </c>
      <c r="C3059" s="213">
        <v>4</v>
      </c>
      <c r="D3059" s="214" t="s">
        <v>3021</v>
      </c>
      <c r="E3059" s="215">
        <v>4093</v>
      </c>
      <c r="F3059" s="216" t="s">
        <v>4081</v>
      </c>
    </row>
    <row r="3060" spans="2:6" ht="12.75" x14ac:dyDescent="0.25">
      <c r="B3060" s="216" t="s">
        <v>122</v>
      </c>
      <c r="C3060" s="213">
        <v>8</v>
      </c>
      <c r="D3060" s="214" t="s">
        <v>699</v>
      </c>
      <c r="E3060" s="215">
        <v>4093</v>
      </c>
      <c r="F3060" s="216" t="s">
        <v>4081</v>
      </c>
    </row>
    <row r="3061" spans="2:6" ht="12.75" x14ac:dyDescent="0.25">
      <c r="B3061" s="216" t="s">
        <v>122</v>
      </c>
      <c r="C3061" s="213">
        <v>10</v>
      </c>
      <c r="D3061" s="214" t="s">
        <v>4086</v>
      </c>
      <c r="E3061" s="215">
        <v>4093</v>
      </c>
      <c r="F3061" s="216" t="s">
        <v>4081</v>
      </c>
    </row>
    <row r="3062" spans="2:6" ht="12.75" x14ac:dyDescent="0.25">
      <c r="B3062" s="216" t="s">
        <v>122</v>
      </c>
      <c r="C3062" s="213">
        <v>11</v>
      </c>
      <c r="D3062" s="214" t="s">
        <v>2209</v>
      </c>
      <c r="E3062" s="215">
        <v>4233</v>
      </c>
      <c r="F3062" s="216" t="s">
        <v>5617</v>
      </c>
    </row>
    <row r="3063" spans="2:6" ht="12.75" x14ac:dyDescent="0.25">
      <c r="B3063" s="216" t="s">
        <v>122</v>
      </c>
      <c r="C3063" s="213">
        <v>10</v>
      </c>
      <c r="D3063" s="214" t="s">
        <v>5619</v>
      </c>
      <c r="E3063" s="215">
        <v>4233</v>
      </c>
      <c r="F3063" s="216" t="s">
        <v>5617</v>
      </c>
    </row>
    <row r="3064" spans="2:6" ht="12.75" x14ac:dyDescent="0.25">
      <c r="B3064" s="216" t="s">
        <v>122</v>
      </c>
      <c r="C3064" s="213">
        <v>8</v>
      </c>
      <c r="D3064" s="214" t="s">
        <v>934</v>
      </c>
      <c r="E3064" s="215">
        <v>4233</v>
      </c>
      <c r="F3064" s="216" t="s">
        <v>5617</v>
      </c>
    </row>
    <row r="3065" spans="2:6" ht="12.75" x14ac:dyDescent="0.25">
      <c r="B3065" s="216" t="s">
        <v>122</v>
      </c>
      <c r="C3065" s="213">
        <v>7</v>
      </c>
      <c r="D3065" s="214" t="s">
        <v>706</v>
      </c>
      <c r="E3065" s="215">
        <v>4233</v>
      </c>
      <c r="F3065" s="216" t="s">
        <v>5617</v>
      </c>
    </row>
    <row r="3066" spans="2:6" ht="12.75" x14ac:dyDescent="0.25">
      <c r="B3066" s="216" t="s">
        <v>122</v>
      </c>
      <c r="C3066" s="213">
        <v>2</v>
      </c>
      <c r="D3066" s="214" t="s">
        <v>101</v>
      </c>
      <c r="E3066" s="215">
        <v>4233</v>
      </c>
      <c r="F3066" s="216" t="s">
        <v>5617</v>
      </c>
    </row>
    <row r="3067" spans="2:6" ht="12.75" x14ac:dyDescent="0.25">
      <c r="B3067" s="216" t="s">
        <v>122</v>
      </c>
      <c r="C3067" s="213">
        <v>12</v>
      </c>
      <c r="D3067" s="214" t="s">
        <v>5620</v>
      </c>
      <c r="E3067" s="215">
        <v>4233</v>
      </c>
      <c r="F3067" s="216" t="s">
        <v>5617</v>
      </c>
    </row>
    <row r="3068" spans="2:6" ht="12.75" x14ac:dyDescent="0.25">
      <c r="B3068" s="216" t="s">
        <v>122</v>
      </c>
      <c r="C3068" s="213">
        <v>5</v>
      </c>
      <c r="D3068" s="214" t="s">
        <v>3019</v>
      </c>
      <c r="E3068" s="215">
        <v>4233</v>
      </c>
      <c r="F3068" s="216" t="s">
        <v>5617</v>
      </c>
    </row>
    <row r="3069" spans="2:6" ht="12.75" x14ac:dyDescent="0.25">
      <c r="B3069" s="216" t="s">
        <v>122</v>
      </c>
      <c r="C3069" s="213">
        <v>4</v>
      </c>
      <c r="D3069" s="214" t="s">
        <v>4214</v>
      </c>
      <c r="E3069" s="215">
        <v>4233</v>
      </c>
      <c r="F3069" s="216" t="s">
        <v>5617</v>
      </c>
    </row>
    <row r="3070" spans="2:6" ht="12.75" x14ac:dyDescent="0.25">
      <c r="B3070" s="216" t="s">
        <v>122</v>
      </c>
      <c r="C3070" s="213">
        <v>1</v>
      </c>
      <c r="D3070" s="214" t="s">
        <v>5616</v>
      </c>
      <c r="E3070" s="215">
        <v>4233</v>
      </c>
      <c r="F3070" s="216" t="s">
        <v>5617</v>
      </c>
    </row>
    <row r="3071" spans="2:6" ht="12.75" x14ac:dyDescent="0.25">
      <c r="B3071" s="216" t="s">
        <v>122</v>
      </c>
      <c r="C3071" s="213">
        <v>3</v>
      </c>
      <c r="D3071" s="214" t="s">
        <v>5618</v>
      </c>
      <c r="E3071" s="215">
        <v>4233</v>
      </c>
      <c r="F3071" s="216" t="s">
        <v>5617</v>
      </c>
    </row>
    <row r="3072" spans="2:6" ht="12.75" x14ac:dyDescent="0.25">
      <c r="B3072" s="216" t="s">
        <v>122</v>
      </c>
      <c r="C3072" s="213">
        <v>6</v>
      </c>
      <c r="D3072" s="214" t="s">
        <v>701</v>
      </c>
      <c r="E3072" s="215">
        <v>4233</v>
      </c>
      <c r="F3072" s="216" t="s">
        <v>5617</v>
      </c>
    </row>
    <row r="3073" spans="2:6" ht="12.75" x14ac:dyDescent="0.25">
      <c r="B3073" s="216" t="s">
        <v>122</v>
      </c>
      <c r="C3073" s="213">
        <v>9</v>
      </c>
      <c r="D3073" s="214" t="s">
        <v>709</v>
      </c>
      <c r="E3073" s="215">
        <v>4233</v>
      </c>
      <c r="F3073" s="216" t="s">
        <v>5617</v>
      </c>
    </row>
    <row r="3074" spans="2:6" ht="12.75" x14ac:dyDescent="0.25">
      <c r="B3074" s="216" t="s">
        <v>122</v>
      </c>
      <c r="C3074" s="213">
        <v>9</v>
      </c>
      <c r="D3074" s="214" t="s">
        <v>7061</v>
      </c>
      <c r="E3074" s="215">
        <v>4374</v>
      </c>
      <c r="F3074" s="216" t="s">
        <v>7055</v>
      </c>
    </row>
    <row r="3075" spans="2:6" ht="12.75" x14ac:dyDescent="0.25">
      <c r="B3075" s="216" t="s">
        <v>122</v>
      </c>
      <c r="C3075" s="213">
        <v>4</v>
      </c>
      <c r="D3075" s="214" t="s">
        <v>7057</v>
      </c>
      <c r="E3075" s="215">
        <v>4374</v>
      </c>
      <c r="F3075" s="216" t="s">
        <v>7055</v>
      </c>
    </row>
    <row r="3076" spans="2:6" ht="12.75" x14ac:dyDescent="0.25">
      <c r="B3076" s="216" t="s">
        <v>122</v>
      </c>
      <c r="C3076" s="213">
        <v>1</v>
      </c>
      <c r="D3076" s="214" t="s">
        <v>1576</v>
      </c>
      <c r="E3076" s="215">
        <v>4374</v>
      </c>
      <c r="F3076" s="216" t="s">
        <v>7055</v>
      </c>
    </row>
    <row r="3077" spans="2:6" ht="12.75" x14ac:dyDescent="0.25">
      <c r="B3077" s="216" t="s">
        <v>122</v>
      </c>
      <c r="C3077" s="213">
        <v>10</v>
      </c>
      <c r="D3077" s="214" t="s">
        <v>7062</v>
      </c>
      <c r="E3077" s="215">
        <v>4374</v>
      </c>
      <c r="F3077" s="216" t="s">
        <v>7055</v>
      </c>
    </row>
    <row r="3078" spans="2:6" ht="12.75" x14ac:dyDescent="0.25">
      <c r="B3078" s="216" t="s">
        <v>122</v>
      </c>
      <c r="C3078" s="213">
        <v>6</v>
      </c>
      <c r="D3078" s="214" t="s">
        <v>678</v>
      </c>
      <c r="E3078" s="215">
        <v>4374</v>
      </c>
      <c r="F3078" s="216" t="s">
        <v>7055</v>
      </c>
    </row>
    <row r="3079" spans="2:6" ht="12.75" x14ac:dyDescent="0.25">
      <c r="B3079" s="216" t="s">
        <v>122</v>
      </c>
      <c r="C3079" s="213">
        <v>2</v>
      </c>
      <c r="D3079" s="214" t="s">
        <v>3330</v>
      </c>
      <c r="E3079" s="215">
        <v>4374</v>
      </c>
      <c r="F3079" s="216" t="s">
        <v>7055</v>
      </c>
    </row>
    <row r="3080" spans="2:6" ht="12.75" x14ac:dyDescent="0.25">
      <c r="B3080" s="216" t="s">
        <v>122</v>
      </c>
      <c r="C3080" s="213">
        <v>3</v>
      </c>
      <c r="D3080" s="214" t="s">
        <v>7056</v>
      </c>
      <c r="E3080" s="215">
        <v>4374</v>
      </c>
      <c r="F3080" s="216" t="s">
        <v>7055</v>
      </c>
    </row>
    <row r="3081" spans="2:6" ht="12.75" x14ac:dyDescent="0.25">
      <c r="B3081" s="216" t="s">
        <v>122</v>
      </c>
      <c r="C3081" s="213">
        <v>7</v>
      </c>
      <c r="D3081" s="214" t="s">
        <v>7059</v>
      </c>
      <c r="E3081" s="215">
        <v>4374</v>
      </c>
      <c r="F3081" s="216" t="s">
        <v>7055</v>
      </c>
    </row>
    <row r="3082" spans="2:6" ht="12.75" x14ac:dyDescent="0.25">
      <c r="B3082" s="216" t="s">
        <v>122</v>
      </c>
      <c r="C3082" s="213">
        <v>11</v>
      </c>
      <c r="D3082" s="214" t="s">
        <v>7063</v>
      </c>
      <c r="E3082" s="215">
        <v>4374</v>
      </c>
      <c r="F3082" s="216" t="s">
        <v>7055</v>
      </c>
    </row>
    <row r="3083" spans="2:6" ht="12.75" x14ac:dyDescent="0.25">
      <c r="B3083" s="216" t="s">
        <v>122</v>
      </c>
      <c r="C3083" s="213">
        <v>5</v>
      </c>
      <c r="D3083" s="214" t="s">
        <v>7058</v>
      </c>
      <c r="E3083" s="215">
        <v>4374</v>
      </c>
      <c r="F3083" s="216" t="s">
        <v>7055</v>
      </c>
    </row>
    <row r="3084" spans="2:6" ht="12.75" x14ac:dyDescent="0.25">
      <c r="B3084" s="216" t="s">
        <v>122</v>
      </c>
      <c r="C3084" s="213">
        <v>8</v>
      </c>
      <c r="D3084" s="214" t="s">
        <v>7060</v>
      </c>
      <c r="E3084" s="215">
        <v>4374</v>
      </c>
      <c r="F3084" s="216" t="s">
        <v>7055</v>
      </c>
    </row>
    <row r="3085" spans="2:6" ht="12.75" x14ac:dyDescent="0.25">
      <c r="B3085" s="216" t="s">
        <v>122</v>
      </c>
      <c r="C3085" s="213">
        <v>12</v>
      </c>
      <c r="D3085" s="214" t="s">
        <v>2213</v>
      </c>
      <c r="E3085" s="215">
        <v>4374</v>
      </c>
      <c r="F3085" s="216" t="s">
        <v>7055</v>
      </c>
    </row>
    <row r="3086" spans="2:6" ht="12.75" x14ac:dyDescent="0.25">
      <c r="B3086" s="216" t="s">
        <v>1399</v>
      </c>
      <c r="C3086" s="213">
        <v>3</v>
      </c>
      <c r="D3086" s="214" t="s">
        <v>1465</v>
      </c>
      <c r="E3086" s="215">
        <v>4199</v>
      </c>
      <c r="F3086" s="216" t="s">
        <v>5241</v>
      </c>
    </row>
    <row r="3087" spans="2:6" ht="12.75" x14ac:dyDescent="0.25">
      <c r="B3087" s="216" t="s">
        <v>1399</v>
      </c>
      <c r="C3087" s="213">
        <v>10</v>
      </c>
      <c r="D3087" s="214" t="s">
        <v>5247</v>
      </c>
      <c r="E3087" s="215">
        <v>4199</v>
      </c>
      <c r="F3087" s="216" t="s">
        <v>5241</v>
      </c>
    </row>
    <row r="3088" spans="2:6" ht="12.75" x14ac:dyDescent="0.25">
      <c r="B3088" s="216" t="s">
        <v>1399</v>
      </c>
      <c r="C3088" s="213">
        <v>4</v>
      </c>
      <c r="D3088" s="214" t="s">
        <v>2199</v>
      </c>
      <c r="E3088" s="215">
        <v>4199</v>
      </c>
      <c r="F3088" s="216" t="s">
        <v>5241</v>
      </c>
    </row>
    <row r="3089" spans="2:6" ht="12.75" x14ac:dyDescent="0.25">
      <c r="B3089" s="216" t="s">
        <v>1399</v>
      </c>
      <c r="C3089" s="213">
        <v>11</v>
      </c>
      <c r="D3089" s="214" t="s">
        <v>5248</v>
      </c>
      <c r="E3089" s="215">
        <v>4199</v>
      </c>
      <c r="F3089" s="216" t="s">
        <v>5241</v>
      </c>
    </row>
    <row r="3090" spans="2:6" ht="12.75" x14ac:dyDescent="0.25">
      <c r="B3090" s="216" t="s">
        <v>1399</v>
      </c>
      <c r="C3090" s="213">
        <v>5</v>
      </c>
      <c r="D3090" s="214" t="s">
        <v>5243</v>
      </c>
      <c r="E3090" s="215">
        <v>4199</v>
      </c>
      <c r="F3090" s="216" t="s">
        <v>5241</v>
      </c>
    </row>
    <row r="3091" spans="2:6" ht="12.75" x14ac:dyDescent="0.25">
      <c r="B3091" s="216" t="s">
        <v>1399</v>
      </c>
      <c r="C3091" s="213">
        <v>1</v>
      </c>
      <c r="D3091" s="214" t="s">
        <v>1400</v>
      </c>
      <c r="E3091" s="215">
        <v>4199</v>
      </c>
      <c r="F3091" s="216" t="s">
        <v>5241</v>
      </c>
    </row>
    <row r="3092" spans="2:6" ht="12.75" x14ac:dyDescent="0.25">
      <c r="B3092" s="216" t="s">
        <v>1399</v>
      </c>
      <c r="C3092" s="213">
        <v>8</v>
      </c>
      <c r="D3092" s="214" t="s">
        <v>5245</v>
      </c>
      <c r="E3092" s="215">
        <v>4199</v>
      </c>
      <c r="F3092" s="216" t="s">
        <v>5241</v>
      </c>
    </row>
    <row r="3093" spans="2:6" ht="12.75" x14ac:dyDescent="0.25">
      <c r="B3093" s="216" t="s">
        <v>1399</v>
      </c>
      <c r="C3093" s="213">
        <v>2</v>
      </c>
      <c r="D3093" s="214" t="s">
        <v>5242</v>
      </c>
      <c r="E3093" s="215">
        <v>4199</v>
      </c>
      <c r="F3093" s="216" t="s">
        <v>5241</v>
      </c>
    </row>
    <row r="3094" spans="2:6" ht="12.75" x14ac:dyDescent="0.25">
      <c r="B3094" s="216" t="s">
        <v>1399</v>
      </c>
      <c r="C3094" s="213">
        <v>7</v>
      </c>
      <c r="D3094" s="214" t="s">
        <v>1522</v>
      </c>
      <c r="E3094" s="215">
        <v>4199</v>
      </c>
      <c r="F3094" s="216" t="s">
        <v>5241</v>
      </c>
    </row>
    <row r="3095" spans="2:6" ht="12.75" x14ac:dyDescent="0.25">
      <c r="B3095" s="216" t="s">
        <v>1399</v>
      </c>
      <c r="C3095" s="213">
        <v>9</v>
      </c>
      <c r="D3095" s="214" t="s">
        <v>5246</v>
      </c>
      <c r="E3095" s="215">
        <v>4199</v>
      </c>
      <c r="F3095" s="216" t="s">
        <v>5241</v>
      </c>
    </row>
    <row r="3096" spans="2:6" ht="12.75" x14ac:dyDescent="0.25">
      <c r="B3096" s="216" t="s">
        <v>1399</v>
      </c>
      <c r="C3096" s="213">
        <v>12</v>
      </c>
      <c r="D3096" s="214" t="s">
        <v>5249</v>
      </c>
      <c r="E3096" s="215">
        <v>4199</v>
      </c>
      <c r="F3096" s="216" t="s">
        <v>5241</v>
      </c>
    </row>
    <row r="3097" spans="2:6" ht="12.75" x14ac:dyDescent="0.25">
      <c r="B3097" s="216" t="s">
        <v>1399</v>
      </c>
      <c r="C3097" s="213">
        <v>6</v>
      </c>
      <c r="D3097" s="214" t="s">
        <v>5244</v>
      </c>
      <c r="E3097" s="215">
        <v>4199</v>
      </c>
      <c r="F3097" s="216" t="s">
        <v>5241</v>
      </c>
    </row>
    <row r="3098" spans="2:6" ht="12.75" x14ac:dyDescent="0.25">
      <c r="B3098" s="216" t="s">
        <v>122</v>
      </c>
      <c r="C3098" s="213">
        <v>1</v>
      </c>
      <c r="D3098" s="214" t="s">
        <v>3017</v>
      </c>
      <c r="E3098" s="215">
        <v>4053</v>
      </c>
      <c r="F3098" s="216" t="s">
        <v>3621</v>
      </c>
    </row>
    <row r="3099" spans="2:6" ht="12.75" x14ac:dyDescent="0.25">
      <c r="B3099" s="216" t="s">
        <v>122</v>
      </c>
      <c r="C3099" s="213">
        <v>10</v>
      </c>
      <c r="D3099" s="214" t="s">
        <v>702</v>
      </c>
      <c r="E3099" s="215">
        <v>4053</v>
      </c>
      <c r="F3099" s="216" t="s">
        <v>3621</v>
      </c>
    </row>
    <row r="3100" spans="2:6" ht="12.75" x14ac:dyDescent="0.25">
      <c r="B3100" s="216" t="s">
        <v>122</v>
      </c>
      <c r="C3100" s="213">
        <v>3</v>
      </c>
      <c r="D3100" s="214" t="s">
        <v>931</v>
      </c>
      <c r="E3100" s="215">
        <v>4053</v>
      </c>
      <c r="F3100" s="216" t="s">
        <v>3621</v>
      </c>
    </row>
    <row r="3101" spans="2:6" ht="12.75" x14ac:dyDescent="0.25">
      <c r="B3101" s="216" t="s">
        <v>122</v>
      </c>
      <c r="C3101" s="213">
        <v>2</v>
      </c>
      <c r="D3101" s="214" t="s">
        <v>3015</v>
      </c>
      <c r="E3101" s="215">
        <v>4053</v>
      </c>
      <c r="F3101" s="216" t="s">
        <v>3621</v>
      </c>
    </row>
    <row r="3102" spans="2:6" ht="12.75" x14ac:dyDescent="0.25">
      <c r="B3102" s="216" t="s">
        <v>122</v>
      </c>
      <c r="C3102" s="213">
        <v>6</v>
      </c>
      <c r="D3102" s="214" t="s">
        <v>698</v>
      </c>
      <c r="E3102" s="215">
        <v>4053</v>
      </c>
      <c r="F3102" s="216" t="s">
        <v>3621</v>
      </c>
    </row>
    <row r="3103" spans="2:6" ht="12.75" x14ac:dyDescent="0.25">
      <c r="B3103" s="216" t="s">
        <v>122</v>
      </c>
      <c r="C3103" s="213">
        <v>8</v>
      </c>
      <c r="D3103" s="214" t="s">
        <v>3623</v>
      </c>
      <c r="E3103" s="215">
        <v>4053</v>
      </c>
      <c r="F3103" s="216" t="s">
        <v>3621</v>
      </c>
    </row>
    <row r="3104" spans="2:6" ht="12.75" x14ac:dyDescent="0.25">
      <c r="B3104" s="216" t="s">
        <v>122</v>
      </c>
      <c r="C3104" s="213">
        <v>11</v>
      </c>
      <c r="D3104" s="214" t="s">
        <v>3625</v>
      </c>
      <c r="E3104" s="215">
        <v>4053</v>
      </c>
      <c r="F3104" s="216" t="s">
        <v>3621</v>
      </c>
    </row>
    <row r="3105" spans="2:6" ht="12.75" x14ac:dyDescent="0.25">
      <c r="B3105" s="216" t="s">
        <v>122</v>
      </c>
      <c r="C3105" s="213">
        <v>4</v>
      </c>
      <c r="D3105" s="214" t="s">
        <v>936</v>
      </c>
      <c r="E3105" s="215">
        <v>4053</v>
      </c>
      <c r="F3105" s="216" t="s">
        <v>3621</v>
      </c>
    </row>
    <row r="3106" spans="2:6" ht="12.75" x14ac:dyDescent="0.25">
      <c r="B3106" s="216" t="s">
        <v>122</v>
      </c>
      <c r="C3106" s="213">
        <v>9</v>
      </c>
      <c r="D3106" s="214" t="s">
        <v>3624</v>
      </c>
      <c r="E3106" s="215">
        <v>4053</v>
      </c>
      <c r="F3106" s="216" t="s">
        <v>3621</v>
      </c>
    </row>
    <row r="3107" spans="2:6" ht="12.75" x14ac:dyDescent="0.25">
      <c r="B3107" s="216" t="s">
        <v>122</v>
      </c>
      <c r="C3107" s="213">
        <v>12</v>
      </c>
      <c r="D3107" s="214" t="s">
        <v>3626</v>
      </c>
      <c r="E3107" s="215">
        <v>4053</v>
      </c>
      <c r="F3107" s="216" t="s">
        <v>3621</v>
      </c>
    </row>
    <row r="3108" spans="2:6" ht="12.75" x14ac:dyDescent="0.25">
      <c r="B3108" s="216" t="s">
        <v>122</v>
      </c>
      <c r="C3108" s="213">
        <v>5</v>
      </c>
      <c r="D3108" s="214" t="s">
        <v>707</v>
      </c>
      <c r="E3108" s="215">
        <v>4053</v>
      </c>
      <c r="F3108" s="216" t="s">
        <v>3621</v>
      </c>
    </row>
    <row r="3109" spans="2:6" ht="12.75" x14ac:dyDescent="0.25">
      <c r="B3109" s="216" t="s">
        <v>122</v>
      </c>
      <c r="C3109" s="213">
        <v>7</v>
      </c>
      <c r="D3109" s="214" t="s">
        <v>3622</v>
      </c>
      <c r="E3109" s="215">
        <v>4053</v>
      </c>
      <c r="F3109" s="216" t="s">
        <v>3621</v>
      </c>
    </row>
    <row r="3110" spans="2:6" ht="12.75" x14ac:dyDescent="0.25">
      <c r="B3110" s="216" t="s">
        <v>14</v>
      </c>
      <c r="C3110" s="213">
        <v>12</v>
      </c>
      <c r="D3110" s="214" t="s">
        <v>4229</v>
      </c>
      <c r="E3110" s="215">
        <v>4107</v>
      </c>
      <c r="F3110" s="216" t="s">
        <v>4219</v>
      </c>
    </row>
    <row r="3111" spans="2:6" ht="12.75" x14ac:dyDescent="0.25">
      <c r="B3111" s="216" t="s">
        <v>14</v>
      </c>
      <c r="C3111" s="213">
        <v>9</v>
      </c>
      <c r="D3111" s="214" t="s">
        <v>4226</v>
      </c>
      <c r="E3111" s="215">
        <v>4107</v>
      </c>
      <c r="F3111" s="216" t="s">
        <v>4219</v>
      </c>
    </row>
    <row r="3112" spans="2:6" ht="12.75" x14ac:dyDescent="0.25">
      <c r="B3112" s="216" t="s">
        <v>47</v>
      </c>
      <c r="C3112" s="213">
        <v>1</v>
      </c>
      <c r="D3112" s="214" t="s">
        <v>1621</v>
      </c>
      <c r="E3112" s="215">
        <v>4107</v>
      </c>
      <c r="F3112" s="216" t="s">
        <v>4219</v>
      </c>
    </row>
    <row r="3113" spans="2:6" ht="12.75" x14ac:dyDescent="0.25">
      <c r="B3113" s="216" t="s">
        <v>14</v>
      </c>
      <c r="C3113" s="213">
        <v>4</v>
      </c>
      <c r="D3113" s="214" t="s">
        <v>4221</v>
      </c>
      <c r="E3113" s="215">
        <v>4107</v>
      </c>
      <c r="F3113" s="216" t="s">
        <v>4219</v>
      </c>
    </row>
    <row r="3114" spans="2:6" ht="12.75" x14ac:dyDescent="0.25">
      <c r="B3114" s="216" t="s">
        <v>47</v>
      </c>
      <c r="C3114" s="213">
        <v>5</v>
      </c>
      <c r="D3114" s="214" t="s">
        <v>4222</v>
      </c>
      <c r="E3114" s="215">
        <v>4107</v>
      </c>
      <c r="F3114" s="216" t="s">
        <v>4219</v>
      </c>
    </row>
    <row r="3115" spans="2:6" ht="12.75" x14ac:dyDescent="0.25">
      <c r="B3115" s="216" t="s">
        <v>81</v>
      </c>
      <c r="C3115" s="213">
        <v>11</v>
      </c>
      <c r="D3115" s="214" t="s">
        <v>4228</v>
      </c>
      <c r="E3115" s="215">
        <v>4107</v>
      </c>
      <c r="F3115" s="216" t="s">
        <v>4219</v>
      </c>
    </row>
    <row r="3116" spans="2:6" ht="12.75" x14ac:dyDescent="0.25">
      <c r="B3116" s="216" t="s">
        <v>14</v>
      </c>
      <c r="C3116" s="213">
        <v>3</v>
      </c>
      <c r="D3116" s="214" t="s">
        <v>4220</v>
      </c>
      <c r="E3116" s="215">
        <v>4107</v>
      </c>
      <c r="F3116" s="216" t="s">
        <v>4219</v>
      </c>
    </row>
    <row r="3117" spans="2:6" ht="12.75" x14ac:dyDescent="0.25">
      <c r="B3117" s="216" t="s">
        <v>47</v>
      </c>
      <c r="C3117" s="213">
        <v>10</v>
      </c>
      <c r="D3117" s="214" t="s">
        <v>4227</v>
      </c>
      <c r="E3117" s="215">
        <v>4107</v>
      </c>
      <c r="F3117" s="216" t="s">
        <v>4219</v>
      </c>
    </row>
    <row r="3118" spans="2:6" ht="12.75" x14ac:dyDescent="0.25">
      <c r="B3118" s="216" t="s">
        <v>14</v>
      </c>
      <c r="C3118" s="213">
        <v>6</v>
      </c>
      <c r="D3118" s="214" t="s">
        <v>4223</v>
      </c>
      <c r="E3118" s="215">
        <v>4107</v>
      </c>
      <c r="F3118" s="216" t="s">
        <v>4219</v>
      </c>
    </row>
    <row r="3119" spans="2:6" ht="12.75" x14ac:dyDescent="0.25">
      <c r="B3119" s="216" t="s">
        <v>14</v>
      </c>
      <c r="C3119" s="213">
        <v>8</v>
      </c>
      <c r="D3119" s="214" t="s">
        <v>4225</v>
      </c>
      <c r="E3119" s="215">
        <v>4107</v>
      </c>
      <c r="F3119" s="216" t="s">
        <v>4219</v>
      </c>
    </row>
    <row r="3120" spans="2:6" ht="12.75" x14ac:dyDescent="0.25">
      <c r="B3120" s="216" t="s">
        <v>47</v>
      </c>
      <c r="C3120" s="213">
        <v>2</v>
      </c>
      <c r="D3120" s="214" t="s">
        <v>1657</v>
      </c>
      <c r="E3120" s="215">
        <v>4107</v>
      </c>
      <c r="F3120" s="216" t="s">
        <v>4219</v>
      </c>
    </row>
    <row r="3121" spans="2:6" ht="12.75" x14ac:dyDescent="0.25">
      <c r="B3121" s="216" t="s">
        <v>14</v>
      </c>
      <c r="C3121" s="213">
        <v>7</v>
      </c>
      <c r="D3121" s="214" t="s">
        <v>4224</v>
      </c>
      <c r="E3121" s="215">
        <v>4107</v>
      </c>
      <c r="F3121" s="216" t="s">
        <v>4219</v>
      </c>
    </row>
    <row r="3122" spans="2:6" ht="12.75" x14ac:dyDescent="0.25">
      <c r="B3122" s="216" t="s">
        <v>103</v>
      </c>
      <c r="C3122" s="213">
        <v>11</v>
      </c>
      <c r="D3122" s="214" t="s">
        <v>3326</v>
      </c>
      <c r="E3122" s="215">
        <v>4026</v>
      </c>
      <c r="F3122" s="216" t="s">
        <v>3319</v>
      </c>
    </row>
    <row r="3123" spans="2:6" ht="12.75" x14ac:dyDescent="0.25">
      <c r="B3123" s="216" t="s">
        <v>30</v>
      </c>
      <c r="C3123" s="213">
        <v>9</v>
      </c>
      <c r="D3123" s="214" t="s">
        <v>2344</v>
      </c>
      <c r="E3123" s="215">
        <v>4026</v>
      </c>
      <c r="F3123" s="216" t="s">
        <v>3319</v>
      </c>
    </row>
    <row r="3124" spans="2:6" ht="12.75" x14ac:dyDescent="0.25">
      <c r="B3124" s="216" t="s">
        <v>103</v>
      </c>
      <c r="C3124" s="213">
        <v>3</v>
      </c>
      <c r="D3124" s="214" t="s">
        <v>3322</v>
      </c>
      <c r="E3124" s="215">
        <v>4026</v>
      </c>
      <c r="F3124" s="216" t="s">
        <v>3319</v>
      </c>
    </row>
    <row r="3125" spans="2:6" ht="12.75" x14ac:dyDescent="0.25">
      <c r="B3125" s="216" t="s">
        <v>30</v>
      </c>
      <c r="C3125" s="213">
        <v>4</v>
      </c>
      <c r="D3125" s="214" t="s">
        <v>3297</v>
      </c>
      <c r="E3125" s="215">
        <v>4026</v>
      </c>
      <c r="F3125" s="216" t="s">
        <v>3319</v>
      </c>
    </row>
    <row r="3126" spans="2:6" ht="12.75" x14ac:dyDescent="0.25">
      <c r="B3126" s="216" t="s">
        <v>3320</v>
      </c>
      <c r="C3126" s="213">
        <v>2</v>
      </c>
      <c r="D3126" s="214" t="s">
        <v>3321</v>
      </c>
      <c r="E3126" s="215">
        <v>4026</v>
      </c>
      <c r="F3126" s="216" t="s">
        <v>3319</v>
      </c>
    </row>
    <row r="3127" spans="2:6" ht="12.75" x14ac:dyDescent="0.25">
      <c r="B3127" s="216" t="s">
        <v>30</v>
      </c>
      <c r="C3127" s="213">
        <v>12</v>
      </c>
      <c r="D3127" s="214" t="s">
        <v>3327</v>
      </c>
      <c r="E3127" s="215">
        <v>4026</v>
      </c>
      <c r="F3127" s="216" t="s">
        <v>3319</v>
      </c>
    </row>
    <row r="3128" spans="2:6" ht="12.75" x14ac:dyDescent="0.25">
      <c r="B3128" s="216" t="s">
        <v>51</v>
      </c>
      <c r="C3128" s="213">
        <v>8</v>
      </c>
      <c r="D3128" s="214" t="s">
        <v>3325</v>
      </c>
      <c r="E3128" s="215">
        <v>4026</v>
      </c>
      <c r="F3128" s="216" t="s">
        <v>3319</v>
      </c>
    </row>
    <row r="3129" spans="2:6" ht="12.75" x14ac:dyDescent="0.25">
      <c r="B3129" s="216" t="s">
        <v>103</v>
      </c>
      <c r="C3129" s="213">
        <v>5</v>
      </c>
      <c r="D3129" s="214" t="s">
        <v>3280</v>
      </c>
      <c r="E3129" s="215">
        <v>4026</v>
      </c>
      <c r="F3129" s="216" t="s">
        <v>3319</v>
      </c>
    </row>
    <row r="3130" spans="2:6" ht="12.75" x14ac:dyDescent="0.25">
      <c r="B3130" s="216" t="s">
        <v>3317</v>
      </c>
      <c r="C3130" s="213">
        <v>1</v>
      </c>
      <c r="D3130" s="214" t="s">
        <v>3318</v>
      </c>
      <c r="E3130" s="215">
        <v>4026</v>
      </c>
      <c r="F3130" s="216" t="s">
        <v>3319</v>
      </c>
    </row>
    <row r="3131" spans="2:6" ht="12.75" x14ac:dyDescent="0.25">
      <c r="B3131" s="216" t="s">
        <v>51</v>
      </c>
      <c r="C3131" s="213">
        <v>10</v>
      </c>
      <c r="D3131" s="214" t="s">
        <v>2167</v>
      </c>
      <c r="E3131" s="215">
        <v>4026</v>
      </c>
      <c r="F3131" s="216" t="s">
        <v>3319</v>
      </c>
    </row>
    <row r="3132" spans="2:6" ht="12.75" x14ac:dyDescent="0.25">
      <c r="B3132" s="216" t="s">
        <v>3308</v>
      </c>
      <c r="C3132" s="213">
        <v>7</v>
      </c>
      <c r="D3132" s="214" t="s">
        <v>3324</v>
      </c>
      <c r="E3132" s="215">
        <v>4026</v>
      </c>
      <c r="F3132" s="216" t="s">
        <v>3319</v>
      </c>
    </row>
    <row r="3133" spans="2:6" ht="12.75" x14ac:dyDescent="0.25">
      <c r="B3133" s="216" t="s">
        <v>30</v>
      </c>
      <c r="C3133" s="213">
        <v>6</v>
      </c>
      <c r="D3133" s="214" t="s">
        <v>3323</v>
      </c>
      <c r="E3133" s="215">
        <v>4026</v>
      </c>
      <c r="F3133" s="216" t="s">
        <v>3319</v>
      </c>
    </row>
    <row r="3134" spans="2:6" ht="12.75" x14ac:dyDescent="0.25">
      <c r="B3134" s="216" t="s">
        <v>103</v>
      </c>
      <c r="C3134" s="213">
        <v>4</v>
      </c>
      <c r="D3134" s="214" t="s">
        <v>2767</v>
      </c>
      <c r="E3134" s="215">
        <v>4085</v>
      </c>
      <c r="F3134" s="216" t="s">
        <v>4014</v>
      </c>
    </row>
    <row r="3135" spans="2:6" ht="12.75" x14ac:dyDescent="0.25">
      <c r="B3135" s="216" t="s">
        <v>30</v>
      </c>
      <c r="C3135" s="213">
        <v>11</v>
      </c>
      <c r="D3135" s="214" t="s">
        <v>4019</v>
      </c>
      <c r="E3135" s="215">
        <v>4085</v>
      </c>
      <c r="F3135" s="216" t="s">
        <v>4014</v>
      </c>
    </row>
    <row r="3136" spans="2:6" ht="12.75" x14ac:dyDescent="0.25">
      <c r="B3136" s="216" t="s">
        <v>103</v>
      </c>
      <c r="C3136" s="213">
        <v>10</v>
      </c>
      <c r="D3136" s="214" t="s">
        <v>2225</v>
      </c>
      <c r="E3136" s="215">
        <v>4085</v>
      </c>
      <c r="F3136" s="216" t="s">
        <v>4014</v>
      </c>
    </row>
    <row r="3137" spans="2:6" ht="12.75" x14ac:dyDescent="0.25">
      <c r="B3137" s="216" t="s">
        <v>30</v>
      </c>
      <c r="C3137" s="213">
        <v>9</v>
      </c>
      <c r="D3137" s="214" t="s">
        <v>4018</v>
      </c>
      <c r="E3137" s="215">
        <v>4085</v>
      </c>
      <c r="F3137" s="216" t="s">
        <v>4014</v>
      </c>
    </row>
    <row r="3138" spans="2:6" ht="12.75" x14ac:dyDescent="0.25">
      <c r="B3138" s="216" t="s">
        <v>30</v>
      </c>
      <c r="C3138" s="213">
        <v>2</v>
      </c>
      <c r="D3138" s="214" t="s">
        <v>4015</v>
      </c>
      <c r="E3138" s="215">
        <v>4085</v>
      </c>
      <c r="F3138" s="216" t="s">
        <v>4014</v>
      </c>
    </row>
    <row r="3139" spans="2:6" ht="12.75" x14ac:dyDescent="0.25">
      <c r="B3139" s="216" t="s">
        <v>30</v>
      </c>
      <c r="C3139" s="213">
        <v>3</v>
      </c>
      <c r="D3139" s="214" t="s">
        <v>4016</v>
      </c>
      <c r="E3139" s="215">
        <v>4085</v>
      </c>
      <c r="F3139" s="216" t="s">
        <v>4014</v>
      </c>
    </row>
    <row r="3140" spans="2:6" ht="12.75" x14ac:dyDescent="0.25">
      <c r="B3140" s="216" t="s">
        <v>4012</v>
      </c>
      <c r="C3140" s="213">
        <v>1</v>
      </c>
      <c r="D3140" s="214" t="s">
        <v>4013</v>
      </c>
      <c r="E3140" s="215">
        <v>4085</v>
      </c>
      <c r="F3140" s="216" t="s">
        <v>4014</v>
      </c>
    </row>
    <row r="3141" spans="2:6" ht="12.75" x14ac:dyDescent="0.25">
      <c r="B3141" s="216" t="s">
        <v>30</v>
      </c>
      <c r="C3141" s="213">
        <v>5</v>
      </c>
      <c r="D3141" s="214" t="s">
        <v>3158</v>
      </c>
      <c r="E3141" s="215">
        <v>4085</v>
      </c>
      <c r="F3141" s="216" t="s">
        <v>4014</v>
      </c>
    </row>
    <row r="3142" spans="2:6" ht="12.75" x14ac:dyDescent="0.25">
      <c r="B3142" s="216" t="s">
        <v>103</v>
      </c>
      <c r="C3142" s="213">
        <v>8</v>
      </c>
      <c r="D3142" s="214" t="s">
        <v>2228</v>
      </c>
      <c r="E3142" s="215">
        <v>4085</v>
      </c>
      <c r="F3142" s="216" t="s">
        <v>4014</v>
      </c>
    </row>
    <row r="3143" spans="2:6" ht="12.75" x14ac:dyDescent="0.25">
      <c r="B3143" s="216" t="s">
        <v>30</v>
      </c>
      <c r="C3143" s="213">
        <v>7</v>
      </c>
      <c r="D3143" s="214" t="s">
        <v>2342</v>
      </c>
      <c r="E3143" s="215">
        <v>4085</v>
      </c>
      <c r="F3143" s="216" t="s">
        <v>4014</v>
      </c>
    </row>
    <row r="3144" spans="2:6" ht="12.75" x14ac:dyDescent="0.25">
      <c r="B3144" s="216" t="s">
        <v>51</v>
      </c>
      <c r="C3144" s="213">
        <v>6</v>
      </c>
      <c r="D3144" s="214" t="s">
        <v>4017</v>
      </c>
      <c r="E3144" s="215">
        <v>4085</v>
      </c>
      <c r="F3144" s="216" t="s">
        <v>4014</v>
      </c>
    </row>
    <row r="3145" spans="2:6" ht="12.75" x14ac:dyDescent="0.25">
      <c r="B3145" s="216" t="s">
        <v>4012</v>
      </c>
      <c r="C3145" s="213">
        <v>12</v>
      </c>
      <c r="D3145" s="214" t="s">
        <v>4020</v>
      </c>
      <c r="E3145" s="215">
        <v>4085</v>
      </c>
      <c r="F3145" s="216" t="s">
        <v>4014</v>
      </c>
    </row>
    <row r="3146" spans="2:6" ht="12.75" x14ac:dyDescent="0.25">
      <c r="B3146" s="216" t="s">
        <v>3317</v>
      </c>
      <c r="C3146" s="213">
        <v>13</v>
      </c>
      <c r="D3146" s="214" t="s">
        <v>4021</v>
      </c>
      <c r="E3146" s="215">
        <v>4085</v>
      </c>
      <c r="F3146" s="216" t="s">
        <v>4014</v>
      </c>
    </row>
    <row r="3147" spans="2:6" ht="12.75" x14ac:dyDescent="0.25">
      <c r="B3147" s="216" t="s">
        <v>1420</v>
      </c>
      <c r="C3147" s="213">
        <v>14</v>
      </c>
      <c r="D3147" s="214" t="s">
        <v>4022</v>
      </c>
      <c r="E3147" s="215">
        <v>4085</v>
      </c>
      <c r="F3147" s="216" t="s">
        <v>4014</v>
      </c>
    </row>
    <row r="3148" spans="2:6" ht="12.75" x14ac:dyDescent="0.25">
      <c r="B3148" s="216" t="s">
        <v>30</v>
      </c>
      <c r="C3148" s="213">
        <v>5</v>
      </c>
      <c r="D3148" s="214" t="s">
        <v>2349</v>
      </c>
      <c r="E3148" s="215">
        <v>4175</v>
      </c>
      <c r="F3148" s="216" t="s">
        <v>4984</v>
      </c>
    </row>
    <row r="3149" spans="2:6" ht="12.75" x14ac:dyDescent="0.25">
      <c r="B3149" s="216" t="s">
        <v>51</v>
      </c>
      <c r="C3149" s="213">
        <v>6</v>
      </c>
      <c r="D3149" s="214" t="s">
        <v>3647</v>
      </c>
      <c r="E3149" s="215">
        <v>4175</v>
      </c>
      <c r="F3149" s="216" t="s">
        <v>4984</v>
      </c>
    </row>
    <row r="3150" spans="2:6" ht="12.75" x14ac:dyDescent="0.25">
      <c r="B3150" s="216" t="s">
        <v>4985</v>
      </c>
      <c r="C3150" s="213">
        <v>2</v>
      </c>
      <c r="D3150" s="214" t="s">
        <v>4986</v>
      </c>
      <c r="E3150" s="215">
        <v>4175</v>
      </c>
      <c r="F3150" s="216" t="s">
        <v>4984</v>
      </c>
    </row>
    <row r="3151" spans="2:6" ht="12.75" x14ac:dyDescent="0.25">
      <c r="B3151" s="216" t="s">
        <v>30</v>
      </c>
      <c r="C3151" s="213">
        <v>7</v>
      </c>
      <c r="D3151" s="214" t="s">
        <v>2344</v>
      </c>
      <c r="E3151" s="215">
        <v>4175</v>
      </c>
      <c r="F3151" s="216" t="s">
        <v>4984</v>
      </c>
    </row>
    <row r="3152" spans="2:6" ht="12.75" x14ac:dyDescent="0.25">
      <c r="B3152" s="216" t="s">
        <v>51</v>
      </c>
      <c r="C3152" s="213">
        <v>4</v>
      </c>
      <c r="D3152" s="214" t="s">
        <v>4988</v>
      </c>
      <c r="E3152" s="215">
        <v>4175</v>
      </c>
      <c r="F3152" s="216" t="s">
        <v>4984</v>
      </c>
    </row>
    <row r="3153" spans="2:6" ht="12.75" x14ac:dyDescent="0.25">
      <c r="B3153" s="216" t="s">
        <v>4985</v>
      </c>
      <c r="C3153" s="213">
        <v>11</v>
      </c>
      <c r="D3153" s="214" t="s">
        <v>4991</v>
      </c>
      <c r="E3153" s="215">
        <v>4175</v>
      </c>
      <c r="F3153" s="216" t="s">
        <v>4984</v>
      </c>
    </row>
    <row r="3154" spans="2:6" ht="12.75" x14ac:dyDescent="0.25">
      <c r="B3154" s="216" t="s">
        <v>51</v>
      </c>
      <c r="C3154" s="213">
        <v>10</v>
      </c>
      <c r="D3154" s="214" t="s">
        <v>4990</v>
      </c>
      <c r="E3154" s="215">
        <v>4175</v>
      </c>
      <c r="F3154" s="216" t="s">
        <v>4984</v>
      </c>
    </row>
    <row r="3155" spans="2:6" ht="12.75" x14ac:dyDescent="0.25">
      <c r="B3155" s="216" t="s">
        <v>4012</v>
      </c>
      <c r="C3155" s="213">
        <v>3</v>
      </c>
      <c r="D3155" s="214" t="s">
        <v>4987</v>
      </c>
      <c r="E3155" s="215">
        <v>4175</v>
      </c>
      <c r="F3155" s="216" t="s">
        <v>4984</v>
      </c>
    </row>
    <row r="3156" spans="2:6" ht="12.75" x14ac:dyDescent="0.25">
      <c r="B3156" s="216" t="s">
        <v>30</v>
      </c>
      <c r="C3156" s="213">
        <v>8</v>
      </c>
      <c r="D3156" s="214" t="s">
        <v>2346</v>
      </c>
      <c r="E3156" s="215">
        <v>4175</v>
      </c>
      <c r="F3156" s="216" t="s">
        <v>4984</v>
      </c>
    </row>
    <row r="3157" spans="2:6" ht="12.75" x14ac:dyDescent="0.25">
      <c r="B3157" s="216" t="s">
        <v>103</v>
      </c>
      <c r="C3157" s="213">
        <v>9</v>
      </c>
      <c r="D3157" s="214" t="s">
        <v>4989</v>
      </c>
      <c r="E3157" s="215">
        <v>4175</v>
      </c>
      <c r="F3157" s="216" t="s">
        <v>4984</v>
      </c>
    </row>
    <row r="3158" spans="2:6" ht="12.75" x14ac:dyDescent="0.25">
      <c r="B3158" s="216" t="s">
        <v>3151</v>
      </c>
      <c r="C3158" s="213">
        <v>12</v>
      </c>
      <c r="D3158" s="214" t="s">
        <v>2161</v>
      </c>
      <c r="E3158" s="215">
        <v>4175</v>
      </c>
      <c r="F3158" s="216" t="s">
        <v>4984</v>
      </c>
    </row>
    <row r="3159" spans="2:6" ht="12.75" x14ac:dyDescent="0.25">
      <c r="B3159" s="216" t="s">
        <v>4012</v>
      </c>
      <c r="C3159" s="213">
        <v>1</v>
      </c>
      <c r="D3159" s="214" t="s">
        <v>4983</v>
      </c>
      <c r="E3159" s="215">
        <v>4175</v>
      </c>
      <c r="F3159" s="216" t="s">
        <v>4984</v>
      </c>
    </row>
    <row r="3160" spans="2:6" ht="12.75" x14ac:dyDescent="0.25">
      <c r="B3160" s="216" t="s">
        <v>30</v>
      </c>
      <c r="C3160" s="213">
        <v>1</v>
      </c>
      <c r="D3160" s="214" t="s">
        <v>5621</v>
      </c>
      <c r="E3160" s="215">
        <v>4234</v>
      </c>
      <c r="F3160" s="216" t="s">
        <v>5622</v>
      </c>
    </row>
    <row r="3161" spans="2:6" ht="12.75" x14ac:dyDescent="0.25">
      <c r="B3161" s="216" t="s">
        <v>122</v>
      </c>
      <c r="C3161" s="213">
        <v>3</v>
      </c>
      <c r="D3161" s="214" t="s">
        <v>935</v>
      </c>
      <c r="E3161" s="215">
        <v>4234</v>
      </c>
      <c r="F3161" s="216" t="s">
        <v>5622</v>
      </c>
    </row>
    <row r="3162" spans="2:6" ht="12.75" x14ac:dyDescent="0.25">
      <c r="B3162" s="216" t="s">
        <v>5623</v>
      </c>
      <c r="C3162" s="213">
        <v>2</v>
      </c>
      <c r="D3162" s="214" t="s">
        <v>5624</v>
      </c>
      <c r="E3162" s="215">
        <v>4234</v>
      </c>
      <c r="F3162" s="216" t="s">
        <v>5622</v>
      </c>
    </row>
    <row r="3163" spans="2:6" ht="12.75" x14ac:dyDescent="0.25">
      <c r="B3163" s="216" t="s">
        <v>5623</v>
      </c>
      <c r="C3163" s="213">
        <v>10</v>
      </c>
      <c r="D3163" s="214" t="s">
        <v>5631</v>
      </c>
      <c r="E3163" s="215">
        <v>4234</v>
      </c>
      <c r="F3163" s="216" t="s">
        <v>5622</v>
      </c>
    </row>
    <row r="3164" spans="2:6" ht="12.75" x14ac:dyDescent="0.25">
      <c r="B3164" s="216" t="s">
        <v>5623</v>
      </c>
      <c r="C3164" s="213">
        <v>6</v>
      </c>
      <c r="D3164" s="214" t="s">
        <v>5627</v>
      </c>
      <c r="E3164" s="215">
        <v>4234</v>
      </c>
      <c r="F3164" s="216" t="s">
        <v>5622</v>
      </c>
    </row>
    <row r="3165" spans="2:6" ht="12.75" x14ac:dyDescent="0.25">
      <c r="B3165" s="216" t="s">
        <v>30</v>
      </c>
      <c r="C3165" s="213">
        <v>5</v>
      </c>
      <c r="D3165" s="214" t="s">
        <v>5626</v>
      </c>
      <c r="E3165" s="215">
        <v>4234</v>
      </c>
      <c r="F3165" s="216" t="s">
        <v>5622</v>
      </c>
    </row>
    <row r="3166" spans="2:6" ht="12.75" x14ac:dyDescent="0.25">
      <c r="B3166" s="216" t="s">
        <v>30</v>
      </c>
      <c r="C3166" s="213">
        <v>9</v>
      </c>
      <c r="D3166" s="214" t="s">
        <v>5630</v>
      </c>
      <c r="E3166" s="215">
        <v>4234</v>
      </c>
      <c r="F3166" s="216" t="s">
        <v>5622</v>
      </c>
    </row>
    <row r="3167" spans="2:6" ht="12.75" x14ac:dyDescent="0.25">
      <c r="B3167" s="216" t="s">
        <v>5584</v>
      </c>
      <c r="C3167" s="213">
        <v>12</v>
      </c>
      <c r="D3167" s="214" t="s">
        <v>5633</v>
      </c>
      <c r="E3167" s="215">
        <v>4234</v>
      </c>
      <c r="F3167" s="216" t="s">
        <v>5622</v>
      </c>
    </row>
    <row r="3168" spans="2:6" ht="12.75" x14ac:dyDescent="0.25">
      <c r="B3168" s="216" t="s">
        <v>122</v>
      </c>
      <c r="C3168" s="213">
        <v>7</v>
      </c>
      <c r="D3168" s="214" t="s">
        <v>5628</v>
      </c>
      <c r="E3168" s="215">
        <v>4234</v>
      </c>
      <c r="F3168" s="216" t="s">
        <v>5622</v>
      </c>
    </row>
    <row r="3169" spans="2:6" ht="12.75" x14ac:dyDescent="0.25">
      <c r="B3169" s="216" t="s">
        <v>5584</v>
      </c>
      <c r="C3169" s="213">
        <v>4</v>
      </c>
      <c r="D3169" s="214" t="s">
        <v>5625</v>
      </c>
      <c r="E3169" s="215">
        <v>4234</v>
      </c>
      <c r="F3169" s="216" t="s">
        <v>5622</v>
      </c>
    </row>
    <row r="3170" spans="2:6" ht="12.75" x14ac:dyDescent="0.25">
      <c r="B3170" s="216" t="s">
        <v>5584</v>
      </c>
      <c r="C3170" s="213">
        <v>8</v>
      </c>
      <c r="D3170" s="214" t="s">
        <v>5629</v>
      </c>
      <c r="E3170" s="215">
        <v>4234</v>
      </c>
      <c r="F3170" s="216" t="s">
        <v>5622</v>
      </c>
    </row>
    <row r="3171" spans="2:6" ht="12.75" x14ac:dyDescent="0.25">
      <c r="B3171" s="216" t="s">
        <v>122</v>
      </c>
      <c r="C3171" s="213">
        <v>11</v>
      </c>
      <c r="D3171" s="214" t="s">
        <v>5632</v>
      </c>
      <c r="E3171" s="215">
        <v>4234</v>
      </c>
      <c r="F3171" s="216" t="s">
        <v>5622</v>
      </c>
    </row>
    <row r="3172" spans="2:6" ht="12.75" x14ac:dyDescent="0.25">
      <c r="B3172" s="216" t="s">
        <v>540</v>
      </c>
      <c r="C3172" s="213">
        <v>12</v>
      </c>
      <c r="D3172" s="214" t="s">
        <v>7397</v>
      </c>
      <c r="E3172" s="215">
        <v>4405</v>
      </c>
      <c r="F3172" s="216" t="s">
        <v>7386</v>
      </c>
    </row>
    <row r="3173" spans="2:6" ht="12.75" x14ac:dyDescent="0.25">
      <c r="B3173" s="216" t="s">
        <v>4012</v>
      </c>
      <c r="C3173" s="213">
        <v>1</v>
      </c>
      <c r="D3173" s="214" t="s">
        <v>7385</v>
      </c>
      <c r="E3173" s="215">
        <v>4405</v>
      </c>
      <c r="F3173" s="216" t="s">
        <v>7386</v>
      </c>
    </row>
    <row r="3174" spans="2:6" ht="12.75" x14ac:dyDescent="0.25">
      <c r="B3174" s="216" t="s">
        <v>4012</v>
      </c>
      <c r="C3174" s="213">
        <v>6</v>
      </c>
      <c r="D3174" s="214" t="s">
        <v>7392</v>
      </c>
      <c r="E3174" s="215">
        <v>4405</v>
      </c>
      <c r="F3174" s="216" t="s">
        <v>7386</v>
      </c>
    </row>
    <row r="3175" spans="2:6" ht="12.75" x14ac:dyDescent="0.25">
      <c r="B3175" s="216" t="s">
        <v>2800</v>
      </c>
      <c r="C3175" s="213">
        <v>4</v>
      </c>
      <c r="D3175" s="214" t="s">
        <v>7390</v>
      </c>
      <c r="E3175" s="215">
        <v>4405</v>
      </c>
      <c r="F3175" s="216" t="s">
        <v>7386</v>
      </c>
    </row>
    <row r="3176" spans="2:6" ht="12.75" x14ac:dyDescent="0.25">
      <c r="B3176" s="216" t="s">
        <v>2800</v>
      </c>
      <c r="C3176" s="213">
        <v>8</v>
      </c>
      <c r="D3176" s="214" t="s">
        <v>2353</v>
      </c>
      <c r="E3176" s="215">
        <v>4405</v>
      </c>
      <c r="F3176" s="216" t="s">
        <v>7386</v>
      </c>
    </row>
    <row r="3177" spans="2:6" ht="12.75" x14ac:dyDescent="0.25">
      <c r="B3177" s="216" t="s">
        <v>7388</v>
      </c>
      <c r="C3177" s="213">
        <v>7</v>
      </c>
      <c r="D3177" s="214" t="s">
        <v>7393</v>
      </c>
      <c r="E3177" s="215">
        <v>4405</v>
      </c>
      <c r="F3177" s="216" t="s">
        <v>7386</v>
      </c>
    </row>
    <row r="3178" spans="2:6" ht="12.75" x14ac:dyDescent="0.25">
      <c r="B3178" s="216" t="s">
        <v>7387</v>
      </c>
      <c r="C3178" s="213">
        <v>10</v>
      </c>
      <c r="D3178" s="214" t="s">
        <v>2350</v>
      </c>
      <c r="E3178" s="215">
        <v>4405</v>
      </c>
      <c r="F3178" s="216" t="s">
        <v>7386</v>
      </c>
    </row>
    <row r="3179" spans="2:6" ht="12.75" x14ac:dyDescent="0.25">
      <c r="B3179" s="216" t="s">
        <v>7388</v>
      </c>
      <c r="C3179" s="213">
        <v>3</v>
      </c>
      <c r="D3179" s="214" t="s">
        <v>7389</v>
      </c>
      <c r="E3179" s="215">
        <v>4405</v>
      </c>
      <c r="F3179" s="216" t="s">
        <v>7386</v>
      </c>
    </row>
    <row r="3180" spans="2:6" ht="12.75" x14ac:dyDescent="0.25">
      <c r="B3180" s="216" t="s">
        <v>7387</v>
      </c>
      <c r="C3180" s="213">
        <v>5</v>
      </c>
      <c r="D3180" s="214" t="s">
        <v>7391</v>
      </c>
      <c r="E3180" s="215">
        <v>4405</v>
      </c>
      <c r="F3180" s="216" t="s">
        <v>7386</v>
      </c>
    </row>
    <row r="3181" spans="2:6" ht="12.75" x14ac:dyDescent="0.25">
      <c r="B3181" s="216" t="s">
        <v>4012</v>
      </c>
      <c r="C3181" s="213">
        <v>9</v>
      </c>
      <c r="D3181" s="214" t="s">
        <v>7394</v>
      </c>
      <c r="E3181" s="215">
        <v>4405</v>
      </c>
      <c r="F3181" s="216" t="s">
        <v>7386</v>
      </c>
    </row>
    <row r="3182" spans="2:6" ht="12.75" x14ac:dyDescent="0.25">
      <c r="B3182" s="216" t="s">
        <v>7387</v>
      </c>
      <c r="C3182" s="213">
        <v>2</v>
      </c>
      <c r="D3182" s="214" t="s">
        <v>5594</v>
      </c>
      <c r="E3182" s="215">
        <v>4405</v>
      </c>
      <c r="F3182" s="216" t="s">
        <v>7386</v>
      </c>
    </row>
    <row r="3183" spans="2:6" ht="12.75" x14ac:dyDescent="0.25">
      <c r="B3183" s="216" t="s">
        <v>7395</v>
      </c>
      <c r="C3183" s="213">
        <v>11</v>
      </c>
      <c r="D3183" s="214" t="s">
        <v>7396</v>
      </c>
      <c r="E3183" s="215">
        <v>4405</v>
      </c>
      <c r="F3183" s="216" t="s">
        <v>7386</v>
      </c>
    </row>
    <row r="3184" spans="2:6" ht="12.75" x14ac:dyDescent="0.25">
      <c r="B3184" s="216" t="s">
        <v>171</v>
      </c>
      <c r="C3184" s="213">
        <v>10</v>
      </c>
      <c r="D3184" s="214" t="s">
        <v>2661</v>
      </c>
      <c r="E3184" s="215">
        <v>1790</v>
      </c>
      <c r="F3184" s="216" t="s">
        <v>2655</v>
      </c>
    </row>
    <row r="3185" spans="2:6" ht="12.75" x14ac:dyDescent="0.25">
      <c r="B3185" s="216" t="s">
        <v>171</v>
      </c>
      <c r="C3185" s="213">
        <v>17</v>
      </c>
      <c r="D3185" s="214" t="s">
        <v>2668</v>
      </c>
      <c r="E3185" s="215">
        <v>1790</v>
      </c>
      <c r="F3185" s="216" t="s">
        <v>2655</v>
      </c>
    </row>
    <row r="3186" spans="2:6" ht="12.75" x14ac:dyDescent="0.25">
      <c r="B3186" s="216" t="s">
        <v>171</v>
      </c>
      <c r="C3186" s="213">
        <v>3</v>
      </c>
      <c r="D3186" s="214" t="s">
        <v>2656</v>
      </c>
      <c r="E3186" s="215">
        <v>1790</v>
      </c>
      <c r="F3186" s="216" t="s">
        <v>2655</v>
      </c>
    </row>
    <row r="3187" spans="2:6" ht="12.75" x14ac:dyDescent="0.25">
      <c r="B3187" s="216" t="s">
        <v>171</v>
      </c>
      <c r="C3187" s="213">
        <v>11</v>
      </c>
      <c r="D3187" s="214" t="s">
        <v>2662</v>
      </c>
      <c r="E3187" s="215">
        <v>1790</v>
      </c>
      <c r="F3187" s="216" t="s">
        <v>2655</v>
      </c>
    </row>
    <row r="3188" spans="2:6" ht="12.75" x14ac:dyDescent="0.25">
      <c r="B3188" s="216" t="s">
        <v>171</v>
      </c>
      <c r="C3188" s="213">
        <v>6</v>
      </c>
      <c r="D3188" s="214" t="s">
        <v>1106</v>
      </c>
      <c r="E3188" s="215">
        <v>1790</v>
      </c>
      <c r="F3188" s="216" t="s">
        <v>2655</v>
      </c>
    </row>
    <row r="3189" spans="2:6" ht="12.75" x14ac:dyDescent="0.25">
      <c r="B3189" s="216" t="s">
        <v>171</v>
      </c>
      <c r="C3189" s="213">
        <v>9</v>
      </c>
      <c r="D3189" s="214" t="s">
        <v>2152</v>
      </c>
      <c r="E3189" s="215">
        <v>1790</v>
      </c>
      <c r="F3189" s="216" t="s">
        <v>2655</v>
      </c>
    </row>
    <row r="3190" spans="2:6" ht="12.75" x14ac:dyDescent="0.25">
      <c r="B3190" s="216" t="s">
        <v>171</v>
      </c>
      <c r="C3190" s="213">
        <v>16</v>
      </c>
      <c r="D3190" s="214" t="s">
        <v>2667</v>
      </c>
      <c r="E3190" s="215">
        <v>1790</v>
      </c>
      <c r="F3190" s="216" t="s">
        <v>2655</v>
      </c>
    </row>
    <row r="3191" spans="2:6" ht="12.75" x14ac:dyDescent="0.25">
      <c r="B3191" s="216" t="s">
        <v>171</v>
      </c>
      <c r="C3191" s="213">
        <v>4</v>
      </c>
      <c r="D3191" s="214" t="s">
        <v>2657</v>
      </c>
      <c r="E3191" s="215">
        <v>1790</v>
      </c>
      <c r="F3191" s="216" t="s">
        <v>2655</v>
      </c>
    </row>
    <row r="3192" spans="2:6" ht="12.75" x14ac:dyDescent="0.25">
      <c r="B3192" s="216" t="s">
        <v>171</v>
      </c>
      <c r="C3192" s="213">
        <v>12</v>
      </c>
      <c r="D3192" s="214" t="s">
        <v>2663</v>
      </c>
      <c r="E3192" s="215">
        <v>1790</v>
      </c>
      <c r="F3192" s="216" t="s">
        <v>2655</v>
      </c>
    </row>
    <row r="3193" spans="2:6" ht="12.75" x14ac:dyDescent="0.25">
      <c r="B3193" s="216" t="s">
        <v>171</v>
      </c>
      <c r="C3193" s="213">
        <v>2</v>
      </c>
      <c r="D3193" s="214" t="s">
        <v>172</v>
      </c>
      <c r="E3193" s="215">
        <v>1790</v>
      </c>
      <c r="F3193" s="216" t="s">
        <v>2655</v>
      </c>
    </row>
    <row r="3194" spans="2:6" ht="12.75" x14ac:dyDescent="0.25">
      <c r="B3194" s="216" t="s">
        <v>171</v>
      </c>
      <c r="C3194" s="213">
        <v>7</v>
      </c>
      <c r="D3194" s="214" t="s">
        <v>2659</v>
      </c>
      <c r="E3194" s="215">
        <v>1790</v>
      </c>
      <c r="F3194" s="216" t="s">
        <v>2655</v>
      </c>
    </row>
    <row r="3195" spans="2:6" ht="12.75" x14ac:dyDescent="0.25">
      <c r="B3195" s="216" t="s">
        <v>171</v>
      </c>
      <c r="C3195" s="213">
        <v>14</v>
      </c>
      <c r="D3195" s="214" t="s">
        <v>2665</v>
      </c>
      <c r="E3195" s="215">
        <v>1790</v>
      </c>
      <c r="F3195" s="216" t="s">
        <v>2655</v>
      </c>
    </row>
    <row r="3196" spans="2:6" ht="12.75" x14ac:dyDescent="0.25">
      <c r="B3196" s="216" t="s">
        <v>171</v>
      </c>
      <c r="C3196" s="213">
        <v>5</v>
      </c>
      <c r="D3196" s="214" t="s">
        <v>2658</v>
      </c>
      <c r="E3196" s="215">
        <v>1790</v>
      </c>
      <c r="F3196" s="216" t="s">
        <v>2655</v>
      </c>
    </row>
    <row r="3197" spans="2:6" ht="12.75" x14ac:dyDescent="0.25">
      <c r="B3197" s="216" t="s">
        <v>171</v>
      </c>
      <c r="C3197" s="213">
        <v>13</v>
      </c>
      <c r="D3197" s="214" t="s">
        <v>2664</v>
      </c>
      <c r="E3197" s="215">
        <v>1790</v>
      </c>
      <c r="F3197" s="216" t="s">
        <v>2655</v>
      </c>
    </row>
    <row r="3198" spans="2:6" ht="12.75" x14ac:dyDescent="0.25">
      <c r="B3198" s="216" t="s">
        <v>171</v>
      </c>
      <c r="C3198" s="213">
        <v>8</v>
      </c>
      <c r="D3198" s="214" t="s">
        <v>2660</v>
      </c>
      <c r="E3198" s="215">
        <v>1790</v>
      </c>
      <c r="F3198" s="216" t="s">
        <v>2655</v>
      </c>
    </row>
    <row r="3199" spans="2:6" ht="12.75" x14ac:dyDescent="0.25">
      <c r="B3199" s="216" t="s">
        <v>171</v>
      </c>
      <c r="C3199" s="213">
        <v>15</v>
      </c>
      <c r="D3199" s="214" t="s">
        <v>2666</v>
      </c>
      <c r="E3199" s="215">
        <v>1790</v>
      </c>
      <c r="F3199" s="216" t="s">
        <v>2655</v>
      </c>
    </row>
    <row r="3200" spans="2:6" ht="12.75" x14ac:dyDescent="0.25">
      <c r="B3200" s="216" t="s">
        <v>171</v>
      </c>
      <c r="C3200" s="213">
        <v>1</v>
      </c>
      <c r="D3200" s="214" t="s">
        <v>2654</v>
      </c>
      <c r="E3200" s="215">
        <v>1790</v>
      </c>
      <c r="F3200" s="216" t="s">
        <v>2655</v>
      </c>
    </row>
    <row r="3201" spans="2:6" ht="12.75" x14ac:dyDescent="0.25">
      <c r="B3201" s="216" t="s">
        <v>3128</v>
      </c>
      <c r="C3201" s="213">
        <v>11</v>
      </c>
      <c r="D3201" s="214" t="s">
        <v>3777</v>
      </c>
      <c r="E3201" s="215">
        <v>8055</v>
      </c>
      <c r="F3201" s="216" t="s">
        <v>9747</v>
      </c>
    </row>
    <row r="3202" spans="2:6" ht="12.75" x14ac:dyDescent="0.25">
      <c r="B3202" s="216" t="s">
        <v>3128</v>
      </c>
      <c r="C3202" s="213">
        <v>13</v>
      </c>
      <c r="D3202" s="214" t="s">
        <v>4567</v>
      </c>
      <c r="E3202" s="215">
        <v>8055</v>
      </c>
      <c r="F3202" s="216" t="s">
        <v>9747</v>
      </c>
    </row>
    <row r="3203" spans="2:6" ht="12.75" x14ac:dyDescent="0.25">
      <c r="B3203" s="216" t="s">
        <v>1186</v>
      </c>
      <c r="C3203" s="213">
        <v>16</v>
      </c>
      <c r="D3203" s="214" t="s">
        <v>7653</v>
      </c>
      <c r="E3203" s="215">
        <v>8055</v>
      </c>
      <c r="F3203" s="216" t="s">
        <v>9747</v>
      </c>
    </row>
    <row r="3204" spans="2:6" ht="12.75" x14ac:dyDescent="0.25">
      <c r="B3204" s="216" t="s">
        <v>1186</v>
      </c>
      <c r="C3204" s="213">
        <v>2</v>
      </c>
      <c r="D3204" s="214" t="s">
        <v>4566</v>
      </c>
      <c r="E3204" s="215">
        <v>8055</v>
      </c>
      <c r="F3204" s="216" t="s">
        <v>9747</v>
      </c>
    </row>
    <row r="3205" spans="2:6" ht="12.75" x14ac:dyDescent="0.25">
      <c r="B3205" s="216" t="s">
        <v>3128</v>
      </c>
      <c r="C3205" s="213">
        <v>1</v>
      </c>
      <c r="D3205" s="214" t="s">
        <v>6648</v>
      </c>
      <c r="E3205" s="215">
        <v>8055</v>
      </c>
      <c r="F3205" s="216" t="s">
        <v>9747</v>
      </c>
    </row>
    <row r="3206" spans="2:6" ht="12.75" x14ac:dyDescent="0.25">
      <c r="B3206" s="216" t="s">
        <v>3128</v>
      </c>
      <c r="C3206" s="213">
        <v>20</v>
      </c>
      <c r="D3206" s="214" t="s">
        <v>4568</v>
      </c>
      <c r="E3206" s="215">
        <v>8055</v>
      </c>
      <c r="F3206" s="216" t="s">
        <v>9747</v>
      </c>
    </row>
    <row r="3207" spans="2:6" ht="12.75" x14ac:dyDescent="0.25">
      <c r="B3207" s="216" t="s">
        <v>3128</v>
      </c>
      <c r="C3207" s="213">
        <v>9</v>
      </c>
      <c r="D3207" s="214" t="s">
        <v>5115</v>
      </c>
      <c r="E3207" s="215">
        <v>8055</v>
      </c>
      <c r="F3207" s="216" t="s">
        <v>9747</v>
      </c>
    </row>
    <row r="3208" spans="2:6" ht="12.75" x14ac:dyDescent="0.25">
      <c r="B3208" s="216" t="s">
        <v>3128</v>
      </c>
      <c r="C3208" s="213">
        <v>5</v>
      </c>
      <c r="D3208" s="214" t="s">
        <v>5113</v>
      </c>
      <c r="E3208" s="215">
        <v>8055</v>
      </c>
      <c r="F3208" s="216" t="s">
        <v>9747</v>
      </c>
    </row>
    <row r="3209" spans="2:6" ht="12.75" x14ac:dyDescent="0.25">
      <c r="B3209" s="216" t="s">
        <v>1186</v>
      </c>
      <c r="C3209" s="213">
        <v>10</v>
      </c>
      <c r="D3209" s="214" t="s">
        <v>2816</v>
      </c>
      <c r="E3209" s="215">
        <v>8055</v>
      </c>
      <c r="F3209" s="216" t="s">
        <v>9747</v>
      </c>
    </row>
    <row r="3210" spans="2:6" ht="12.75" x14ac:dyDescent="0.25">
      <c r="B3210" s="216" t="s">
        <v>1186</v>
      </c>
      <c r="C3210" s="213">
        <v>4</v>
      </c>
      <c r="D3210" s="214" t="s">
        <v>1187</v>
      </c>
      <c r="E3210" s="215">
        <v>8055</v>
      </c>
      <c r="F3210" s="216" t="s">
        <v>9747</v>
      </c>
    </row>
    <row r="3211" spans="2:6" ht="12.75" x14ac:dyDescent="0.25">
      <c r="B3211" s="216" t="s">
        <v>1186</v>
      </c>
      <c r="C3211" s="213">
        <v>12</v>
      </c>
      <c r="D3211" s="214" t="s">
        <v>2552</v>
      </c>
      <c r="E3211" s="215">
        <v>8055</v>
      </c>
      <c r="F3211" s="216" t="s">
        <v>9747</v>
      </c>
    </row>
    <row r="3212" spans="2:6" ht="12.75" x14ac:dyDescent="0.25">
      <c r="B3212" s="216" t="s">
        <v>1186</v>
      </c>
      <c r="C3212" s="213">
        <v>6</v>
      </c>
      <c r="D3212" s="214" t="s">
        <v>6425</v>
      </c>
      <c r="E3212" s="215">
        <v>8055</v>
      </c>
      <c r="F3212" s="216" t="s">
        <v>9747</v>
      </c>
    </row>
    <row r="3213" spans="2:6" ht="12.75" x14ac:dyDescent="0.25">
      <c r="B3213" s="216" t="s">
        <v>1186</v>
      </c>
      <c r="C3213" s="213">
        <v>14</v>
      </c>
      <c r="D3213" s="214" t="s">
        <v>7652</v>
      </c>
      <c r="E3213" s="215">
        <v>8055</v>
      </c>
      <c r="F3213" s="216" t="s">
        <v>9747</v>
      </c>
    </row>
    <row r="3214" spans="2:6" ht="12.75" x14ac:dyDescent="0.25">
      <c r="B3214" s="216" t="s">
        <v>3128</v>
      </c>
      <c r="C3214" s="213">
        <v>17</v>
      </c>
      <c r="D3214" s="214" t="s">
        <v>5117</v>
      </c>
      <c r="E3214" s="215">
        <v>8055</v>
      </c>
      <c r="F3214" s="216" t="s">
        <v>9747</v>
      </c>
    </row>
    <row r="3215" spans="2:6" ht="12.75" x14ac:dyDescent="0.25">
      <c r="B3215" s="216" t="s">
        <v>3128</v>
      </c>
      <c r="C3215" s="213">
        <v>21</v>
      </c>
      <c r="D3215" s="214" t="s">
        <v>3129</v>
      </c>
      <c r="E3215" s="215">
        <v>8055</v>
      </c>
      <c r="F3215" s="216" t="s">
        <v>9747</v>
      </c>
    </row>
    <row r="3216" spans="2:6" ht="12.75" x14ac:dyDescent="0.25">
      <c r="B3216" s="216" t="s">
        <v>3128</v>
      </c>
      <c r="C3216" s="213">
        <v>19</v>
      </c>
      <c r="D3216" s="214" t="s">
        <v>3778</v>
      </c>
      <c r="E3216" s="215">
        <v>8055</v>
      </c>
      <c r="F3216" s="216" t="s">
        <v>9747</v>
      </c>
    </row>
    <row r="3217" spans="2:6" ht="12.75" x14ac:dyDescent="0.25">
      <c r="B3217" s="216" t="s">
        <v>1186</v>
      </c>
      <c r="C3217" s="213">
        <v>18</v>
      </c>
      <c r="D3217" s="214" t="s">
        <v>8299</v>
      </c>
      <c r="E3217" s="215">
        <v>8055</v>
      </c>
      <c r="F3217" s="216" t="s">
        <v>9747</v>
      </c>
    </row>
    <row r="3218" spans="2:6" ht="12.75" x14ac:dyDescent="0.25">
      <c r="B3218" s="216" t="s">
        <v>3128</v>
      </c>
      <c r="C3218" s="213">
        <v>15</v>
      </c>
      <c r="D3218" s="214" t="s">
        <v>7247</v>
      </c>
      <c r="E3218" s="215">
        <v>8055</v>
      </c>
      <c r="F3218" s="216" t="s">
        <v>9747</v>
      </c>
    </row>
    <row r="3219" spans="2:6" ht="12.75" x14ac:dyDescent="0.25">
      <c r="B3219" s="216" t="s">
        <v>3128</v>
      </c>
      <c r="C3219" s="213">
        <v>3</v>
      </c>
      <c r="D3219" s="214" t="s">
        <v>6670</v>
      </c>
      <c r="E3219" s="215">
        <v>8055</v>
      </c>
      <c r="F3219" s="216" t="s">
        <v>9747</v>
      </c>
    </row>
    <row r="3220" spans="2:6" ht="12.75" x14ac:dyDescent="0.25">
      <c r="B3220" s="216" t="s">
        <v>1186</v>
      </c>
      <c r="C3220" s="213">
        <v>8</v>
      </c>
      <c r="D3220" s="214" t="s">
        <v>3526</v>
      </c>
      <c r="E3220" s="215">
        <v>8055</v>
      </c>
      <c r="F3220" s="216" t="s">
        <v>9747</v>
      </c>
    </row>
    <row r="3221" spans="2:6" ht="12.75" x14ac:dyDescent="0.25">
      <c r="B3221" s="216" t="s">
        <v>3128</v>
      </c>
      <c r="C3221" s="213">
        <v>7</v>
      </c>
      <c r="D3221" s="214" t="s">
        <v>3779</v>
      </c>
      <c r="E3221" s="215">
        <v>8055</v>
      </c>
      <c r="F3221" s="216" t="s">
        <v>9747</v>
      </c>
    </row>
    <row r="3222" spans="2:6" ht="12.75" x14ac:dyDescent="0.25">
      <c r="B3222" s="216" t="s">
        <v>8204</v>
      </c>
      <c r="C3222" s="213">
        <v>8</v>
      </c>
      <c r="D3222" s="214" t="s">
        <v>7589</v>
      </c>
      <c r="E3222" s="215">
        <v>4486</v>
      </c>
      <c r="F3222" s="216" t="s">
        <v>8206</v>
      </c>
    </row>
    <row r="3223" spans="2:6" ht="12.75" x14ac:dyDescent="0.25">
      <c r="B3223" s="216" t="s">
        <v>8204</v>
      </c>
      <c r="C3223" s="213">
        <v>4</v>
      </c>
      <c r="D3223" s="214" t="s">
        <v>8207</v>
      </c>
      <c r="E3223" s="215">
        <v>4486</v>
      </c>
      <c r="F3223" s="216" t="s">
        <v>8206</v>
      </c>
    </row>
    <row r="3224" spans="2:6" ht="12.75" x14ac:dyDescent="0.25">
      <c r="B3224" s="216" t="s">
        <v>8204</v>
      </c>
      <c r="C3224" s="213">
        <v>2</v>
      </c>
      <c r="D3224" s="214" t="s">
        <v>5791</v>
      </c>
      <c r="E3224" s="215">
        <v>4486</v>
      </c>
      <c r="F3224" s="216" t="s">
        <v>8206</v>
      </c>
    </row>
    <row r="3225" spans="2:6" ht="12.75" x14ac:dyDescent="0.25">
      <c r="B3225" s="216" t="s">
        <v>8204</v>
      </c>
      <c r="C3225" s="213">
        <v>5</v>
      </c>
      <c r="D3225" s="214" t="s">
        <v>8027</v>
      </c>
      <c r="E3225" s="215">
        <v>4486</v>
      </c>
      <c r="F3225" s="216" t="s">
        <v>8206</v>
      </c>
    </row>
    <row r="3226" spans="2:6" ht="12.75" x14ac:dyDescent="0.25">
      <c r="B3226" s="216" t="s">
        <v>8204</v>
      </c>
      <c r="C3226" s="213">
        <v>13</v>
      </c>
      <c r="D3226" s="214" t="s">
        <v>8211</v>
      </c>
      <c r="E3226" s="215">
        <v>4486</v>
      </c>
      <c r="F3226" s="216" t="s">
        <v>8206</v>
      </c>
    </row>
    <row r="3227" spans="2:6" ht="12.75" x14ac:dyDescent="0.25">
      <c r="B3227" s="216" t="s">
        <v>8204</v>
      </c>
      <c r="C3227" s="213">
        <v>9</v>
      </c>
      <c r="D3227" s="214" t="s">
        <v>6165</v>
      </c>
      <c r="E3227" s="215">
        <v>4486</v>
      </c>
      <c r="F3227" s="216" t="s">
        <v>8206</v>
      </c>
    </row>
    <row r="3228" spans="2:6" ht="12.75" x14ac:dyDescent="0.25">
      <c r="B3228" s="216" t="s">
        <v>8204</v>
      </c>
      <c r="C3228" s="213">
        <v>1</v>
      </c>
      <c r="D3228" s="214" t="s">
        <v>8205</v>
      </c>
      <c r="E3228" s="215">
        <v>4486</v>
      </c>
      <c r="F3228" s="216" t="s">
        <v>8206</v>
      </c>
    </row>
    <row r="3229" spans="2:6" ht="12.75" x14ac:dyDescent="0.25">
      <c r="B3229" s="216" t="s">
        <v>8204</v>
      </c>
      <c r="C3229" s="213">
        <v>11</v>
      </c>
      <c r="D3229" s="214" t="s">
        <v>8209</v>
      </c>
      <c r="E3229" s="215">
        <v>4486</v>
      </c>
      <c r="F3229" s="216" t="s">
        <v>8206</v>
      </c>
    </row>
    <row r="3230" spans="2:6" ht="12.75" x14ac:dyDescent="0.25">
      <c r="B3230" s="216" t="s">
        <v>8204</v>
      </c>
      <c r="C3230" s="213">
        <v>3</v>
      </c>
      <c r="D3230" s="214" t="s">
        <v>6891</v>
      </c>
      <c r="E3230" s="215">
        <v>4486</v>
      </c>
      <c r="F3230" s="216" t="s">
        <v>8206</v>
      </c>
    </row>
    <row r="3231" spans="2:6" ht="12.75" x14ac:dyDescent="0.25">
      <c r="B3231" s="216" t="s">
        <v>8204</v>
      </c>
      <c r="C3231" s="213">
        <v>10</v>
      </c>
      <c r="D3231" s="214" t="s">
        <v>8208</v>
      </c>
      <c r="E3231" s="215">
        <v>4486</v>
      </c>
      <c r="F3231" s="216" t="s">
        <v>8206</v>
      </c>
    </row>
    <row r="3232" spans="2:6" ht="12.75" x14ac:dyDescent="0.25">
      <c r="B3232" s="216" t="s">
        <v>8204</v>
      </c>
      <c r="C3232" s="213">
        <v>6</v>
      </c>
      <c r="D3232" s="214" t="s">
        <v>3548</v>
      </c>
      <c r="E3232" s="215">
        <v>4486</v>
      </c>
      <c r="F3232" s="216" t="s">
        <v>8206</v>
      </c>
    </row>
    <row r="3233" spans="2:6" ht="12.75" x14ac:dyDescent="0.25">
      <c r="B3233" s="216" t="s">
        <v>8204</v>
      </c>
      <c r="C3233" s="213">
        <v>12</v>
      </c>
      <c r="D3233" s="214" t="s">
        <v>8210</v>
      </c>
      <c r="E3233" s="215">
        <v>4486</v>
      </c>
      <c r="F3233" s="216" t="s">
        <v>8206</v>
      </c>
    </row>
    <row r="3234" spans="2:6" ht="12.75" x14ac:dyDescent="0.25">
      <c r="B3234" s="216" t="s">
        <v>8204</v>
      </c>
      <c r="C3234" s="213">
        <v>7</v>
      </c>
      <c r="D3234" s="214" t="s">
        <v>7250</v>
      </c>
      <c r="E3234" s="215">
        <v>4486</v>
      </c>
      <c r="F3234" s="216" t="s">
        <v>8206</v>
      </c>
    </row>
    <row r="3235" spans="2:6" ht="12.75" x14ac:dyDescent="0.25">
      <c r="B3235" s="216" t="s">
        <v>9262</v>
      </c>
      <c r="C3235" s="213">
        <v>7</v>
      </c>
      <c r="D3235" s="214" t="s">
        <v>9270</v>
      </c>
      <c r="E3235" s="215">
        <v>4589</v>
      </c>
      <c r="F3235" s="216" t="s">
        <v>9264</v>
      </c>
    </row>
    <row r="3236" spans="2:6" ht="12.75" x14ac:dyDescent="0.25">
      <c r="B3236" s="216" t="s">
        <v>9262</v>
      </c>
      <c r="C3236" s="213">
        <v>10</v>
      </c>
      <c r="D3236" s="214" t="s">
        <v>9273</v>
      </c>
      <c r="E3236" s="215">
        <v>4589</v>
      </c>
      <c r="F3236" s="216" t="s">
        <v>9264</v>
      </c>
    </row>
    <row r="3237" spans="2:6" ht="12.75" x14ac:dyDescent="0.25">
      <c r="B3237" s="216" t="s">
        <v>9262</v>
      </c>
      <c r="C3237" s="213">
        <v>3</v>
      </c>
      <c r="D3237" s="214" t="s">
        <v>9266</v>
      </c>
      <c r="E3237" s="215">
        <v>4589</v>
      </c>
      <c r="F3237" s="216" t="s">
        <v>9264</v>
      </c>
    </row>
    <row r="3238" spans="2:6" ht="12.75" x14ac:dyDescent="0.25">
      <c r="B3238" s="216" t="s">
        <v>9262</v>
      </c>
      <c r="C3238" s="213">
        <v>13</v>
      </c>
      <c r="D3238" s="214" t="s">
        <v>9276</v>
      </c>
      <c r="E3238" s="215">
        <v>4589</v>
      </c>
      <c r="F3238" s="216" t="s">
        <v>9264</v>
      </c>
    </row>
    <row r="3239" spans="2:6" ht="12.75" x14ac:dyDescent="0.25">
      <c r="B3239" s="216" t="s">
        <v>9262</v>
      </c>
      <c r="C3239" s="213">
        <v>5</v>
      </c>
      <c r="D3239" s="214" t="s">
        <v>9268</v>
      </c>
      <c r="E3239" s="215">
        <v>4589</v>
      </c>
      <c r="F3239" s="216" t="s">
        <v>9264</v>
      </c>
    </row>
    <row r="3240" spans="2:6" ht="12.75" x14ac:dyDescent="0.25">
      <c r="B3240" s="216" t="s">
        <v>9262</v>
      </c>
      <c r="C3240" s="213">
        <v>4</v>
      </c>
      <c r="D3240" s="214" t="s">
        <v>9267</v>
      </c>
      <c r="E3240" s="215">
        <v>4589</v>
      </c>
      <c r="F3240" s="216" t="s">
        <v>9264</v>
      </c>
    </row>
    <row r="3241" spans="2:6" ht="12.75" x14ac:dyDescent="0.25">
      <c r="B3241" s="216" t="s">
        <v>9262</v>
      </c>
      <c r="C3241" s="213">
        <v>1</v>
      </c>
      <c r="D3241" s="214" t="s">
        <v>9263</v>
      </c>
      <c r="E3241" s="215">
        <v>4589</v>
      </c>
      <c r="F3241" s="216" t="s">
        <v>9264</v>
      </c>
    </row>
    <row r="3242" spans="2:6" ht="12.75" x14ac:dyDescent="0.25">
      <c r="B3242" s="216" t="s">
        <v>9262</v>
      </c>
      <c r="C3242" s="213">
        <v>8</v>
      </c>
      <c r="D3242" s="214" t="s">
        <v>9271</v>
      </c>
      <c r="E3242" s="215">
        <v>4589</v>
      </c>
      <c r="F3242" s="216" t="s">
        <v>9264</v>
      </c>
    </row>
    <row r="3243" spans="2:6" ht="12.75" x14ac:dyDescent="0.25">
      <c r="B3243" s="216" t="s">
        <v>9262</v>
      </c>
      <c r="C3243" s="213">
        <v>12</v>
      </c>
      <c r="D3243" s="214" t="s">
        <v>9275</v>
      </c>
      <c r="E3243" s="215">
        <v>4589</v>
      </c>
      <c r="F3243" s="216" t="s">
        <v>9264</v>
      </c>
    </row>
    <row r="3244" spans="2:6" ht="12.75" x14ac:dyDescent="0.25">
      <c r="B3244" s="216" t="s">
        <v>9262</v>
      </c>
      <c r="C3244" s="213">
        <v>2</v>
      </c>
      <c r="D3244" s="214" t="s">
        <v>9265</v>
      </c>
      <c r="E3244" s="215">
        <v>4589</v>
      </c>
      <c r="F3244" s="216" t="s">
        <v>9264</v>
      </c>
    </row>
    <row r="3245" spans="2:6" ht="12.75" x14ac:dyDescent="0.25">
      <c r="B3245" s="216" t="s">
        <v>9262</v>
      </c>
      <c r="C3245" s="213">
        <v>9</v>
      </c>
      <c r="D3245" s="214" t="s">
        <v>9272</v>
      </c>
      <c r="E3245" s="215">
        <v>4589</v>
      </c>
      <c r="F3245" s="216" t="s">
        <v>9264</v>
      </c>
    </row>
    <row r="3246" spans="2:6" ht="12.75" x14ac:dyDescent="0.25">
      <c r="B3246" s="216" t="s">
        <v>9262</v>
      </c>
      <c r="C3246" s="213">
        <v>11</v>
      </c>
      <c r="D3246" s="214" t="s">
        <v>9274</v>
      </c>
      <c r="E3246" s="215">
        <v>4589</v>
      </c>
      <c r="F3246" s="216" t="s">
        <v>9264</v>
      </c>
    </row>
    <row r="3247" spans="2:6" ht="12.75" x14ac:dyDescent="0.25">
      <c r="B3247" s="216" t="s">
        <v>9262</v>
      </c>
      <c r="C3247" s="213">
        <v>6</v>
      </c>
      <c r="D3247" s="214" t="s">
        <v>9269</v>
      </c>
      <c r="E3247" s="215">
        <v>4589</v>
      </c>
      <c r="F3247" s="216" t="s">
        <v>9264</v>
      </c>
    </row>
    <row r="3248" spans="2:6" ht="12.75" x14ac:dyDescent="0.25">
      <c r="B3248" s="216" t="s">
        <v>163</v>
      </c>
      <c r="C3248" s="213">
        <v>12</v>
      </c>
      <c r="D3248" s="214" t="s">
        <v>381</v>
      </c>
      <c r="E3248" s="215">
        <v>4245</v>
      </c>
      <c r="F3248" s="216" t="s">
        <v>5754</v>
      </c>
    </row>
    <row r="3249" spans="2:6" ht="12.75" x14ac:dyDescent="0.25">
      <c r="B3249" s="216" t="s">
        <v>163</v>
      </c>
      <c r="C3249" s="213">
        <v>4</v>
      </c>
      <c r="D3249" s="214" t="s">
        <v>5756</v>
      </c>
      <c r="E3249" s="215">
        <v>4245</v>
      </c>
      <c r="F3249" s="216" t="s">
        <v>5754</v>
      </c>
    </row>
    <row r="3250" spans="2:6" ht="12.75" x14ac:dyDescent="0.25">
      <c r="B3250" s="216" t="s">
        <v>163</v>
      </c>
      <c r="C3250" s="213">
        <v>5</v>
      </c>
      <c r="D3250" s="214" t="s">
        <v>5757</v>
      </c>
      <c r="E3250" s="215">
        <v>4245</v>
      </c>
      <c r="F3250" s="216" t="s">
        <v>5754</v>
      </c>
    </row>
    <row r="3251" spans="2:6" ht="12.75" x14ac:dyDescent="0.25">
      <c r="B3251" s="216" t="s">
        <v>163</v>
      </c>
      <c r="C3251" s="213">
        <v>8</v>
      </c>
      <c r="D3251" s="214" t="s">
        <v>5759</v>
      </c>
      <c r="E3251" s="215">
        <v>4245</v>
      </c>
      <c r="F3251" s="216" t="s">
        <v>5754</v>
      </c>
    </row>
    <row r="3252" spans="2:6" ht="12.75" x14ac:dyDescent="0.25">
      <c r="B3252" s="216" t="s">
        <v>163</v>
      </c>
      <c r="C3252" s="213">
        <v>17</v>
      </c>
      <c r="D3252" s="214" t="s">
        <v>5764</v>
      </c>
      <c r="E3252" s="215">
        <v>4245</v>
      </c>
      <c r="F3252" s="216" t="s">
        <v>5754</v>
      </c>
    </row>
    <row r="3253" spans="2:6" ht="12.75" x14ac:dyDescent="0.25">
      <c r="B3253" s="216" t="s">
        <v>163</v>
      </c>
      <c r="C3253" s="213">
        <v>6</v>
      </c>
      <c r="D3253" s="214" t="s">
        <v>3544</v>
      </c>
      <c r="E3253" s="215">
        <v>4245</v>
      </c>
      <c r="F3253" s="216" t="s">
        <v>5754</v>
      </c>
    </row>
    <row r="3254" spans="2:6" ht="12.75" x14ac:dyDescent="0.25">
      <c r="B3254" s="216" t="s">
        <v>163</v>
      </c>
      <c r="C3254" s="213">
        <v>15</v>
      </c>
      <c r="D3254" s="214" t="s">
        <v>5762</v>
      </c>
      <c r="E3254" s="215">
        <v>4245</v>
      </c>
      <c r="F3254" s="216" t="s">
        <v>5754</v>
      </c>
    </row>
    <row r="3255" spans="2:6" ht="12.75" x14ac:dyDescent="0.25">
      <c r="B3255" s="216" t="s">
        <v>163</v>
      </c>
      <c r="C3255" s="213">
        <v>3</v>
      </c>
      <c r="D3255" s="214" t="s">
        <v>5755</v>
      </c>
      <c r="E3255" s="215">
        <v>4245</v>
      </c>
      <c r="F3255" s="216" t="s">
        <v>5754</v>
      </c>
    </row>
    <row r="3256" spans="2:6" ht="12.75" x14ac:dyDescent="0.25">
      <c r="B3256" s="216" t="s">
        <v>163</v>
      </c>
      <c r="C3256" s="213">
        <v>7</v>
      </c>
      <c r="D3256" s="214" t="s">
        <v>5758</v>
      </c>
      <c r="E3256" s="215">
        <v>4245</v>
      </c>
      <c r="F3256" s="216" t="s">
        <v>5754</v>
      </c>
    </row>
    <row r="3257" spans="2:6" ht="12.75" x14ac:dyDescent="0.25">
      <c r="B3257" s="216" t="s">
        <v>163</v>
      </c>
      <c r="C3257" s="213">
        <v>16</v>
      </c>
      <c r="D3257" s="214" t="s">
        <v>5763</v>
      </c>
      <c r="E3257" s="215">
        <v>4245</v>
      </c>
      <c r="F3257" s="216" t="s">
        <v>5754</v>
      </c>
    </row>
    <row r="3258" spans="2:6" ht="12.75" x14ac:dyDescent="0.25">
      <c r="B3258" s="216" t="s">
        <v>163</v>
      </c>
      <c r="C3258" s="213">
        <v>2</v>
      </c>
      <c r="D3258" s="214" t="s">
        <v>4933</v>
      </c>
      <c r="E3258" s="215">
        <v>4245</v>
      </c>
      <c r="F3258" s="216" t="s">
        <v>5754</v>
      </c>
    </row>
    <row r="3259" spans="2:6" ht="12.75" x14ac:dyDescent="0.25">
      <c r="B3259" s="216" t="s">
        <v>163</v>
      </c>
      <c r="C3259" s="213">
        <v>14</v>
      </c>
      <c r="D3259" s="214" t="s">
        <v>5761</v>
      </c>
      <c r="E3259" s="215">
        <v>4245</v>
      </c>
      <c r="F3259" s="216" t="s">
        <v>5754</v>
      </c>
    </row>
    <row r="3260" spans="2:6" ht="12.75" x14ac:dyDescent="0.25">
      <c r="B3260" s="216" t="s">
        <v>163</v>
      </c>
      <c r="C3260" s="213">
        <v>11</v>
      </c>
      <c r="D3260" s="214" t="s">
        <v>352</v>
      </c>
      <c r="E3260" s="215">
        <v>4245</v>
      </c>
      <c r="F3260" s="216" t="s">
        <v>5754</v>
      </c>
    </row>
    <row r="3261" spans="2:6" ht="12.75" x14ac:dyDescent="0.25">
      <c r="B3261" s="216" t="s">
        <v>163</v>
      </c>
      <c r="C3261" s="213">
        <v>18</v>
      </c>
      <c r="D3261" s="214" t="s">
        <v>5765</v>
      </c>
      <c r="E3261" s="215">
        <v>4245</v>
      </c>
      <c r="F3261" s="216" t="s">
        <v>5754</v>
      </c>
    </row>
    <row r="3262" spans="2:6" ht="12.75" x14ac:dyDescent="0.25">
      <c r="B3262" s="216" t="s">
        <v>163</v>
      </c>
      <c r="C3262" s="213">
        <v>10</v>
      </c>
      <c r="D3262" s="214" t="s">
        <v>1046</v>
      </c>
      <c r="E3262" s="215">
        <v>4245</v>
      </c>
      <c r="F3262" s="216" t="s">
        <v>5754</v>
      </c>
    </row>
    <row r="3263" spans="2:6" ht="12.75" x14ac:dyDescent="0.25">
      <c r="B3263" s="216" t="s">
        <v>163</v>
      </c>
      <c r="C3263" s="213">
        <v>9</v>
      </c>
      <c r="D3263" s="214" t="s">
        <v>164</v>
      </c>
      <c r="E3263" s="215">
        <v>4245</v>
      </c>
      <c r="F3263" s="216" t="s">
        <v>5754</v>
      </c>
    </row>
    <row r="3264" spans="2:6" ht="12.75" x14ac:dyDescent="0.25">
      <c r="B3264" s="216" t="s">
        <v>163</v>
      </c>
      <c r="C3264" s="213">
        <v>1</v>
      </c>
      <c r="D3264" s="214" t="s">
        <v>5753</v>
      </c>
      <c r="E3264" s="215">
        <v>4245</v>
      </c>
      <c r="F3264" s="216" t="s">
        <v>5754</v>
      </c>
    </row>
    <row r="3265" spans="2:6" ht="12.75" x14ac:dyDescent="0.25">
      <c r="B3265" s="216" t="s">
        <v>163</v>
      </c>
      <c r="C3265" s="213">
        <v>13</v>
      </c>
      <c r="D3265" s="214" t="s">
        <v>5760</v>
      </c>
      <c r="E3265" s="215">
        <v>4245</v>
      </c>
      <c r="F3265" s="216" t="s">
        <v>5754</v>
      </c>
    </row>
    <row r="3266" spans="2:6" ht="12.75" x14ac:dyDescent="0.25">
      <c r="B3266" s="216" t="s">
        <v>211</v>
      </c>
      <c r="C3266" s="213">
        <v>6</v>
      </c>
      <c r="D3266" s="214" t="s">
        <v>5314</v>
      </c>
      <c r="E3266" s="215">
        <v>4413</v>
      </c>
      <c r="F3266" s="216" t="s">
        <v>7465</v>
      </c>
    </row>
    <row r="3267" spans="2:6" ht="12.75" x14ac:dyDescent="0.25">
      <c r="B3267" s="216" t="s">
        <v>211</v>
      </c>
      <c r="C3267" s="213">
        <v>8</v>
      </c>
      <c r="D3267" s="214" t="s">
        <v>7467</v>
      </c>
      <c r="E3267" s="215">
        <v>4413</v>
      </c>
      <c r="F3267" s="216" t="s">
        <v>7465</v>
      </c>
    </row>
    <row r="3268" spans="2:6" ht="12.75" x14ac:dyDescent="0.25">
      <c r="B3268" s="216" t="s">
        <v>211</v>
      </c>
      <c r="C3268" s="213">
        <v>12</v>
      </c>
      <c r="D3268" s="214" t="s">
        <v>7471</v>
      </c>
      <c r="E3268" s="215">
        <v>4413</v>
      </c>
      <c r="F3268" s="216" t="s">
        <v>7465</v>
      </c>
    </row>
    <row r="3269" spans="2:6" ht="12.75" x14ac:dyDescent="0.25">
      <c r="B3269" s="216" t="s">
        <v>211</v>
      </c>
      <c r="C3269" s="213">
        <v>10</v>
      </c>
      <c r="D3269" s="214" t="s">
        <v>7469</v>
      </c>
      <c r="E3269" s="215">
        <v>4413</v>
      </c>
      <c r="F3269" s="216" t="s">
        <v>7465</v>
      </c>
    </row>
    <row r="3270" spans="2:6" ht="12.75" x14ac:dyDescent="0.25">
      <c r="B3270" s="216" t="s">
        <v>211</v>
      </c>
      <c r="C3270" s="213">
        <v>7</v>
      </c>
      <c r="D3270" s="214" t="s">
        <v>7466</v>
      </c>
      <c r="E3270" s="215">
        <v>4413</v>
      </c>
      <c r="F3270" s="216" t="s">
        <v>7465</v>
      </c>
    </row>
    <row r="3271" spans="2:6" ht="12.75" x14ac:dyDescent="0.25">
      <c r="B3271" s="216" t="s">
        <v>211</v>
      </c>
      <c r="C3271" s="213">
        <v>4</v>
      </c>
      <c r="D3271" s="214" t="s">
        <v>953</v>
      </c>
      <c r="E3271" s="215">
        <v>4413</v>
      </c>
      <c r="F3271" s="216" t="s">
        <v>7465</v>
      </c>
    </row>
    <row r="3272" spans="2:6" ht="12.75" x14ac:dyDescent="0.25">
      <c r="B3272" s="216" t="s">
        <v>211</v>
      </c>
      <c r="C3272" s="213">
        <v>2</v>
      </c>
      <c r="D3272" s="214" t="s">
        <v>1384</v>
      </c>
      <c r="E3272" s="215">
        <v>4413</v>
      </c>
      <c r="F3272" s="216" t="s">
        <v>7465</v>
      </c>
    </row>
    <row r="3273" spans="2:6" ht="12.75" x14ac:dyDescent="0.25">
      <c r="B3273" s="216" t="s">
        <v>211</v>
      </c>
      <c r="C3273" s="213">
        <v>1</v>
      </c>
      <c r="D3273" s="214" t="s">
        <v>1510</v>
      </c>
      <c r="E3273" s="215">
        <v>4413</v>
      </c>
      <c r="F3273" s="216" t="s">
        <v>7465</v>
      </c>
    </row>
    <row r="3274" spans="2:6" ht="12.75" x14ac:dyDescent="0.25">
      <c r="B3274" s="216" t="s">
        <v>211</v>
      </c>
      <c r="C3274" s="213">
        <v>9</v>
      </c>
      <c r="D3274" s="214" t="s">
        <v>7468</v>
      </c>
      <c r="E3274" s="215">
        <v>4413</v>
      </c>
      <c r="F3274" s="216" t="s">
        <v>7465</v>
      </c>
    </row>
    <row r="3275" spans="2:6" ht="12.75" x14ac:dyDescent="0.25">
      <c r="B3275" s="216" t="s">
        <v>211</v>
      </c>
      <c r="C3275" s="213">
        <v>5</v>
      </c>
      <c r="D3275" s="214" t="s">
        <v>1523</v>
      </c>
      <c r="E3275" s="215">
        <v>4413</v>
      </c>
      <c r="F3275" s="216" t="s">
        <v>7465</v>
      </c>
    </row>
    <row r="3276" spans="2:6" ht="12.75" x14ac:dyDescent="0.25">
      <c r="B3276" s="216" t="s">
        <v>211</v>
      </c>
      <c r="C3276" s="213">
        <v>11</v>
      </c>
      <c r="D3276" s="214" t="s">
        <v>7470</v>
      </c>
      <c r="E3276" s="215">
        <v>4413</v>
      </c>
      <c r="F3276" s="216" t="s">
        <v>7465</v>
      </c>
    </row>
    <row r="3277" spans="2:6" ht="12.75" x14ac:dyDescent="0.25">
      <c r="B3277" s="216" t="s">
        <v>211</v>
      </c>
      <c r="C3277" s="213">
        <v>3</v>
      </c>
      <c r="D3277" s="214" t="s">
        <v>1581</v>
      </c>
      <c r="E3277" s="215">
        <v>4413</v>
      </c>
      <c r="F3277" s="216" t="s">
        <v>7465</v>
      </c>
    </row>
    <row r="3278" spans="2:6" ht="12.75" x14ac:dyDescent="0.25">
      <c r="B3278" s="216" t="s">
        <v>8342</v>
      </c>
      <c r="C3278" s="213">
        <v>7</v>
      </c>
      <c r="D3278" s="214" t="s">
        <v>8347</v>
      </c>
      <c r="E3278" s="215">
        <v>4502</v>
      </c>
      <c r="F3278" s="216" t="s">
        <v>8343</v>
      </c>
    </row>
    <row r="3279" spans="2:6" ht="12.75" x14ac:dyDescent="0.25">
      <c r="B3279" s="216" t="s">
        <v>8342</v>
      </c>
      <c r="C3279" s="213">
        <v>10</v>
      </c>
      <c r="D3279" s="214" t="s">
        <v>6225</v>
      </c>
      <c r="E3279" s="215">
        <v>4502</v>
      </c>
      <c r="F3279" s="216" t="s">
        <v>8343</v>
      </c>
    </row>
    <row r="3280" spans="2:6" ht="12.75" x14ac:dyDescent="0.25">
      <c r="B3280" s="216" t="s">
        <v>8342</v>
      </c>
      <c r="C3280" s="213">
        <v>4</v>
      </c>
      <c r="D3280" s="214" t="s">
        <v>8345</v>
      </c>
      <c r="E3280" s="215">
        <v>4502</v>
      </c>
      <c r="F3280" s="216" t="s">
        <v>8343</v>
      </c>
    </row>
    <row r="3281" spans="2:6" ht="12.75" x14ac:dyDescent="0.25">
      <c r="B3281" s="216" t="s">
        <v>8342</v>
      </c>
      <c r="C3281" s="213">
        <v>12</v>
      </c>
      <c r="D3281" s="214" t="s">
        <v>8350</v>
      </c>
      <c r="E3281" s="215">
        <v>4502</v>
      </c>
      <c r="F3281" s="216" t="s">
        <v>8343</v>
      </c>
    </row>
    <row r="3282" spans="2:6" ht="12.75" x14ac:dyDescent="0.25">
      <c r="B3282" s="216" t="s">
        <v>8342</v>
      </c>
      <c r="C3282" s="213">
        <v>9</v>
      </c>
      <c r="D3282" s="214" t="s">
        <v>590</v>
      </c>
      <c r="E3282" s="215">
        <v>4502</v>
      </c>
      <c r="F3282" s="216" t="s">
        <v>8343</v>
      </c>
    </row>
    <row r="3283" spans="2:6" ht="12.75" x14ac:dyDescent="0.25">
      <c r="B3283" s="216" t="s">
        <v>8342</v>
      </c>
      <c r="C3283" s="213">
        <v>11</v>
      </c>
      <c r="D3283" s="214" t="s">
        <v>8349</v>
      </c>
      <c r="E3283" s="215">
        <v>4502</v>
      </c>
      <c r="F3283" s="216" t="s">
        <v>8343</v>
      </c>
    </row>
    <row r="3284" spans="2:6" ht="12.75" x14ac:dyDescent="0.25">
      <c r="B3284" s="216" t="s">
        <v>8342</v>
      </c>
      <c r="C3284" s="213">
        <v>6</v>
      </c>
      <c r="D3284" s="214" t="s">
        <v>132</v>
      </c>
      <c r="E3284" s="215">
        <v>4502</v>
      </c>
      <c r="F3284" s="216" t="s">
        <v>8343</v>
      </c>
    </row>
    <row r="3285" spans="2:6" ht="12.75" x14ac:dyDescent="0.25">
      <c r="B3285" s="216" t="s">
        <v>8342</v>
      </c>
      <c r="C3285" s="213">
        <v>3</v>
      </c>
      <c r="D3285" s="214" t="s">
        <v>8344</v>
      </c>
      <c r="E3285" s="215">
        <v>4502</v>
      </c>
      <c r="F3285" s="216" t="s">
        <v>8343</v>
      </c>
    </row>
    <row r="3286" spans="2:6" ht="12.75" x14ac:dyDescent="0.25">
      <c r="B3286" s="216" t="s">
        <v>8342</v>
      </c>
      <c r="C3286" s="213">
        <v>8</v>
      </c>
      <c r="D3286" s="214" t="s">
        <v>8348</v>
      </c>
      <c r="E3286" s="215">
        <v>4502</v>
      </c>
      <c r="F3286" s="216" t="s">
        <v>8343</v>
      </c>
    </row>
    <row r="3287" spans="2:6" ht="12.75" x14ac:dyDescent="0.25">
      <c r="B3287" s="216" t="s">
        <v>8342</v>
      </c>
      <c r="C3287" s="213">
        <v>1</v>
      </c>
      <c r="D3287" s="214" t="s">
        <v>4697</v>
      </c>
      <c r="E3287" s="215">
        <v>4502</v>
      </c>
      <c r="F3287" s="216" t="s">
        <v>8343</v>
      </c>
    </row>
    <row r="3288" spans="2:6" ht="12.75" x14ac:dyDescent="0.25">
      <c r="B3288" s="216" t="s">
        <v>8342</v>
      </c>
      <c r="C3288" s="213">
        <v>5</v>
      </c>
      <c r="D3288" s="214" t="s">
        <v>8346</v>
      </c>
      <c r="E3288" s="215">
        <v>4502</v>
      </c>
      <c r="F3288" s="216" t="s">
        <v>8343</v>
      </c>
    </row>
    <row r="3289" spans="2:6" ht="12.75" x14ac:dyDescent="0.25">
      <c r="B3289" s="216" t="s">
        <v>8342</v>
      </c>
      <c r="C3289" s="213">
        <v>2</v>
      </c>
      <c r="D3289" s="214" t="s">
        <v>3454</v>
      </c>
      <c r="E3289" s="215">
        <v>4502</v>
      </c>
      <c r="F3289" s="216" t="s">
        <v>8343</v>
      </c>
    </row>
    <row r="3290" spans="2:6" ht="12.75" x14ac:dyDescent="0.25">
      <c r="B3290" s="216" t="s">
        <v>7759</v>
      </c>
      <c r="C3290" s="213">
        <v>12</v>
      </c>
      <c r="D3290" s="214" t="s">
        <v>7772</v>
      </c>
      <c r="E3290" s="215">
        <v>4442</v>
      </c>
      <c r="F3290" s="216" t="s">
        <v>7758</v>
      </c>
    </row>
    <row r="3291" spans="2:6" ht="12.75" x14ac:dyDescent="0.25">
      <c r="B3291" s="216" t="s">
        <v>7762</v>
      </c>
      <c r="C3291" s="213">
        <v>10</v>
      </c>
      <c r="D3291" s="214" t="s">
        <v>7770</v>
      </c>
      <c r="E3291" s="215">
        <v>4442</v>
      </c>
      <c r="F3291" s="216" t="s">
        <v>7758</v>
      </c>
    </row>
    <row r="3292" spans="2:6" ht="12.75" x14ac:dyDescent="0.25">
      <c r="B3292" s="216" t="s">
        <v>7762</v>
      </c>
      <c r="C3292" s="213">
        <v>4</v>
      </c>
      <c r="D3292" s="214" t="s">
        <v>7763</v>
      </c>
      <c r="E3292" s="215">
        <v>4442</v>
      </c>
      <c r="F3292" s="216" t="s">
        <v>7758</v>
      </c>
    </row>
    <row r="3293" spans="2:6" ht="12.75" x14ac:dyDescent="0.25">
      <c r="B3293" s="216" t="s">
        <v>7762</v>
      </c>
      <c r="C3293" s="213">
        <v>11</v>
      </c>
      <c r="D3293" s="214" t="s">
        <v>7771</v>
      </c>
      <c r="E3293" s="215">
        <v>4442</v>
      </c>
      <c r="F3293" s="216" t="s">
        <v>7758</v>
      </c>
    </row>
    <row r="3294" spans="2:6" ht="12.75" x14ac:dyDescent="0.25">
      <c r="B3294" s="216" t="s">
        <v>7759</v>
      </c>
      <c r="C3294" s="213">
        <v>2</v>
      </c>
      <c r="D3294" s="214" t="s">
        <v>7760</v>
      </c>
      <c r="E3294" s="215">
        <v>4442</v>
      </c>
      <c r="F3294" s="216" t="s">
        <v>7758</v>
      </c>
    </row>
    <row r="3295" spans="2:6" ht="12.75" x14ac:dyDescent="0.25">
      <c r="B3295" s="216" t="s">
        <v>7759</v>
      </c>
      <c r="C3295" s="213">
        <v>9</v>
      </c>
      <c r="D3295" s="214" t="s">
        <v>7769</v>
      </c>
      <c r="E3295" s="215">
        <v>4442</v>
      </c>
      <c r="F3295" s="216" t="s">
        <v>7758</v>
      </c>
    </row>
    <row r="3296" spans="2:6" ht="12.75" x14ac:dyDescent="0.25">
      <c r="B3296" s="216" t="s">
        <v>7764</v>
      </c>
      <c r="C3296" s="213">
        <v>5</v>
      </c>
      <c r="D3296" s="214" t="s">
        <v>7765</v>
      </c>
      <c r="E3296" s="215">
        <v>4442</v>
      </c>
      <c r="F3296" s="216" t="s">
        <v>7758</v>
      </c>
    </row>
    <row r="3297" spans="2:6" ht="12.75" x14ac:dyDescent="0.25">
      <c r="B3297" s="216" t="s">
        <v>7764</v>
      </c>
      <c r="C3297" s="213">
        <v>6</v>
      </c>
      <c r="D3297" s="214" t="s">
        <v>7766</v>
      </c>
      <c r="E3297" s="215">
        <v>4442</v>
      </c>
      <c r="F3297" s="216" t="s">
        <v>7758</v>
      </c>
    </row>
    <row r="3298" spans="2:6" ht="12.75" x14ac:dyDescent="0.25">
      <c r="B3298" s="216" t="s">
        <v>7756</v>
      </c>
      <c r="C3298" s="213">
        <v>1</v>
      </c>
      <c r="D3298" s="214" t="s">
        <v>7757</v>
      </c>
      <c r="E3298" s="215">
        <v>4442</v>
      </c>
      <c r="F3298" s="216" t="s">
        <v>7758</v>
      </c>
    </row>
    <row r="3299" spans="2:6" ht="12.75" x14ac:dyDescent="0.25">
      <c r="B3299" s="216" t="s">
        <v>7764</v>
      </c>
      <c r="C3299" s="213">
        <v>8</v>
      </c>
      <c r="D3299" s="214" t="s">
        <v>7768</v>
      </c>
      <c r="E3299" s="215">
        <v>4442</v>
      </c>
      <c r="F3299" s="216" t="s">
        <v>7758</v>
      </c>
    </row>
    <row r="3300" spans="2:6" ht="12.75" x14ac:dyDescent="0.25">
      <c r="B3300" s="216" t="s">
        <v>7764</v>
      </c>
      <c r="C3300" s="213">
        <v>7</v>
      </c>
      <c r="D3300" s="214" t="s">
        <v>7767</v>
      </c>
      <c r="E3300" s="215">
        <v>4442</v>
      </c>
      <c r="F3300" s="216" t="s">
        <v>7758</v>
      </c>
    </row>
    <row r="3301" spans="2:6" ht="12.75" x14ac:dyDescent="0.25">
      <c r="B3301" s="216" t="s">
        <v>7756</v>
      </c>
      <c r="C3301" s="213">
        <v>3</v>
      </c>
      <c r="D3301" s="214" t="s">
        <v>7761</v>
      </c>
      <c r="E3301" s="215">
        <v>4442</v>
      </c>
      <c r="F3301" s="216" t="s">
        <v>7758</v>
      </c>
    </row>
    <row r="3302" spans="2:6" ht="12.75" x14ac:dyDescent="0.25">
      <c r="B3302" s="216" t="s">
        <v>51</v>
      </c>
      <c r="C3302" s="213">
        <v>8</v>
      </c>
      <c r="D3302" s="214" t="s">
        <v>7618</v>
      </c>
      <c r="E3302" s="215">
        <v>4428</v>
      </c>
      <c r="F3302" s="216" t="s">
        <v>7613</v>
      </c>
    </row>
    <row r="3303" spans="2:6" ht="12.75" x14ac:dyDescent="0.25">
      <c r="B3303" s="216" t="s">
        <v>51</v>
      </c>
      <c r="C3303" s="213">
        <v>2</v>
      </c>
      <c r="D3303" s="214" t="s">
        <v>7614</v>
      </c>
      <c r="E3303" s="215">
        <v>4428</v>
      </c>
      <c r="F3303" s="216" t="s">
        <v>7613</v>
      </c>
    </row>
    <row r="3304" spans="2:6" ht="12.75" x14ac:dyDescent="0.25">
      <c r="B3304" s="216" t="s">
        <v>51</v>
      </c>
      <c r="C3304" s="213">
        <v>13</v>
      </c>
      <c r="D3304" s="214" t="s">
        <v>7623</v>
      </c>
      <c r="E3304" s="215">
        <v>4428</v>
      </c>
      <c r="F3304" s="216" t="s">
        <v>7613</v>
      </c>
    </row>
    <row r="3305" spans="2:6" ht="12.75" x14ac:dyDescent="0.25">
      <c r="B3305" s="216" t="s">
        <v>482</v>
      </c>
      <c r="C3305" s="213">
        <v>6</v>
      </c>
      <c r="D3305" s="214" t="s">
        <v>7617</v>
      </c>
      <c r="E3305" s="215">
        <v>4428</v>
      </c>
      <c r="F3305" s="216" t="s">
        <v>7613</v>
      </c>
    </row>
    <row r="3306" spans="2:6" ht="12.75" x14ac:dyDescent="0.25">
      <c r="B3306" s="216" t="s">
        <v>5232</v>
      </c>
      <c r="C3306" s="213">
        <v>12</v>
      </c>
      <c r="D3306" s="214" t="s">
        <v>7622</v>
      </c>
      <c r="E3306" s="215">
        <v>4428</v>
      </c>
      <c r="F3306" s="216" t="s">
        <v>7613</v>
      </c>
    </row>
    <row r="3307" spans="2:6" ht="12.75" x14ac:dyDescent="0.25">
      <c r="B3307" s="216" t="s">
        <v>7620</v>
      </c>
      <c r="C3307" s="213">
        <v>11</v>
      </c>
      <c r="D3307" s="214" t="s">
        <v>7621</v>
      </c>
      <c r="E3307" s="215">
        <v>4428</v>
      </c>
      <c r="F3307" s="216" t="s">
        <v>7613</v>
      </c>
    </row>
    <row r="3308" spans="2:6" ht="12.75" x14ac:dyDescent="0.25">
      <c r="B3308" s="216" t="s">
        <v>5232</v>
      </c>
      <c r="C3308" s="213">
        <v>1</v>
      </c>
      <c r="D3308" s="214" t="s">
        <v>3632</v>
      </c>
      <c r="E3308" s="215">
        <v>4428</v>
      </c>
      <c r="F3308" s="216" t="s">
        <v>7613</v>
      </c>
    </row>
    <row r="3309" spans="2:6" ht="12.75" x14ac:dyDescent="0.25">
      <c r="B3309" s="216" t="s">
        <v>482</v>
      </c>
      <c r="C3309" s="213">
        <v>3</v>
      </c>
      <c r="D3309" s="214" t="s">
        <v>6195</v>
      </c>
      <c r="E3309" s="215">
        <v>4428</v>
      </c>
      <c r="F3309" s="216" t="s">
        <v>7613</v>
      </c>
    </row>
    <row r="3310" spans="2:6" ht="12.75" x14ac:dyDescent="0.25">
      <c r="B3310" s="216" t="s">
        <v>5232</v>
      </c>
      <c r="C3310" s="213">
        <v>10</v>
      </c>
      <c r="D3310" s="214" t="s">
        <v>7619</v>
      </c>
      <c r="E3310" s="215">
        <v>4428</v>
      </c>
      <c r="F3310" s="216" t="s">
        <v>7613</v>
      </c>
    </row>
    <row r="3311" spans="2:6" ht="12.75" x14ac:dyDescent="0.25">
      <c r="B3311" s="216" t="s">
        <v>5232</v>
      </c>
      <c r="C3311" s="213">
        <v>7</v>
      </c>
      <c r="D3311" s="214" t="s">
        <v>5739</v>
      </c>
      <c r="E3311" s="215">
        <v>4428</v>
      </c>
      <c r="F3311" s="216" t="s">
        <v>7613</v>
      </c>
    </row>
    <row r="3312" spans="2:6" ht="12.75" x14ac:dyDescent="0.25">
      <c r="B3312" s="216" t="s">
        <v>5232</v>
      </c>
      <c r="C3312" s="213">
        <v>16</v>
      </c>
      <c r="D3312" s="214" t="s">
        <v>7626</v>
      </c>
      <c r="E3312" s="215">
        <v>4428</v>
      </c>
      <c r="F3312" s="216" t="s">
        <v>7613</v>
      </c>
    </row>
    <row r="3313" spans="2:6" ht="12.75" x14ac:dyDescent="0.25">
      <c r="B3313" s="216" t="s">
        <v>51</v>
      </c>
      <c r="C3313" s="213">
        <v>5</v>
      </c>
      <c r="D3313" s="214" t="s">
        <v>7616</v>
      </c>
      <c r="E3313" s="215">
        <v>4428</v>
      </c>
      <c r="F3313" s="216" t="s">
        <v>7613</v>
      </c>
    </row>
    <row r="3314" spans="2:6" ht="12.75" x14ac:dyDescent="0.25">
      <c r="B3314" s="216" t="s">
        <v>51</v>
      </c>
      <c r="C3314" s="213">
        <v>15</v>
      </c>
      <c r="D3314" s="214" t="s">
        <v>7625</v>
      </c>
      <c r="E3314" s="215">
        <v>4428</v>
      </c>
      <c r="F3314" s="216" t="s">
        <v>7613</v>
      </c>
    </row>
    <row r="3315" spans="2:6" ht="12.75" x14ac:dyDescent="0.25">
      <c r="B3315" s="216" t="s">
        <v>5232</v>
      </c>
      <c r="C3315" s="213">
        <v>4</v>
      </c>
      <c r="D3315" s="214" t="s">
        <v>7615</v>
      </c>
      <c r="E3315" s="215">
        <v>4428</v>
      </c>
      <c r="F3315" s="216" t="s">
        <v>7613</v>
      </c>
    </row>
    <row r="3316" spans="2:6" ht="12.75" x14ac:dyDescent="0.25">
      <c r="B3316" s="216" t="s">
        <v>5232</v>
      </c>
      <c r="C3316" s="213">
        <v>14</v>
      </c>
      <c r="D3316" s="214" t="s">
        <v>7624</v>
      </c>
      <c r="E3316" s="215">
        <v>4428</v>
      </c>
      <c r="F3316" s="216" t="s">
        <v>7613</v>
      </c>
    </row>
    <row r="3317" spans="2:6" ht="12.75" x14ac:dyDescent="0.25">
      <c r="B3317" s="216" t="s">
        <v>482</v>
      </c>
      <c r="C3317" s="213">
        <v>9</v>
      </c>
      <c r="D3317" s="214" t="s">
        <v>3969</v>
      </c>
      <c r="E3317" s="215">
        <v>4428</v>
      </c>
      <c r="F3317" s="216" t="s">
        <v>7613</v>
      </c>
    </row>
    <row r="3318" spans="2:6" ht="12.75" x14ac:dyDescent="0.25">
      <c r="B3318" s="216" t="s">
        <v>482</v>
      </c>
      <c r="C3318" s="213">
        <v>17</v>
      </c>
      <c r="D3318" s="214" t="s">
        <v>7627</v>
      </c>
      <c r="E3318" s="215">
        <v>4428</v>
      </c>
      <c r="F3318" s="216" t="s">
        <v>7613</v>
      </c>
    </row>
    <row r="3319" spans="2:6" ht="12.75" x14ac:dyDescent="0.25">
      <c r="B3319" s="216" t="s">
        <v>8258</v>
      </c>
      <c r="C3319" s="213">
        <v>7</v>
      </c>
      <c r="D3319" s="214" t="s">
        <v>8266</v>
      </c>
      <c r="E3319" s="215">
        <v>4492</v>
      </c>
      <c r="F3319" s="216" t="s">
        <v>8260</v>
      </c>
    </row>
    <row r="3320" spans="2:6" ht="12.75" x14ac:dyDescent="0.25">
      <c r="B3320" s="216" t="s">
        <v>8258</v>
      </c>
      <c r="C3320" s="213">
        <v>12</v>
      </c>
      <c r="D3320" s="214" t="s">
        <v>8271</v>
      </c>
      <c r="E3320" s="215">
        <v>4492</v>
      </c>
      <c r="F3320" s="216" t="s">
        <v>8260</v>
      </c>
    </row>
    <row r="3321" spans="2:6" ht="12.75" x14ac:dyDescent="0.25">
      <c r="B3321" s="216" t="s">
        <v>8258</v>
      </c>
      <c r="C3321" s="213">
        <v>9</v>
      </c>
      <c r="D3321" s="214" t="s">
        <v>8268</v>
      </c>
      <c r="E3321" s="215">
        <v>4492</v>
      </c>
      <c r="F3321" s="216" t="s">
        <v>8260</v>
      </c>
    </row>
    <row r="3322" spans="2:6" ht="12.75" x14ac:dyDescent="0.25">
      <c r="B3322" s="216" t="s">
        <v>8258</v>
      </c>
      <c r="C3322" s="213">
        <v>2</v>
      </c>
      <c r="D3322" s="214" t="s">
        <v>8261</v>
      </c>
      <c r="E3322" s="215">
        <v>4492</v>
      </c>
      <c r="F3322" s="216" t="s">
        <v>8260</v>
      </c>
    </row>
    <row r="3323" spans="2:6" ht="12.75" x14ac:dyDescent="0.25">
      <c r="B3323" s="216" t="s">
        <v>8258</v>
      </c>
      <c r="C3323" s="213">
        <v>8</v>
      </c>
      <c r="D3323" s="214" t="s">
        <v>8267</v>
      </c>
      <c r="E3323" s="215">
        <v>4492</v>
      </c>
      <c r="F3323" s="216" t="s">
        <v>8260</v>
      </c>
    </row>
    <row r="3324" spans="2:6" ht="12.75" x14ac:dyDescent="0.25">
      <c r="B3324" s="216" t="s">
        <v>8258</v>
      </c>
      <c r="C3324" s="213">
        <v>10</v>
      </c>
      <c r="D3324" s="214" t="s">
        <v>8269</v>
      </c>
      <c r="E3324" s="215">
        <v>4492</v>
      </c>
      <c r="F3324" s="216" t="s">
        <v>8260</v>
      </c>
    </row>
    <row r="3325" spans="2:6" ht="12.75" x14ac:dyDescent="0.25">
      <c r="B3325" s="216" t="s">
        <v>8258</v>
      </c>
      <c r="C3325" s="213">
        <v>5</v>
      </c>
      <c r="D3325" s="214" t="s">
        <v>8264</v>
      </c>
      <c r="E3325" s="215">
        <v>4492</v>
      </c>
      <c r="F3325" s="216" t="s">
        <v>8260</v>
      </c>
    </row>
    <row r="3326" spans="2:6" ht="12.75" x14ac:dyDescent="0.25">
      <c r="B3326" s="216" t="s">
        <v>8258</v>
      </c>
      <c r="C3326" s="213">
        <v>4</v>
      </c>
      <c r="D3326" s="214" t="s">
        <v>8263</v>
      </c>
      <c r="E3326" s="215">
        <v>4492</v>
      </c>
      <c r="F3326" s="216" t="s">
        <v>8260</v>
      </c>
    </row>
    <row r="3327" spans="2:6" ht="12.75" x14ac:dyDescent="0.25">
      <c r="B3327" s="216" t="s">
        <v>8258</v>
      </c>
      <c r="C3327" s="213">
        <v>6</v>
      </c>
      <c r="D3327" s="214" t="s">
        <v>8265</v>
      </c>
      <c r="E3327" s="215">
        <v>4492</v>
      </c>
      <c r="F3327" s="216" t="s">
        <v>8260</v>
      </c>
    </row>
    <row r="3328" spans="2:6" ht="12.75" x14ac:dyDescent="0.25">
      <c r="B3328" s="216" t="s">
        <v>8258</v>
      </c>
      <c r="C3328" s="213">
        <v>3</v>
      </c>
      <c r="D3328" s="214" t="s">
        <v>8262</v>
      </c>
      <c r="E3328" s="215">
        <v>4492</v>
      </c>
      <c r="F3328" s="216" t="s">
        <v>8260</v>
      </c>
    </row>
    <row r="3329" spans="2:6" ht="12.75" x14ac:dyDescent="0.25">
      <c r="B3329" s="216" t="s">
        <v>8258</v>
      </c>
      <c r="C3329" s="213">
        <v>11</v>
      </c>
      <c r="D3329" s="214" t="s">
        <v>8270</v>
      </c>
      <c r="E3329" s="215">
        <v>4492</v>
      </c>
      <c r="F3329" s="216" t="s">
        <v>8260</v>
      </c>
    </row>
    <row r="3330" spans="2:6" ht="12.75" x14ac:dyDescent="0.25">
      <c r="B3330" s="216" t="s">
        <v>8258</v>
      </c>
      <c r="C3330" s="213">
        <v>1</v>
      </c>
      <c r="D3330" s="214" t="s">
        <v>8259</v>
      </c>
      <c r="E3330" s="215">
        <v>4492</v>
      </c>
      <c r="F3330" s="216" t="s">
        <v>8260</v>
      </c>
    </row>
    <row r="3331" spans="2:6" ht="12.75" x14ac:dyDescent="0.25">
      <c r="B3331" s="216" t="s">
        <v>295</v>
      </c>
      <c r="C3331" s="213">
        <v>20</v>
      </c>
      <c r="D3331" s="214" t="s">
        <v>7564</v>
      </c>
      <c r="E3331" s="215">
        <v>8016</v>
      </c>
      <c r="F3331" s="216" t="s">
        <v>9424</v>
      </c>
    </row>
    <row r="3332" spans="2:6" ht="12.75" x14ac:dyDescent="0.25">
      <c r="B3332" s="216" t="s">
        <v>1153</v>
      </c>
      <c r="C3332" s="213">
        <v>18</v>
      </c>
      <c r="D3332" s="214" t="s">
        <v>8118</v>
      </c>
      <c r="E3332" s="215">
        <v>8016</v>
      </c>
      <c r="F3332" s="216" t="s">
        <v>9424</v>
      </c>
    </row>
    <row r="3333" spans="2:6" ht="12.75" x14ac:dyDescent="0.25">
      <c r="B3333" s="216" t="s">
        <v>9431</v>
      </c>
      <c r="C3333" s="213">
        <v>10</v>
      </c>
      <c r="D3333" s="214" t="s">
        <v>7681</v>
      </c>
      <c r="E3333" s="215">
        <v>8016</v>
      </c>
      <c r="F3333" s="216" t="s">
        <v>9424</v>
      </c>
    </row>
    <row r="3334" spans="2:6" ht="12.75" x14ac:dyDescent="0.25">
      <c r="B3334" s="216" t="s">
        <v>8366</v>
      </c>
      <c r="C3334" s="213">
        <v>5</v>
      </c>
      <c r="D3334" s="214" t="s">
        <v>9429</v>
      </c>
      <c r="E3334" s="215">
        <v>8016</v>
      </c>
      <c r="F3334" s="216" t="s">
        <v>9424</v>
      </c>
    </row>
    <row r="3335" spans="2:6" ht="12.75" x14ac:dyDescent="0.25">
      <c r="B3335" s="216" t="s">
        <v>1168</v>
      </c>
      <c r="C3335" s="213">
        <v>7</v>
      </c>
      <c r="D3335" s="214" t="s">
        <v>1169</v>
      </c>
      <c r="E3335" s="215">
        <v>8016</v>
      </c>
      <c r="F3335" s="216" t="s">
        <v>9424</v>
      </c>
    </row>
    <row r="3336" spans="2:6" ht="12.75" x14ac:dyDescent="0.25">
      <c r="B3336" s="216" t="s">
        <v>9433</v>
      </c>
      <c r="C3336" s="213">
        <v>22</v>
      </c>
      <c r="D3336" s="214" t="s">
        <v>9097</v>
      </c>
      <c r="E3336" s="215">
        <v>8016</v>
      </c>
      <c r="F3336" s="216" t="s">
        <v>9424</v>
      </c>
    </row>
    <row r="3337" spans="2:6" ht="12.75" x14ac:dyDescent="0.25">
      <c r="B3337" s="216" t="s">
        <v>8366</v>
      </c>
      <c r="C3337" s="213">
        <v>17</v>
      </c>
      <c r="D3337" s="214" t="s">
        <v>8117</v>
      </c>
      <c r="E3337" s="215">
        <v>8016</v>
      </c>
      <c r="F3337" s="216" t="s">
        <v>9424</v>
      </c>
    </row>
    <row r="3338" spans="2:6" ht="12.75" x14ac:dyDescent="0.25">
      <c r="B3338" s="216" t="s">
        <v>534</v>
      </c>
      <c r="C3338" s="213">
        <v>23</v>
      </c>
      <c r="D3338" s="214" t="s">
        <v>2937</v>
      </c>
      <c r="E3338" s="215">
        <v>8016</v>
      </c>
      <c r="F3338" s="216" t="s">
        <v>9424</v>
      </c>
    </row>
    <row r="3339" spans="2:6" ht="12.75" x14ac:dyDescent="0.25">
      <c r="B3339" s="216" t="s">
        <v>8366</v>
      </c>
      <c r="C3339" s="213">
        <v>11</v>
      </c>
      <c r="D3339" s="214" t="s">
        <v>9432</v>
      </c>
      <c r="E3339" s="215">
        <v>8016</v>
      </c>
      <c r="F3339" s="216" t="s">
        <v>9424</v>
      </c>
    </row>
    <row r="3340" spans="2:6" ht="12.75" x14ac:dyDescent="0.25">
      <c r="B3340" s="216" t="s">
        <v>3444</v>
      </c>
      <c r="C3340" s="213">
        <v>15</v>
      </c>
      <c r="D3340" s="214" t="s">
        <v>3445</v>
      </c>
      <c r="E3340" s="215">
        <v>8016</v>
      </c>
      <c r="F3340" s="216" t="s">
        <v>9424</v>
      </c>
    </row>
    <row r="3341" spans="2:6" ht="12.75" x14ac:dyDescent="0.25">
      <c r="B3341" s="216" t="s">
        <v>502</v>
      </c>
      <c r="C3341" s="213">
        <v>12</v>
      </c>
      <c r="D3341" s="214" t="s">
        <v>1730</v>
      </c>
      <c r="E3341" s="215">
        <v>8016</v>
      </c>
      <c r="F3341" s="216" t="s">
        <v>9424</v>
      </c>
    </row>
    <row r="3342" spans="2:6" ht="12.75" x14ac:dyDescent="0.25">
      <c r="B3342" s="216" t="s">
        <v>9427</v>
      </c>
      <c r="C3342" s="213">
        <v>4</v>
      </c>
      <c r="D3342" s="214" t="s">
        <v>9428</v>
      </c>
      <c r="E3342" s="215">
        <v>8016</v>
      </c>
      <c r="F3342" s="216" t="s">
        <v>9424</v>
      </c>
    </row>
    <row r="3343" spans="2:6" ht="12.75" x14ac:dyDescent="0.25">
      <c r="B3343" s="216" t="s">
        <v>1153</v>
      </c>
      <c r="C3343" s="213">
        <v>2</v>
      </c>
      <c r="D3343" s="214" t="s">
        <v>9425</v>
      </c>
      <c r="E3343" s="215">
        <v>8016</v>
      </c>
      <c r="F3343" s="216" t="s">
        <v>9424</v>
      </c>
    </row>
    <row r="3344" spans="2:6" ht="12.75" x14ac:dyDescent="0.25">
      <c r="B3344" s="216" t="s">
        <v>534</v>
      </c>
      <c r="C3344" s="213">
        <v>16</v>
      </c>
      <c r="D3344" s="214" t="s">
        <v>5785</v>
      </c>
      <c r="E3344" s="215">
        <v>8016</v>
      </c>
      <c r="F3344" s="216" t="s">
        <v>9424</v>
      </c>
    </row>
    <row r="3345" spans="2:6" ht="12.75" x14ac:dyDescent="0.25">
      <c r="B3345" s="216" t="s">
        <v>2426</v>
      </c>
      <c r="C3345" s="213">
        <v>1</v>
      </c>
      <c r="D3345" s="214" t="s">
        <v>9423</v>
      </c>
      <c r="E3345" s="215">
        <v>8016</v>
      </c>
      <c r="F3345" s="216" t="s">
        <v>9424</v>
      </c>
    </row>
    <row r="3346" spans="2:6" ht="12.75" x14ac:dyDescent="0.25">
      <c r="B3346" s="216" t="s">
        <v>9430</v>
      </c>
      <c r="C3346" s="213">
        <v>9</v>
      </c>
      <c r="D3346" s="214" t="s">
        <v>8263</v>
      </c>
      <c r="E3346" s="215">
        <v>8016</v>
      </c>
      <c r="F3346" s="216" t="s">
        <v>9424</v>
      </c>
    </row>
    <row r="3347" spans="2:6" ht="12.75" x14ac:dyDescent="0.25">
      <c r="B3347" s="216" t="s">
        <v>7804</v>
      </c>
      <c r="C3347" s="213">
        <v>19</v>
      </c>
      <c r="D3347" s="214" t="s">
        <v>8376</v>
      </c>
      <c r="E3347" s="215">
        <v>8016</v>
      </c>
      <c r="F3347" s="216" t="s">
        <v>9424</v>
      </c>
    </row>
    <row r="3348" spans="2:6" ht="12.75" x14ac:dyDescent="0.25">
      <c r="B3348" s="216" t="s">
        <v>1153</v>
      </c>
      <c r="C3348" s="213">
        <v>13</v>
      </c>
      <c r="D3348" s="214" t="s">
        <v>2684</v>
      </c>
      <c r="E3348" s="215">
        <v>8016</v>
      </c>
      <c r="F3348" s="216" t="s">
        <v>9424</v>
      </c>
    </row>
    <row r="3349" spans="2:6" ht="12.75" x14ac:dyDescent="0.25">
      <c r="B3349" s="216" t="s">
        <v>9426</v>
      </c>
      <c r="C3349" s="213">
        <v>3</v>
      </c>
      <c r="D3349" s="214" t="s">
        <v>2397</v>
      </c>
      <c r="E3349" s="215">
        <v>8016</v>
      </c>
      <c r="F3349" s="216" t="s">
        <v>9424</v>
      </c>
    </row>
    <row r="3350" spans="2:6" ht="12.75" x14ac:dyDescent="0.25">
      <c r="B3350" s="216" t="s">
        <v>3453</v>
      </c>
      <c r="C3350" s="213">
        <v>21</v>
      </c>
      <c r="D3350" s="214" t="s">
        <v>4697</v>
      </c>
      <c r="E3350" s="215">
        <v>8016</v>
      </c>
      <c r="F3350" s="216" t="s">
        <v>9424</v>
      </c>
    </row>
    <row r="3351" spans="2:6" ht="12.75" x14ac:dyDescent="0.25">
      <c r="B3351" s="216" t="s">
        <v>647</v>
      </c>
      <c r="C3351" s="213">
        <v>8</v>
      </c>
      <c r="D3351" s="214" t="s">
        <v>4183</v>
      </c>
      <c r="E3351" s="215">
        <v>8016</v>
      </c>
      <c r="F3351" s="216" t="s">
        <v>9424</v>
      </c>
    </row>
    <row r="3352" spans="2:6" ht="12.75" x14ac:dyDescent="0.25">
      <c r="B3352" s="216" t="s">
        <v>295</v>
      </c>
      <c r="C3352" s="213">
        <v>14</v>
      </c>
      <c r="D3352" s="214" t="s">
        <v>304</v>
      </c>
      <c r="E3352" s="215">
        <v>8016</v>
      </c>
      <c r="F3352" s="216" t="s">
        <v>9424</v>
      </c>
    </row>
    <row r="3353" spans="2:6" ht="12.75" x14ac:dyDescent="0.25">
      <c r="B3353" s="216" t="s">
        <v>2672</v>
      </c>
      <c r="C3353" s="213">
        <v>6</v>
      </c>
      <c r="D3353" s="214" t="s">
        <v>1162</v>
      </c>
      <c r="E3353" s="215">
        <v>8016</v>
      </c>
      <c r="F3353" s="216" t="s">
        <v>9424</v>
      </c>
    </row>
    <row r="3354" spans="2:6" ht="12.75" x14ac:dyDescent="0.25">
      <c r="B3354" s="216" t="s">
        <v>1124</v>
      </c>
      <c r="C3354" s="213">
        <v>12</v>
      </c>
      <c r="D3354" s="214" t="s">
        <v>8112</v>
      </c>
      <c r="E3354" s="215">
        <v>8017</v>
      </c>
      <c r="F3354" s="216" t="s">
        <v>9435</v>
      </c>
    </row>
    <row r="3355" spans="2:6" ht="12.75" x14ac:dyDescent="0.25">
      <c r="B3355" s="216" t="s">
        <v>9446</v>
      </c>
      <c r="C3355" s="213">
        <v>17</v>
      </c>
      <c r="D3355" s="214" t="s">
        <v>8355</v>
      </c>
      <c r="E3355" s="215">
        <v>8017</v>
      </c>
      <c r="F3355" s="216" t="s">
        <v>9435</v>
      </c>
    </row>
    <row r="3356" spans="2:6" ht="12.75" x14ac:dyDescent="0.25">
      <c r="B3356" s="216" t="s">
        <v>3448</v>
      </c>
      <c r="C3356" s="213">
        <v>22</v>
      </c>
      <c r="D3356" s="214" t="s">
        <v>8114</v>
      </c>
      <c r="E3356" s="215">
        <v>8017</v>
      </c>
      <c r="F3356" s="216" t="s">
        <v>9435</v>
      </c>
    </row>
    <row r="3357" spans="2:6" ht="12.75" x14ac:dyDescent="0.25">
      <c r="B3357" s="216" t="s">
        <v>1166</v>
      </c>
      <c r="C3357" s="213">
        <v>8</v>
      </c>
      <c r="D3357" s="214" t="s">
        <v>2318</v>
      </c>
      <c r="E3357" s="215">
        <v>8017</v>
      </c>
      <c r="F3357" s="216" t="s">
        <v>9435</v>
      </c>
    </row>
    <row r="3358" spans="2:6" ht="12.75" x14ac:dyDescent="0.25">
      <c r="B3358" s="216" t="s">
        <v>534</v>
      </c>
      <c r="C3358" s="213">
        <v>21</v>
      </c>
      <c r="D3358" s="214" t="s">
        <v>7684</v>
      </c>
      <c r="E3358" s="215">
        <v>8017</v>
      </c>
      <c r="F3358" s="216" t="s">
        <v>9435</v>
      </c>
    </row>
    <row r="3359" spans="2:6" ht="12.75" x14ac:dyDescent="0.25">
      <c r="B3359" s="216" t="s">
        <v>9438</v>
      </c>
      <c r="C3359" s="213">
        <v>3</v>
      </c>
      <c r="D3359" s="214" t="s">
        <v>9439</v>
      </c>
      <c r="E3359" s="215">
        <v>8017</v>
      </c>
      <c r="F3359" s="216" t="s">
        <v>9435</v>
      </c>
    </row>
    <row r="3360" spans="2:6" ht="12.75" x14ac:dyDescent="0.25">
      <c r="B3360" s="216" t="s">
        <v>9447</v>
      </c>
      <c r="C3360" s="213">
        <v>19</v>
      </c>
      <c r="D3360" s="214" t="s">
        <v>8374</v>
      </c>
      <c r="E3360" s="215">
        <v>8017</v>
      </c>
      <c r="F3360" s="216" t="s">
        <v>9435</v>
      </c>
    </row>
    <row r="3361" spans="2:6" ht="12.75" x14ac:dyDescent="0.25">
      <c r="B3361" s="216" t="s">
        <v>534</v>
      </c>
      <c r="C3361" s="213">
        <v>9</v>
      </c>
      <c r="D3361" s="214" t="s">
        <v>6563</v>
      </c>
      <c r="E3361" s="215">
        <v>8017</v>
      </c>
      <c r="F3361" s="216" t="s">
        <v>9435</v>
      </c>
    </row>
    <row r="3362" spans="2:6" ht="12.75" x14ac:dyDescent="0.25">
      <c r="B3362" s="216" t="s">
        <v>538</v>
      </c>
      <c r="C3362" s="213">
        <v>18</v>
      </c>
      <c r="D3362" s="214" t="s">
        <v>2878</v>
      </c>
      <c r="E3362" s="215">
        <v>8017</v>
      </c>
      <c r="F3362" s="216" t="s">
        <v>9435</v>
      </c>
    </row>
    <row r="3363" spans="2:6" ht="12.75" x14ac:dyDescent="0.25">
      <c r="B3363" s="216" t="s">
        <v>9445</v>
      </c>
      <c r="C3363" s="213">
        <v>16</v>
      </c>
      <c r="D3363" s="214" t="s">
        <v>527</v>
      </c>
      <c r="E3363" s="215">
        <v>8017</v>
      </c>
      <c r="F3363" s="216" t="s">
        <v>9435</v>
      </c>
    </row>
    <row r="3364" spans="2:6" ht="12.75" x14ac:dyDescent="0.25">
      <c r="B3364" s="216" t="s">
        <v>8366</v>
      </c>
      <c r="C3364" s="213">
        <v>5</v>
      </c>
      <c r="D3364" s="214" t="s">
        <v>9441</v>
      </c>
      <c r="E3364" s="215">
        <v>8017</v>
      </c>
      <c r="F3364" s="216" t="s">
        <v>9435</v>
      </c>
    </row>
    <row r="3365" spans="2:6" ht="12.75" x14ac:dyDescent="0.25">
      <c r="B3365" s="216" t="s">
        <v>2426</v>
      </c>
      <c r="C3365" s="213">
        <v>13</v>
      </c>
      <c r="D3365" s="214" t="s">
        <v>2430</v>
      </c>
      <c r="E3365" s="215">
        <v>8017</v>
      </c>
      <c r="F3365" s="216" t="s">
        <v>9435</v>
      </c>
    </row>
    <row r="3366" spans="2:6" ht="12.75" x14ac:dyDescent="0.25">
      <c r="B3366" s="216" t="s">
        <v>9427</v>
      </c>
      <c r="C3366" s="213">
        <v>1</v>
      </c>
      <c r="D3366" s="214" t="s">
        <v>9434</v>
      </c>
      <c r="E3366" s="215">
        <v>8017</v>
      </c>
      <c r="F3366" s="216" t="s">
        <v>9435</v>
      </c>
    </row>
    <row r="3367" spans="2:6" ht="12.75" x14ac:dyDescent="0.25">
      <c r="B3367" s="216" t="s">
        <v>9444</v>
      </c>
      <c r="C3367" s="213">
        <v>15</v>
      </c>
      <c r="D3367" s="214" t="s">
        <v>3447</v>
      </c>
      <c r="E3367" s="215">
        <v>8017</v>
      </c>
      <c r="F3367" s="216" t="s">
        <v>9435</v>
      </c>
    </row>
    <row r="3368" spans="2:6" ht="12.75" x14ac:dyDescent="0.25">
      <c r="B3368" s="216" t="s">
        <v>536</v>
      </c>
      <c r="C3368" s="213">
        <v>23</v>
      </c>
      <c r="D3368" s="214" t="s">
        <v>543</v>
      </c>
      <c r="E3368" s="215">
        <v>8017</v>
      </c>
      <c r="F3368" s="216" t="s">
        <v>9435</v>
      </c>
    </row>
    <row r="3369" spans="2:6" ht="12.75" x14ac:dyDescent="0.25">
      <c r="B3369" s="216" t="s">
        <v>9442</v>
      </c>
      <c r="C3369" s="213">
        <v>10</v>
      </c>
      <c r="D3369" s="214" t="s">
        <v>8106</v>
      </c>
      <c r="E3369" s="215">
        <v>8017</v>
      </c>
      <c r="F3369" s="216" t="s">
        <v>9435</v>
      </c>
    </row>
    <row r="3370" spans="2:6" ht="12.75" x14ac:dyDescent="0.25">
      <c r="B3370" s="216" t="s">
        <v>538</v>
      </c>
      <c r="C3370" s="213">
        <v>11</v>
      </c>
      <c r="D3370" s="214" t="s">
        <v>8014</v>
      </c>
      <c r="E3370" s="215">
        <v>8017</v>
      </c>
      <c r="F3370" s="216" t="s">
        <v>9435</v>
      </c>
    </row>
    <row r="3371" spans="2:6" ht="12.75" x14ac:dyDescent="0.25">
      <c r="B3371" s="216" t="s">
        <v>9436</v>
      </c>
      <c r="C3371" s="213">
        <v>2</v>
      </c>
      <c r="D3371" s="214" t="s">
        <v>9437</v>
      </c>
      <c r="E3371" s="215">
        <v>8017</v>
      </c>
      <c r="F3371" s="216" t="s">
        <v>9435</v>
      </c>
    </row>
    <row r="3372" spans="2:6" ht="12.75" x14ac:dyDescent="0.25">
      <c r="B3372" s="216" t="s">
        <v>534</v>
      </c>
      <c r="C3372" s="213">
        <v>6</v>
      </c>
      <c r="D3372" s="214" t="s">
        <v>2678</v>
      </c>
      <c r="E3372" s="215">
        <v>8017</v>
      </c>
      <c r="F3372" s="216" t="s">
        <v>9435</v>
      </c>
    </row>
    <row r="3373" spans="2:6" ht="12.75" x14ac:dyDescent="0.25">
      <c r="B3373" s="216" t="s">
        <v>9440</v>
      </c>
      <c r="C3373" s="213">
        <v>4</v>
      </c>
      <c r="D3373" s="214" t="s">
        <v>2649</v>
      </c>
      <c r="E3373" s="215">
        <v>8017</v>
      </c>
      <c r="F3373" s="216" t="s">
        <v>9435</v>
      </c>
    </row>
    <row r="3374" spans="2:6" ht="12.75" x14ac:dyDescent="0.25">
      <c r="B3374" s="216" t="s">
        <v>9443</v>
      </c>
      <c r="C3374" s="213">
        <v>14</v>
      </c>
      <c r="D3374" s="214" t="s">
        <v>3441</v>
      </c>
      <c r="E3374" s="215">
        <v>8017</v>
      </c>
      <c r="F3374" s="216" t="s">
        <v>9435</v>
      </c>
    </row>
    <row r="3375" spans="2:6" ht="12.75" x14ac:dyDescent="0.25">
      <c r="B3375" s="216" t="s">
        <v>647</v>
      </c>
      <c r="C3375" s="213">
        <v>7</v>
      </c>
      <c r="D3375" s="214" t="s">
        <v>356</v>
      </c>
      <c r="E3375" s="215">
        <v>8017</v>
      </c>
      <c r="F3375" s="216" t="s">
        <v>9435</v>
      </c>
    </row>
    <row r="3376" spans="2:6" ht="12.75" x14ac:dyDescent="0.25">
      <c r="B3376" s="216" t="s">
        <v>9448</v>
      </c>
      <c r="C3376" s="213">
        <v>20</v>
      </c>
      <c r="D3376" s="214" t="s">
        <v>3454</v>
      </c>
      <c r="E3376" s="215">
        <v>8017</v>
      </c>
      <c r="F3376" s="216" t="s">
        <v>9435</v>
      </c>
    </row>
    <row r="3377" spans="2:6" ht="12.75" x14ac:dyDescent="0.25">
      <c r="B3377" s="216" t="s">
        <v>9454</v>
      </c>
      <c r="C3377" s="213">
        <v>20</v>
      </c>
      <c r="D3377" s="214" t="s">
        <v>5792</v>
      </c>
      <c r="E3377" s="215">
        <v>8018</v>
      </c>
      <c r="F3377" s="216" t="s">
        <v>9450</v>
      </c>
    </row>
    <row r="3378" spans="2:6" ht="12.75" x14ac:dyDescent="0.25">
      <c r="B3378" s="216" t="s">
        <v>5796</v>
      </c>
      <c r="C3378" s="213">
        <v>5</v>
      </c>
      <c r="D3378" s="214" t="s">
        <v>9453</v>
      </c>
      <c r="E3378" s="215">
        <v>8018</v>
      </c>
      <c r="F3378" s="216" t="s">
        <v>9450</v>
      </c>
    </row>
    <row r="3379" spans="2:6" ht="12.75" x14ac:dyDescent="0.25">
      <c r="B3379" s="216" t="s">
        <v>534</v>
      </c>
      <c r="C3379" s="213">
        <v>6</v>
      </c>
      <c r="D3379" s="214" t="s">
        <v>6561</v>
      </c>
      <c r="E3379" s="215">
        <v>8018</v>
      </c>
      <c r="F3379" s="216" t="s">
        <v>9450</v>
      </c>
    </row>
    <row r="3380" spans="2:6" ht="12.75" x14ac:dyDescent="0.25">
      <c r="B3380" s="216" t="s">
        <v>8485</v>
      </c>
      <c r="C3380" s="213">
        <v>13</v>
      </c>
      <c r="D3380" s="214" t="s">
        <v>554</v>
      </c>
      <c r="E3380" s="215">
        <v>8018</v>
      </c>
      <c r="F3380" s="216" t="s">
        <v>9450</v>
      </c>
    </row>
    <row r="3381" spans="2:6" ht="12.75" x14ac:dyDescent="0.25">
      <c r="B3381" s="216" t="s">
        <v>2672</v>
      </c>
      <c r="C3381" s="213">
        <v>1</v>
      </c>
      <c r="D3381" s="214" t="s">
        <v>9449</v>
      </c>
      <c r="E3381" s="215">
        <v>8018</v>
      </c>
      <c r="F3381" s="216" t="s">
        <v>9450</v>
      </c>
    </row>
    <row r="3382" spans="2:6" ht="12.75" x14ac:dyDescent="0.25">
      <c r="B3382" s="216" t="s">
        <v>530</v>
      </c>
      <c r="C3382" s="213">
        <v>3</v>
      </c>
      <c r="D3382" s="214" t="s">
        <v>2841</v>
      </c>
      <c r="E3382" s="215">
        <v>8018</v>
      </c>
      <c r="F3382" s="216" t="s">
        <v>9450</v>
      </c>
    </row>
    <row r="3383" spans="2:6" ht="12.75" x14ac:dyDescent="0.25">
      <c r="B3383" s="216" t="s">
        <v>1156</v>
      </c>
      <c r="C3383" s="213">
        <v>21</v>
      </c>
      <c r="D3383" s="214" t="s">
        <v>7711</v>
      </c>
      <c r="E3383" s="215">
        <v>8018</v>
      </c>
      <c r="F3383" s="216" t="s">
        <v>9450</v>
      </c>
    </row>
    <row r="3384" spans="2:6" ht="12.75" x14ac:dyDescent="0.25">
      <c r="B3384" s="216" t="s">
        <v>9455</v>
      </c>
      <c r="C3384" s="213">
        <v>17</v>
      </c>
      <c r="D3384" s="214" t="s">
        <v>8370</v>
      </c>
      <c r="E3384" s="215">
        <v>8018</v>
      </c>
      <c r="F3384" s="216" t="s">
        <v>9450</v>
      </c>
    </row>
    <row r="3385" spans="2:6" ht="12.75" x14ac:dyDescent="0.25">
      <c r="B3385" s="216" t="s">
        <v>502</v>
      </c>
      <c r="C3385" s="213">
        <v>19</v>
      </c>
      <c r="D3385" s="214" t="s">
        <v>8356</v>
      </c>
      <c r="E3385" s="215">
        <v>8018</v>
      </c>
      <c r="F3385" s="216" t="s">
        <v>9450</v>
      </c>
    </row>
    <row r="3386" spans="2:6" ht="12.75" x14ac:dyDescent="0.25">
      <c r="B3386" s="216" t="s">
        <v>9430</v>
      </c>
      <c r="C3386" s="213">
        <v>9</v>
      </c>
      <c r="D3386" s="214" t="s">
        <v>8261</v>
      </c>
      <c r="E3386" s="215">
        <v>8018</v>
      </c>
      <c r="F3386" s="216" t="s">
        <v>9450</v>
      </c>
    </row>
    <row r="3387" spans="2:6" ht="12.75" x14ac:dyDescent="0.25">
      <c r="B3387" s="216" t="s">
        <v>9454</v>
      </c>
      <c r="C3387" s="213">
        <v>15</v>
      </c>
      <c r="D3387" s="214" t="s">
        <v>3449</v>
      </c>
      <c r="E3387" s="215">
        <v>8018</v>
      </c>
      <c r="F3387" s="216" t="s">
        <v>9450</v>
      </c>
    </row>
    <row r="3388" spans="2:6" ht="12.75" x14ac:dyDescent="0.25">
      <c r="B3388" s="216" t="s">
        <v>9456</v>
      </c>
      <c r="C3388" s="213">
        <v>22</v>
      </c>
      <c r="D3388" s="214" t="s">
        <v>8380</v>
      </c>
      <c r="E3388" s="215">
        <v>8018</v>
      </c>
      <c r="F3388" s="216" t="s">
        <v>9450</v>
      </c>
    </row>
    <row r="3389" spans="2:6" ht="12.75" x14ac:dyDescent="0.25">
      <c r="B3389" s="216" t="s">
        <v>1166</v>
      </c>
      <c r="C3389" s="213">
        <v>16</v>
      </c>
      <c r="D3389" s="214" t="s">
        <v>2322</v>
      </c>
      <c r="E3389" s="215">
        <v>8018</v>
      </c>
      <c r="F3389" s="216" t="s">
        <v>9450</v>
      </c>
    </row>
    <row r="3390" spans="2:6" ht="12.75" x14ac:dyDescent="0.25">
      <c r="B3390" s="216" t="s">
        <v>538</v>
      </c>
      <c r="C3390" s="213">
        <v>4</v>
      </c>
      <c r="D3390" s="214" t="s">
        <v>9452</v>
      </c>
      <c r="E3390" s="215">
        <v>8018</v>
      </c>
      <c r="F3390" s="216" t="s">
        <v>9450</v>
      </c>
    </row>
    <row r="3391" spans="2:6" ht="12.75" x14ac:dyDescent="0.25">
      <c r="B3391" s="216" t="s">
        <v>8485</v>
      </c>
      <c r="C3391" s="213">
        <v>10</v>
      </c>
      <c r="D3391" s="214" t="s">
        <v>8352</v>
      </c>
      <c r="E3391" s="215">
        <v>8018</v>
      </c>
      <c r="F3391" s="216" t="s">
        <v>9450</v>
      </c>
    </row>
    <row r="3392" spans="2:6" ht="12.75" x14ac:dyDescent="0.25">
      <c r="B3392" s="216" t="s">
        <v>9440</v>
      </c>
      <c r="C3392" s="213">
        <v>14</v>
      </c>
      <c r="D3392" s="214" t="s">
        <v>3442</v>
      </c>
      <c r="E3392" s="215">
        <v>8018</v>
      </c>
      <c r="F3392" s="216" t="s">
        <v>9450</v>
      </c>
    </row>
    <row r="3393" spans="2:6" ht="12.75" x14ac:dyDescent="0.25">
      <c r="B3393" s="216" t="s">
        <v>2672</v>
      </c>
      <c r="C3393" s="213">
        <v>12</v>
      </c>
      <c r="D3393" s="214" t="s">
        <v>8004</v>
      </c>
      <c r="E3393" s="215">
        <v>8018</v>
      </c>
      <c r="F3393" s="216" t="s">
        <v>9450</v>
      </c>
    </row>
    <row r="3394" spans="2:6" ht="12.75" x14ac:dyDescent="0.25">
      <c r="B3394" s="216" t="s">
        <v>9011</v>
      </c>
      <c r="C3394" s="213">
        <v>2</v>
      </c>
      <c r="D3394" s="214" t="s">
        <v>9451</v>
      </c>
      <c r="E3394" s="215">
        <v>8018</v>
      </c>
      <c r="F3394" s="216" t="s">
        <v>9450</v>
      </c>
    </row>
    <row r="3395" spans="2:6" ht="12.75" x14ac:dyDescent="0.25">
      <c r="B3395" s="216" t="s">
        <v>1124</v>
      </c>
      <c r="C3395" s="213">
        <v>7</v>
      </c>
      <c r="D3395" s="214" t="s">
        <v>1125</v>
      </c>
      <c r="E3395" s="215">
        <v>8018</v>
      </c>
      <c r="F3395" s="216" t="s">
        <v>9450</v>
      </c>
    </row>
    <row r="3396" spans="2:6" ht="12.75" x14ac:dyDescent="0.25">
      <c r="B3396" s="216" t="s">
        <v>7804</v>
      </c>
      <c r="C3396" s="213">
        <v>18</v>
      </c>
      <c r="D3396" s="214" t="s">
        <v>8371</v>
      </c>
      <c r="E3396" s="215">
        <v>8018</v>
      </c>
      <c r="F3396" s="216" t="s">
        <v>9450</v>
      </c>
    </row>
    <row r="3397" spans="2:6" ht="12.75" x14ac:dyDescent="0.25">
      <c r="B3397" s="216" t="s">
        <v>647</v>
      </c>
      <c r="C3397" s="213">
        <v>8</v>
      </c>
      <c r="D3397" s="214" t="s">
        <v>1164</v>
      </c>
      <c r="E3397" s="215">
        <v>8018</v>
      </c>
      <c r="F3397" s="216" t="s">
        <v>9450</v>
      </c>
    </row>
    <row r="3398" spans="2:6" ht="12.75" x14ac:dyDescent="0.25">
      <c r="B3398" s="216" t="s">
        <v>8366</v>
      </c>
      <c r="C3398" s="213">
        <v>11</v>
      </c>
      <c r="D3398" s="214" t="s">
        <v>8108</v>
      </c>
      <c r="E3398" s="215">
        <v>8018</v>
      </c>
      <c r="F3398" s="216" t="s">
        <v>9450</v>
      </c>
    </row>
    <row r="3399" spans="2:6" ht="12.75" x14ac:dyDescent="0.25">
      <c r="B3399" s="216" t="s">
        <v>534</v>
      </c>
      <c r="C3399" s="213">
        <v>23</v>
      </c>
      <c r="D3399" s="214" t="s">
        <v>2688</v>
      </c>
      <c r="E3399" s="215">
        <v>8018</v>
      </c>
      <c r="F3399" s="216" t="s">
        <v>9450</v>
      </c>
    </row>
    <row r="3400" spans="2:6" ht="12.75" x14ac:dyDescent="0.25">
      <c r="B3400" s="216" t="s">
        <v>2672</v>
      </c>
      <c r="C3400" s="213">
        <v>10</v>
      </c>
      <c r="D3400" s="214" t="s">
        <v>2673</v>
      </c>
      <c r="E3400" s="215">
        <v>8019</v>
      </c>
      <c r="F3400" s="216" t="s">
        <v>9457</v>
      </c>
    </row>
    <row r="3401" spans="2:6" ht="12.75" x14ac:dyDescent="0.25">
      <c r="B3401" s="216" t="s">
        <v>9446</v>
      </c>
      <c r="C3401" s="213">
        <v>5</v>
      </c>
      <c r="D3401" s="214" t="s">
        <v>9459</v>
      </c>
      <c r="E3401" s="215">
        <v>8019</v>
      </c>
      <c r="F3401" s="216" t="s">
        <v>9457</v>
      </c>
    </row>
    <row r="3402" spans="2:6" ht="12.75" x14ac:dyDescent="0.25">
      <c r="B3402" s="216" t="s">
        <v>9462</v>
      </c>
      <c r="C3402" s="213">
        <v>17</v>
      </c>
      <c r="D3402" s="214" t="s">
        <v>7692</v>
      </c>
      <c r="E3402" s="215">
        <v>8019</v>
      </c>
      <c r="F3402" s="216" t="s">
        <v>9457</v>
      </c>
    </row>
    <row r="3403" spans="2:6" ht="12.75" x14ac:dyDescent="0.25">
      <c r="B3403" s="216" t="s">
        <v>9440</v>
      </c>
      <c r="C3403" s="213">
        <v>14</v>
      </c>
      <c r="D3403" s="214" t="s">
        <v>554</v>
      </c>
      <c r="E3403" s="215">
        <v>8019</v>
      </c>
      <c r="F3403" s="216" t="s">
        <v>9457</v>
      </c>
    </row>
    <row r="3404" spans="2:6" ht="12.75" x14ac:dyDescent="0.25">
      <c r="B3404" s="216" t="s">
        <v>1166</v>
      </c>
      <c r="C3404" s="213">
        <v>6</v>
      </c>
      <c r="D3404" s="214" t="s">
        <v>1214</v>
      </c>
      <c r="E3404" s="215">
        <v>8019</v>
      </c>
      <c r="F3404" s="216" t="s">
        <v>9457</v>
      </c>
    </row>
    <row r="3405" spans="2:6" ht="12.75" x14ac:dyDescent="0.25">
      <c r="B3405" s="216" t="s">
        <v>7685</v>
      </c>
      <c r="C3405" s="213">
        <v>13</v>
      </c>
      <c r="D3405" s="214" t="s">
        <v>7686</v>
      </c>
      <c r="E3405" s="215">
        <v>8019</v>
      </c>
      <c r="F3405" s="216" t="s">
        <v>9457</v>
      </c>
    </row>
    <row r="3406" spans="2:6" ht="12.75" x14ac:dyDescent="0.25">
      <c r="B3406" s="216" t="s">
        <v>9454</v>
      </c>
      <c r="C3406" s="213">
        <v>15</v>
      </c>
      <c r="D3406" s="214" t="s">
        <v>3452</v>
      </c>
      <c r="E3406" s="215">
        <v>8019</v>
      </c>
      <c r="F3406" s="216" t="s">
        <v>9457</v>
      </c>
    </row>
    <row r="3407" spans="2:6" ht="12.75" x14ac:dyDescent="0.25">
      <c r="B3407" s="216" t="s">
        <v>2426</v>
      </c>
      <c r="C3407" s="213">
        <v>2</v>
      </c>
      <c r="D3407" s="214" t="s">
        <v>9458</v>
      </c>
      <c r="E3407" s="215">
        <v>8019</v>
      </c>
      <c r="F3407" s="216" t="s">
        <v>9457</v>
      </c>
    </row>
    <row r="3408" spans="2:6" ht="12.75" x14ac:dyDescent="0.25">
      <c r="B3408" s="216" t="s">
        <v>8360</v>
      </c>
      <c r="C3408" s="213">
        <v>21</v>
      </c>
      <c r="D3408" s="214" t="s">
        <v>9464</v>
      </c>
      <c r="E3408" s="215">
        <v>8019</v>
      </c>
      <c r="F3408" s="216" t="s">
        <v>9457</v>
      </c>
    </row>
    <row r="3409" spans="2:6" ht="12.75" x14ac:dyDescent="0.25">
      <c r="B3409" s="216" t="s">
        <v>1166</v>
      </c>
      <c r="C3409" s="213">
        <v>19</v>
      </c>
      <c r="D3409" s="214" t="s">
        <v>8375</v>
      </c>
      <c r="E3409" s="215">
        <v>8019</v>
      </c>
      <c r="F3409" s="216" t="s">
        <v>9457</v>
      </c>
    </row>
    <row r="3410" spans="2:6" ht="12.75" x14ac:dyDescent="0.25">
      <c r="B3410" s="216" t="s">
        <v>647</v>
      </c>
      <c r="C3410" s="213">
        <v>8</v>
      </c>
      <c r="D3410" s="214" t="s">
        <v>2779</v>
      </c>
      <c r="E3410" s="215">
        <v>8019</v>
      </c>
      <c r="F3410" s="216" t="s">
        <v>9457</v>
      </c>
    </row>
    <row r="3411" spans="2:6" ht="12.75" x14ac:dyDescent="0.25">
      <c r="B3411" s="216" t="s">
        <v>8358</v>
      </c>
      <c r="C3411" s="213">
        <v>3</v>
      </c>
      <c r="D3411" s="214" t="s">
        <v>6304</v>
      </c>
      <c r="E3411" s="215">
        <v>8019</v>
      </c>
      <c r="F3411" s="216" t="s">
        <v>9457</v>
      </c>
    </row>
    <row r="3412" spans="2:6" ht="12.75" x14ac:dyDescent="0.25">
      <c r="B3412" s="216" t="s">
        <v>8366</v>
      </c>
      <c r="C3412" s="213">
        <v>1</v>
      </c>
      <c r="D3412" s="214" t="s">
        <v>6952</v>
      </c>
      <c r="E3412" s="215">
        <v>8019</v>
      </c>
      <c r="F3412" s="216" t="s">
        <v>9457</v>
      </c>
    </row>
    <row r="3413" spans="2:6" ht="12.75" x14ac:dyDescent="0.25">
      <c r="B3413" s="216" t="s">
        <v>534</v>
      </c>
      <c r="C3413" s="213">
        <v>12</v>
      </c>
      <c r="D3413" s="214" t="s">
        <v>2683</v>
      </c>
      <c r="E3413" s="215">
        <v>8019</v>
      </c>
      <c r="F3413" s="216" t="s">
        <v>9457</v>
      </c>
    </row>
    <row r="3414" spans="2:6" ht="12.75" x14ac:dyDescent="0.25">
      <c r="B3414" s="216" t="s">
        <v>9440</v>
      </c>
      <c r="C3414" s="213">
        <v>23</v>
      </c>
      <c r="D3414" s="214" t="s">
        <v>2639</v>
      </c>
      <c r="E3414" s="215">
        <v>8019</v>
      </c>
      <c r="F3414" s="216" t="s">
        <v>9457</v>
      </c>
    </row>
    <row r="3415" spans="2:6" ht="12.75" x14ac:dyDescent="0.25">
      <c r="B3415" s="216" t="s">
        <v>9463</v>
      </c>
      <c r="C3415" s="213">
        <v>18</v>
      </c>
      <c r="D3415" s="214" t="s">
        <v>8372</v>
      </c>
      <c r="E3415" s="215">
        <v>8019</v>
      </c>
      <c r="F3415" s="216" t="s">
        <v>9457</v>
      </c>
    </row>
    <row r="3416" spans="2:6" ht="12.75" x14ac:dyDescent="0.25">
      <c r="B3416" s="216" t="s">
        <v>9460</v>
      </c>
      <c r="C3416" s="213">
        <v>9</v>
      </c>
      <c r="D3416" s="214" t="s">
        <v>8205</v>
      </c>
      <c r="E3416" s="215">
        <v>8019</v>
      </c>
      <c r="F3416" s="216" t="s">
        <v>9457</v>
      </c>
    </row>
    <row r="3417" spans="2:6" ht="12.75" x14ac:dyDescent="0.25">
      <c r="B3417" s="216" t="s">
        <v>1124</v>
      </c>
      <c r="C3417" s="213">
        <v>7</v>
      </c>
      <c r="D3417" s="214" t="s">
        <v>5694</v>
      </c>
      <c r="E3417" s="215">
        <v>8019</v>
      </c>
      <c r="F3417" s="216" t="s">
        <v>9457</v>
      </c>
    </row>
    <row r="3418" spans="2:6" ht="12.75" x14ac:dyDescent="0.25">
      <c r="B3418" s="216" t="s">
        <v>9465</v>
      </c>
      <c r="C3418" s="213">
        <v>22</v>
      </c>
      <c r="D3418" s="214" t="s">
        <v>8378</v>
      </c>
      <c r="E3418" s="215">
        <v>8019</v>
      </c>
      <c r="F3418" s="216" t="s">
        <v>9457</v>
      </c>
    </row>
    <row r="3419" spans="2:6" ht="12.75" x14ac:dyDescent="0.25">
      <c r="B3419" s="216" t="s">
        <v>8358</v>
      </c>
      <c r="C3419" s="213">
        <v>11</v>
      </c>
      <c r="D3419" s="214" t="s">
        <v>9461</v>
      </c>
      <c r="E3419" s="215">
        <v>8019</v>
      </c>
      <c r="F3419" s="216" t="s">
        <v>9457</v>
      </c>
    </row>
    <row r="3420" spans="2:6" ht="12.75" x14ac:dyDescent="0.25">
      <c r="B3420" s="216" t="s">
        <v>2920</v>
      </c>
      <c r="C3420" s="213">
        <v>4</v>
      </c>
      <c r="D3420" s="214" t="s">
        <v>2924</v>
      </c>
      <c r="E3420" s="215">
        <v>8019</v>
      </c>
      <c r="F3420" s="216" t="s">
        <v>9457</v>
      </c>
    </row>
    <row r="3421" spans="2:6" ht="12.75" x14ac:dyDescent="0.25">
      <c r="B3421" s="216" t="s">
        <v>9454</v>
      </c>
      <c r="C3421" s="213">
        <v>16</v>
      </c>
      <c r="D3421" s="214" t="s">
        <v>5789</v>
      </c>
      <c r="E3421" s="215">
        <v>8019</v>
      </c>
      <c r="F3421" s="216" t="s">
        <v>9457</v>
      </c>
    </row>
    <row r="3422" spans="2:6" ht="12.75" x14ac:dyDescent="0.25">
      <c r="B3422" s="216" t="s">
        <v>9440</v>
      </c>
      <c r="C3422" s="213">
        <v>20</v>
      </c>
      <c r="D3422" s="214" t="s">
        <v>5793</v>
      </c>
      <c r="E3422" s="215">
        <v>8019</v>
      </c>
      <c r="F3422" s="216" t="s">
        <v>9457</v>
      </c>
    </row>
    <row r="3423" spans="2:6" ht="12.75" x14ac:dyDescent="0.25">
      <c r="B3423" s="216" t="s">
        <v>7025</v>
      </c>
      <c r="C3423" s="213">
        <v>9</v>
      </c>
      <c r="D3423" s="214" t="s">
        <v>7030</v>
      </c>
      <c r="E3423" s="215">
        <v>4369</v>
      </c>
      <c r="F3423" s="216" t="s">
        <v>7027</v>
      </c>
    </row>
    <row r="3424" spans="2:6" ht="12.75" x14ac:dyDescent="0.25">
      <c r="B3424" s="216" t="s">
        <v>7025</v>
      </c>
      <c r="C3424" s="213">
        <v>7</v>
      </c>
      <c r="D3424" s="214" t="s">
        <v>4100</v>
      </c>
      <c r="E3424" s="215">
        <v>4369</v>
      </c>
      <c r="F3424" s="216" t="s">
        <v>7027</v>
      </c>
    </row>
    <row r="3425" spans="2:6" ht="12.75" x14ac:dyDescent="0.25">
      <c r="B3425" s="216" t="s">
        <v>7025</v>
      </c>
      <c r="C3425" s="213">
        <v>12</v>
      </c>
      <c r="D3425" s="214" t="s">
        <v>7031</v>
      </c>
      <c r="E3425" s="215">
        <v>4369</v>
      </c>
      <c r="F3425" s="216" t="s">
        <v>7027</v>
      </c>
    </row>
    <row r="3426" spans="2:6" ht="12.75" x14ac:dyDescent="0.25">
      <c r="B3426" s="216" t="s">
        <v>7025</v>
      </c>
      <c r="C3426" s="213">
        <v>10</v>
      </c>
      <c r="D3426" s="214" t="s">
        <v>1584</v>
      </c>
      <c r="E3426" s="215">
        <v>4369</v>
      </c>
      <c r="F3426" s="216" t="s">
        <v>7027</v>
      </c>
    </row>
    <row r="3427" spans="2:6" ht="12.75" x14ac:dyDescent="0.25">
      <c r="B3427" s="216" t="s">
        <v>7025</v>
      </c>
      <c r="C3427" s="213">
        <v>11</v>
      </c>
      <c r="D3427" s="214" t="s">
        <v>1316</v>
      </c>
      <c r="E3427" s="215">
        <v>4369</v>
      </c>
      <c r="F3427" s="216" t="s">
        <v>7027</v>
      </c>
    </row>
    <row r="3428" spans="2:6" ht="12.75" x14ac:dyDescent="0.25">
      <c r="B3428" s="216" t="s">
        <v>7025</v>
      </c>
      <c r="C3428" s="213">
        <v>2</v>
      </c>
      <c r="D3428" s="214" t="s">
        <v>2526</v>
      </c>
      <c r="E3428" s="215">
        <v>4369</v>
      </c>
      <c r="F3428" s="216" t="s">
        <v>7027</v>
      </c>
    </row>
    <row r="3429" spans="2:6" ht="12.75" x14ac:dyDescent="0.25">
      <c r="B3429" s="216" t="s">
        <v>7025</v>
      </c>
      <c r="C3429" s="213">
        <v>5</v>
      </c>
      <c r="D3429" s="214" t="s">
        <v>4652</v>
      </c>
      <c r="E3429" s="215">
        <v>4369</v>
      </c>
      <c r="F3429" s="216" t="s">
        <v>7027</v>
      </c>
    </row>
    <row r="3430" spans="2:6" ht="12.75" x14ac:dyDescent="0.25">
      <c r="B3430" s="216" t="s">
        <v>7025</v>
      </c>
      <c r="C3430" s="213">
        <v>8</v>
      </c>
      <c r="D3430" s="214" t="s">
        <v>7029</v>
      </c>
      <c r="E3430" s="215">
        <v>4369</v>
      </c>
      <c r="F3430" s="216" t="s">
        <v>7027</v>
      </c>
    </row>
    <row r="3431" spans="2:6" ht="12.75" x14ac:dyDescent="0.25">
      <c r="B3431" s="216" t="s">
        <v>7025</v>
      </c>
      <c r="C3431" s="213">
        <v>1</v>
      </c>
      <c r="D3431" s="214" t="s">
        <v>7026</v>
      </c>
      <c r="E3431" s="215">
        <v>4369</v>
      </c>
      <c r="F3431" s="216" t="s">
        <v>7027</v>
      </c>
    </row>
    <row r="3432" spans="2:6" ht="12.75" x14ac:dyDescent="0.25">
      <c r="B3432" s="216" t="s">
        <v>7025</v>
      </c>
      <c r="C3432" s="213">
        <v>3</v>
      </c>
      <c r="D3432" s="214" t="s">
        <v>299</v>
      </c>
      <c r="E3432" s="215">
        <v>4369</v>
      </c>
      <c r="F3432" s="216" t="s">
        <v>7027</v>
      </c>
    </row>
    <row r="3433" spans="2:6" ht="12.75" x14ac:dyDescent="0.25">
      <c r="B3433" s="216" t="s">
        <v>7025</v>
      </c>
      <c r="C3433" s="213">
        <v>4</v>
      </c>
      <c r="D3433" s="214" t="s">
        <v>7028</v>
      </c>
      <c r="E3433" s="215">
        <v>4369</v>
      </c>
      <c r="F3433" s="216" t="s">
        <v>7027</v>
      </c>
    </row>
    <row r="3434" spans="2:6" ht="12.75" x14ac:dyDescent="0.25">
      <c r="B3434" s="216" t="s">
        <v>7025</v>
      </c>
      <c r="C3434" s="213">
        <v>6</v>
      </c>
      <c r="D3434" s="214" t="s">
        <v>2073</v>
      </c>
      <c r="E3434" s="215">
        <v>4369</v>
      </c>
      <c r="F3434" s="216" t="s">
        <v>7027</v>
      </c>
    </row>
    <row r="3435" spans="2:6" ht="12.75" x14ac:dyDescent="0.25">
      <c r="B3435" s="216" t="s">
        <v>217</v>
      </c>
      <c r="C3435" s="213">
        <v>10</v>
      </c>
      <c r="D3435" s="214" t="s">
        <v>2823</v>
      </c>
      <c r="E3435" s="215">
        <v>1807</v>
      </c>
      <c r="F3435" s="216" t="s">
        <v>2815</v>
      </c>
    </row>
    <row r="3436" spans="2:6" ht="12.75" x14ac:dyDescent="0.25">
      <c r="B3436" s="216" t="s">
        <v>217</v>
      </c>
      <c r="C3436" s="213">
        <v>4</v>
      </c>
      <c r="D3436" s="214" t="s">
        <v>2818</v>
      </c>
      <c r="E3436" s="215">
        <v>1807</v>
      </c>
      <c r="F3436" s="216" t="s">
        <v>2815</v>
      </c>
    </row>
    <row r="3437" spans="2:6" ht="12.75" x14ac:dyDescent="0.25">
      <c r="B3437" s="216" t="s">
        <v>217</v>
      </c>
      <c r="C3437" s="213">
        <v>2</v>
      </c>
      <c r="D3437" s="214" t="s">
        <v>2816</v>
      </c>
      <c r="E3437" s="215">
        <v>1807</v>
      </c>
      <c r="F3437" s="216" t="s">
        <v>2815</v>
      </c>
    </row>
    <row r="3438" spans="2:6" ht="12.75" x14ac:dyDescent="0.25">
      <c r="B3438" s="216" t="s">
        <v>217</v>
      </c>
      <c r="C3438" s="213">
        <v>7</v>
      </c>
      <c r="D3438" s="214" t="s">
        <v>2820</v>
      </c>
      <c r="E3438" s="215">
        <v>1807</v>
      </c>
      <c r="F3438" s="216" t="s">
        <v>2815</v>
      </c>
    </row>
    <row r="3439" spans="2:6" ht="12.75" x14ac:dyDescent="0.25">
      <c r="B3439" s="216" t="s">
        <v>217</v>
      </c>
      <c r="C3439" s="213">
        <v>9</v>
      </c>
      <c r="D3439" s="214" t="s">
        <v>2822</v>
      </c>
      <c r="E3439" s="215">
        <v>1807</v>
      </c>
      <c r="F3439" s="216" t="s">
        <v>2815</v>
      </c>
    </row>
    <row r="3440" spans="2:6" ht="12.75" x14ac:dyDescent="0.25">
      <c r="B3440" s="216" t="s">
        <v>217</v>
      </c>
      <c r="C3440" s="213">
        <v>8</v>
      </c>
      <c r="D3440" s="214" t="s">
        <v>2821</v>
      </c>
      <c r="E3440" s="215">
        <v>1807</v>
      </c>
      <c r="F3440" s="216" t="s">
        <v>2815</v>
      </c>
    </row>
    <row r="3441" spans="2:6" ht="12.75" x14ac:dyDescent="0.25">
      <c r="B3441" s="216" t="s">
        <v>217</v>
      </c>
      <c r="C3441" s="213">
        <v>1</v>
      </c>
      <c r="D3441" s="214" t="s">
        <v>2814</v>
      </c>
      <c r="E3441" s="215">
        <v>1807</v>
      </c>
      <c r="F3441" s="216" t="s">
        <v>2815</v>
      </c>
    </row>
    <row r="3442" spans="2:6" ht="12.75" x14ac:dyDescent="0.25">
      <c r="B3442" s="216" t="s">
        <v>217</v>
      </c>
      <c r="C3442" s="213">
        <v>6</v>
      </c>
      <c r="D3442" s="214" t="s">
        <v>2819</v>
      </c>
      <c r="E3442" s="215">
        <v>1807</v>
      </c>
      <c r="F3442" s="216" t="s">
        <v>2815</v>
      </c>
    </row>
    <row r="3443" spans="2:6" ht="12.75" x14ac:dyDescent="0.25">
      <c r="B3443" s="216" t="s">
        <v>217</v>
      </c>
      <c r="C3443" s="213">
        <v>5</v>
      </c>
      <c r="D3443" s="214" t="s">
        <v>1786</v>
      </c>
      <c r="E3443" s="215">
        <v>1807</v>
      </c>
      <c r="F3443" s="216" t="s">
        <v>2815</v>
      </c>
    </row>
    <row r="3444" spans="2:6" ht="12.75" x14ac:dyDescent="0.25">
      <c r="B3444" s="216" t="s">
        <v>217</v>
      </c>
      <c r="C3444" s="213">
        <v>3</v>
      </c>
      <c r="D3444" s="214" t="s">
        <v>2817</v>
      </c>
      <c r="E3444" s="215">
        <v>1807</v>
      </c>
      <c r="F3444" s="216" t="s">
        <v>2815</v>
      </c>
    </row>
    <row r="3445" spans="2:6" ht="12.75" x14ac:dyDescent="0.25">
      <c r="B3445" s="216" t="s">
        <v>2800</v>
      </c>
      <c r="C3445" s="213">
        <v>13</v>
      </c>
      <c r="D3445" s="214" t="s">
        <v>2811</v>
      </c>
      <c r="E3445" s="215">
        <v>1805</v>
      </c>
      <c r="F3445" s="216" t="s">
        <v>2802</v>
      </c>
    </row>
    <row r="3446" spans="2:6" ht="12.75" x14ac:dyDescent="0.25">
      <c r="B3446" s="216" t="s">
        <v>2800</v>
      </c>
      <c r="C3446" s="213">
        <v>12</v>
      </c>
      <c r="D3446" s="214" t="s">
        <v>101</v>
      </c>
      <c r="E3446" s="215">
        <v>1805</v>
      </c>
      <c r="F3446" s="216" t="s">
        <v>2802</v>
      </c>
    </row>
    <row r="3447" spans="2:6" ht="12.75" x14ac:dyDescent="0.25">
      <c r="B3447" s="216" t="s">
        <v>2800</v>
      </c>
      <c r="C3447" s="213">
        <v>8</v>
      </c>
      <c r="D3447" s="214" t="s">
        <v>2796</v>
      </c>
      <c r="E3447" s="215">
        <v>1805</v>
      </c>
      <c r="F3447" s="216" t="s">
        <v>2802</v>
      </c>
    </row>
    <row r="3448" spans="2:6" ht="12.75" x14ac:dyDescent="0.25">
      <c r="B3448" s="216" t="s">
        <v>2800</v>
      </c>
      <c r="C3448" s="213">
        <v>1</v>
      </c>
      <c r="D3448" s="214" t="s">
        <v>2801</v>
      </c>
      <c r="E3448" s="215">
        <v>1805</v>
      </c>
      <c r="F3448" s="216" t="s">
        <v>2802</v>
      </c>
    </row>
    <row r="3449" spans="2:6" ht="12.75" x14ac:dyDescent="0.25">
      <c r="B3449" s="216" t="s">
        <v>2800</v>
      </c>
      <c r="C3449" s="213">
        <v>5</v>
      </c>
      <c r="D3449" s="214" t="s">
        <v>2806</v>
      </c>
      <c r="E3449" s="215">
        <v>1805</v>
      </c>
      <c r="F3449" s="216" t="s">
        <v>2802</v>
      </c>
    </row>
    <row r="3450" spans="2:6" ht="12.75" x14ac:dyDescent="0.25">
      <c r="B3450" s="216" t="s">
        <v>2800</v>
      </c>
      <c r="C3450" s="213">
        <v>3</v>
      </c>
      <c r="D3450" s="214" t="s">
        <v>2804</v>
      </c>
      <c r="E3450" s="215">
        <v>1805</v>
      </c>
      <c r="F3450" s="216" t="s">
        <v>2802</v>
      </c>
    </row>
    <row r="3451" spans="2:6" ht="12.75" x14ac:dyDescent="0.25">
      <c r="B3451" s="216" t="s">
        <v>2800</v>
      </c>
      <c r="C3451" s="213">
        <v>7</v>
      </c>
      <c r="D3451" s="214" t="s">
        <v>2808</v>
      </c>
      <c r="E3451" s="215">
        <v>1805</v>
      </c>
      <c r="F3451" s="216" t="s">
        <v>2802</v>
      </c>
    </row>
    <row r="3452" spans="2:6" ht="12.75" x14ac:dyDescent="0.25">
      <c r="B3452" s="216" t="s">
        <v>2800</v>
      </c>
      <c r="C3452" s="213">
        <v>9</v>
      </c>
      <c r="D3452" s="214" t="s">
        <v>2809</v>
      </c>
      <c r="E3452" s="215">
        <v>1805</v>
      </c>
      <c r="F3452" s="216" t="s">
        <v>2802</v>
      </c>
    </row>
    <row r="3453" spans="2:6" ht="12.75" x14ac:dyDescent="0.25">
      <c r="B3453" s="216" t="s">
        <v>2800</v>
      </c>
      <c r="C3453" s="213">
        <v>10</v>
      </c>
      <c r="D3453" s="214" t="s">
        <v>52</v>
      </c>
      <c r="E3453" s="215">
        <v>1805</v>
      </c>
      <c r="F3453" s="216" t="s">
        <v>2802</v>
      </c>
    </row>
    <row r="3454" spans="2:6" ht="12.75" x14ac:dyDescent="0.25">
      <c r="B3454" s="216" t="s">
        <v>2800</v>
      </c>
      <c r="C3454" s="213">
        <v>2</v>
      </c>
      <c r="D3454" s="214" t="s">
        <v>2803</v>
      </c>
      <c r="E3454" s="215">
        <v>1805</v>
      </c>
      <c r="F3454" s="216" t="s">
        <v>2802</v>
      </c>
    </row>
    <row r="3455" spans="2:6" ht="12.75" x14ac:dyDescent="0.25">
      <c r="B3455" s="216" t="s">
        <v>2800</v>
      </c>
      <c r="C3455" s="213">
        <v>6</v>
      </c>
      <c r="D3455" s="214" t="s">
        <v>2807</v>
      </c>
      <c r="E3455" s="215">
        <v>1805</v>
      </c>
      <c r="F3455" s="216" t="s">
        <v>2802</v>
      </c>
    </row>
    <row r="3456" spans="2:6" ht="12.75" x14ac:dyDescent="0.25">
      <c r="B3456" s="216" t="s">
        <v>2800</v>
      </c>
      <c r="C3456" s="213">
        <v>15</v>
      </c>
      <c r="D3456" s="214" t="s">
        <v>2813</v>
      </c>
      <c r="E3456" s="215">
        <v>1805</v>
      </c>
      <c r="F3456" s="216" t="s">
        <v>2802</v>
      </c>
    </row>
    <row r="3457" spans="2:6" ht="12.75" x14ac:dyDescent="0.25">
      <c r="B3457" s="216" t="s">
        <v>2800</v>
      </c>
      <c r="C3457" s="213">
        <v>11</v>
      </c>
      <c r="D3457" s="214" t="s">
        <v>2810</v>
      </c>
      <c r="E3457" s="215">
        <v>1805</v>
      </c>
      <c r="F3457" s="216" t="s">
        <v>2802</v>
      </c>
    </row>
    <row r="3458" spans="2:6" ht="12.75" x14ac:dyDescent="0.25">
      <c r="B3458" s="216" t="s">
        <v>2800</v>
      </c>
      <c r="C3458" s="213">
        <v>14</v>
      </c>
      <c r="D3458" s="214" t="s">
        <v>2812</v>
      </c>
      <c r="E3458" s="215">
        <v>1805</v>
      </c>
      <c r="F3458" s="216" t="s">
        <v>2802</v>
      </c>
    </row>
    <row r="3459" spans="2:6" ht="12.75" x14ac:dyDescent="0.25">
      <c r="B3459" s="216" t="s">
        <v>2800</v>
      </c>
      <c r="C3459" s="213">
        <v>4</v>
      </c>
      <c r="D3459" s="214" t="s">
        <v>2805</v>
      </c>
      <c r="E3459" s="215">
        <v>1805</v>
      </c>
      <c r="F3459" s="216" t="s">
        <v>2802</v>
      </c>
    </row>
    <row r="3460" spans="2:6" ht="12.75" x14ac:dyDescent="0.25">
      <c r="B3460" s="216" t="s">
        <v>109</v>
      </c>
      <c r="C3460" s="213">
        <v>5</v>
      </c>
      <c r="D3460" s="214" t="s">
        <v>2872</v>
      </c>
      <c r="E3460" s="215">
        <v>1811</v>
      </c>
      <c r="F3460" s="216" t="s">
        <v>2868</v>
      </c>
    </row>
    <row r="3461" spans="2:6" ht="12.75" x14ac:dyDescent="0.25">
      <c r="B3461" s="216" t="s">
        <v>109</v>
      </c>
      <c r="C3461" s="213">
        <v>7</v>
      </c>
      <c r="D3461" s="214" t="s">
        <v>2874</v>
      </c>
      <c r="E3461" s="215">
        <v>1811</v>
      </c>
      <c r="F3461" s="216" t="s">
        <v>2868</v>
      </c>
    </row>
    <row r="3462" spans="2:6" ht="12.75" x14ac:dyDescent="0.25">
      <c r="B3462" s="216" t="s">
        <v>109</v>
      </c>
      <c r="C3462" s="213">
        <v>8</v>
      </c>
      <c r="D3462" s="214" t="s">
        <v>2875</v>
      </c>
      <c r="E3462" s="215">
        <v>1811</v>
      </c>
      <c r="F3462" s="216" t="s">
        <v>2868</v>
      </c>
    </row>
    <row r="3463" spans="2:6" ht="12.75" x14ac:dyDescent="0.25">
      <c r="B3463" s="216" t="s">
        <v>109</v>
      </c>
      <c r="C3463" s="213">
        <v>11</v>
      </c>
      <c r="D3463" s="214" t="s">
        <v>2878</v>
      </c>
      <c r="E3463" s="215">
        <v>1811</v>
      </c>
      <c r="F3463" s="216" t="s">
        <v>2868</v>
      </c>
    </row>
    <row r="3464" spans="2:6" ht="12.75" x14ac:dyDescent="0.25">
      <c r="B3464" s="216" t="s">
        <v>109</v>
      </c>
      <c r="C3464" s="213">
        <v>4</v>
      </c>
      <c r="D3464" s="214" t="s">
        <v>2871</v>
      </c>
      <c r="E3464" s="215">
        <v>1811</v>
      </c>
      <c r="F3464" s="216" t="s">
        <v>2868</v>
      </c>
    </row>
    <row r="3465" spans="2:6" ht="12.75" x14ac:dyDescent="0.25">
      <c r="B3465" s="216" t="s">
        <v>109</v>
      </c>
      <c r="C3465" s="213">
        <v>3</v>
      </c>
      <c r="D3465" s="214" t="s">
        <v>2870</v>
      </c>
      <c r="E3465" s="215">
        <v>1811</v>
      </c>
      <c r="F3465" s="216" t="s">
        <v>2868</v>
      </c>
    </row>
    <row r="3466" spans="2:6" ht="12.75" x14ac:dyDescent="0.25">
      <c r="B3466" s="216" t="s">
        <v>109</v>
      </c>
      <c r="C3466" s="213">
        <v>12</v>
      </c>
      <c r="D3466" s="214" t="s">
        <v>2879</v>
      </c>
      <c r="E3466" s="215">
        <v>1811</v>
      </c>
      <c r="F3466" s="216" t="s">
        <v>2868</v>
      </c>
    </row>
    <row r="3467" spans="2:6" ht="12.75" x14ac:dyDescent="0.25">
      <c r="B3467" s="216" t="s">
        <v>109</v>
      </c>
      <c r="C3467" s="213">
        <v>13</v>
      </c>
      <c r="D3467" s="214" t="s">
        <v>2880</v>
      </c>
      <c r="E3467" s="215">
        <v>1811</v>
      </c>
      <c r="F3467" s="216" t="s">
        <v>2868</v>
      </c>
    </row>
    <row r="3468" spans="2:6" ht="12.75" x14ac:dyDescent="0.25">
      <c r="B3468" s="216" t="s">
        <v>109</v>
      </c>
      <c r="C3468" s="213">
        <v>1</v>
      </c>
      <c r="D3468" s="214" t="s">
        <v>2867</v>
      </c>
      <c r="E3468" s="215">
        <v>1811</v>
      </c>
      <c r="F3468" s="216" t="s">
        <v>2868</v>
      </c>
    </row>
    <row r="3469" spans="2:6" ht="12.75" x14ac:dyDescent="0.25">
      <c r="B3469" s="216" t="s">
        <v>109</v>
      </c>
      <c r="C3469" s="213">
        <v>10</v>
      </c>
      <c r="D3469" s="214" t="s">
        <v>2877</v>
      </c>
      <c r="E3469" s="215">
        <v>1811</v>
      </c>
      <c r="F3469" s="216" t="s">
        <v>2868</v>
      </c>
    </row>
    <row r="3470" spans="2:6" ht="12.75" x14ac:dyDescent="0.25">
      <c r="B3470" s="216" t="s">
        <v>109</v>
      </c>
      <c r="C3470" s="213">
        <v>2</v>
      </c>
      <c r="D3470" s="214" t="s">
        <v>2869</v>
      </c>
      <c r="E3470" s="215">
        <v>1811</v>
      </c>
      <c r="F3470" s="216" t="s">
        <v>2868</v>
      </c>
    </row>
    <row r="3471" spans="2:6" ht="12.75" x14ac:dyDescent="0.25">
      <c r="B3471" s="216" t="s">
        <v>109</v>
      </c>
      <c r="C3471" s="213">
        <v>6</v>
      </c>
      <c r="D3471" s="214" t="s">
        <v>2873</v>
      </c>
      <c r="E3471" s="215">
        <v>1811</v>
      </c>
      <c r="F3471" s="216" t="s">
        <v>2868</v>
      </c>
    </row>
    <row r="3472" spans="2:6" ht="12.75" x14ac:dyDescent="0.25">
      <c r="B3472" s="216" t="s">
        <v>109</v>
      </c>
      <c r="C3472" s="213">
        <v>9</v>
      </c>
      <c r="D3472" s="214" t="s">
        <v>2876</v>
      </c>
      <c r="E3472" s="215">
        <v>1811</v>
      </c>
      <c r="F3472" s="216" t="s">
        <v>2868</v>
      </c>
    </row>
    <row r="3473" spans="2:6" ht="12.75" x14ac:dyDescent="0.25">
      <c r="B3473" s="216" t="s">
        <v>14</v>
      </c>
      <c r="C3473" s="213">
        <v>1</v>
      </c>
      <c r="D3473" s="214" t="s">
        <v>672</v>
      </c>
      <c r="E3473" s="215">
        <v>1731</v>
      </c>
      <c r="F3473" s="216" t="s">
        <v>2009</v>
      </c>
    </row>
    <row r="3474" spans="2:6" ht="12.75" x14ac:dyDescent="0.25">
      <c r="B3474" s="216" t="s">
        <v>14</v>
      </c>
      <c r="C3474" s="213">
        <v>6</v>
      </c>
      <c r="D3474" s="214" t="s">
        <v>969</v>
      </c>
      <c r="E3474" s="215">
        <v>1731</v>
      </c>
      <c r="F3474" s="216" t="s">
        <v>2009</v>
      </c>
    </row>
    <row r="3475" spans="2:6" ht="12.75" x14ac:dyDescent="0.25">
      <c r="B3475" s="216" t="s">
        <v>14</v>
      </c>
      <c r="C3475" s="213">
        <v>5</v>
      </c>
      <c r="D3475" s="214" t="s">
        <v>2013</v>
      </c>
      <c r="E3475" s="215">
        <v>1731</v>
      </c>
      <c r="F3475" s="216" t="s">
        <v>2009</v>
      </c>
    </row>
    <row r="3476" spans="2:6" ht="12.75" x14ac:dyDescent="0.25">
      <c r="B3476" s="216" t="s">
        <v>14</v>
      </c>
      <c r="C3476" s="213">
        <v>3</v>
      </c>
      <c r="D3476" s="214" t="s">
        <v>2011</v>
      </c>
      <c r="E3476" s="215">
        <v>1731</v>
      </c>
      <c r="F3476" s="216" t="s">
        <v>2009</v>
      </c>
    </row>
    <row r="3477" spans="2:6" ht="12.75" x14ac:dyDescent="0.25">
      <c r="B3477" s="216" t="s">
        <v>14</v>
      </c>
      <c r="C3477" s="213">
        <v>11</v>
      </c>
      <c r="D3477" s="214" t="s">
        <v>2018</v>
      </c>
      <c r="E3477" s="215">
        <v>1731</v>
      </c>
      <c r="F3477" s="216" t="s">
        <v>2009</v>
      </c>
    </row>
    <row r="3478" spans="2:6" ht="12.75" x14ac:dyDescent="0.25">
      <c r="B3478" s="216" t="s">
        <v>14</v>
      </c>
      <c r="C3478" s="213">
        <v>7</v>
      </c>
      <c r="D3478" s="214" t="s">
        <v>2014</v>
      </c>
      <c r="E3478" s="215">
        <v>1731</v>
      </c>
      <c r="F3478" s="216" t="s">
        <v>2009</v>
      </c>
    </row>
    <row r="3479" spans="2:6" ht="12.75" x14ac:dyDescent="0.25">
      <c r="B3479" s="216" t="s">
        <v>14</v>
      </c>
      <c r="C3479" s="213">
        <v>2</v>
      </c>
      <c r="D3479" s="214" t="s">
        <v>2010</v>
      </c>
      <c r="E3479" s="215">
        <v>1731</v>
      </c>
      <c r="F3479" s="216" t="s">
        <v>2009</v>
      </c>
    </row>
    <row r="3480" spans="2:6" ht="12.75" x14ac:dyDescent="0.25">
      <c r="B3480" s="216" t="s">
        <v>14</v>
      </c>
      <c r="C3480" s="213">
        <v>8</v>
      </c>
      <c r="D3480" s="214" t="s">
        <v>2015</v>
      </c>
      <c r="E3480" s="215">
        <v>1731</v>
      </c>
      <c r="F3480" s="216" t="s">
        <v>2009</v>
      </c>
    </row>
    <row r="3481" spans="2:6" ht="12.75" x14ac:dyDescent="0.25">
      <c r="B3481" s="216" t="s">
        <v>14</v>
      </c>
      <c r="C3481" s="213">
        <v>10</v>
      </c>
      <c r="D3481" s="214" t="s">
        <v>2017</v>
      </c>
      <c r="E3481" s="215">
        <v>1731</v>
      </c>
      <c r="F3481" s="216" t="s">
        <v>2009</v>
      </c>
    </row>
    <row r="3482" spans="2:6" ht="12.75" x14ac:dyDescent="0.25">
      <c r="B3482" s="216" t="s">
        <v>14</v>
      </c>
      <c r="C3482" s="213">
        <v>9</v>
      </c>
      <c r="D3482" s="214" t="s">
        <v>2016</v>
      </c>
      <c r="E3482" s="215">
        <v>1731</v>
      </c>
      <c r="F3482" s="216" t="s">
        <v>2009</v>
      </c>
    </row>
    <row r="3483" spans="2:6" ht="12.75" x14ac:dyDescent="0.25">
      <c r="B3483" s="216" t="s">
        <v>14</v>
      </c>
      <c r="C3483" s="213">
        <v>4</v>
      </c>
      <c r="D3483" s="214" t="s">
        <v>2012</v>
      </c>
      <c r="E3483" s="215">
        <v>1731</v>
      </c>
      <c r="F3483" s="216" t="s">
        <v>2009</v>
      </c>
    </row>
    <row r="3484" spans="2:6" ht="12.75" x14ac:dyDescent="0.25">
      <c r="B3484" s="216" t="s">
        <v>122</v>
      </c>
      <c r="C3484" s="213">
        <v>1</v>
      </c>
      <c r="D3484" s="214" t="s">
        <v>1892</v>
      </c>
      <c r="E3484" s="215">
        <v>1721</v>
      </c>
      <c r="F3484" s="216" t="s">
        <v>1893</v>
      </c>
    </row>
    <row r="3485" spans="2:6" ht="12.75" x14ac:dyDescent="0.25">
      <c r="B3485" s="216" t="s">
        <v>122</v>
      </c>
      <c r="C3485" s="213">
        <v>4</v>
      </c>
      <c r="D3485" s="214" t="s">
        <v>1896</v>
      </c>
      <c r="E3485" s="215">
        <v>1721</v>
      </c>
      <c r="F3485" s="216" t="s">
        <v>1893</v>
      </c>
    </row>
    <row r="3486" spans="2:6" ht="12.75" x14ac:dyDescent="0.25">
      <c r="B3486" s="216" t="s">
        <v>122</v>
      </c>
      <c r="C3486" s="213">
        <v>3</v>
      </c>
      <c r="D3486" s="214" t="s">
        <v>1895</v>
      </c>
      <c r="E3486" s="215">
        <v>1721</v>
      </c>
      <c r="F3486" s="216" t="s">
        <v>1893</v>
      </c>
    </row>
    <row r="3487" spans="2:6" ht="12.75" x14ac:dyDescent="0.25">
      <c r="B3487" s="216" t="s">
        <v>122</v>
      </c>
      <c r="C3487" s="213">
        <v>10</v>
      </c>
      <c r="D3487" s="214" t="s">
        <v>1901</v>
      </c>
      <c r="E3487" s="215">
        <v>1721</v>
      </c>
      <c r="F3487" s="216" t="s">
        <v>1893</v>
      </c>
    </row>
    <row r="3488" spans="2:6" ht="12.75" x14ac:dyDescent="0.25">
      <c r="B3488" s="216" t="s">
        <v>122</v>
      </c>
      <c r="C3488" s="213">
        <v>11</v>
      </c>
      <c r="D3488" s="214" t="s">
        <v>146</v>
      </c>
      <c r="E3488" s="215">
        <v>1721</v>
      </c>
      <c r="F3488" s="216" t="s">
        <v>1893</v>
      </c>
    </row>
    <row r="3489" spans="2:6" ht="12.75" x14ac:dyDescent="0.25">
      <c r="B3489" s="216" t="s">
        <v>122</v>
      </c>
      <c r="C3489" s="213">
        <v>5</v>
      </c>
      <c r="D3489" s="214" t="s">
        <v>1897</v>
      </c>
      <c r="E3489" s="215">
        <v>1721</v>
      </c>
      <c r="F3489" s="216" t="s">
        <v>1893</v>
      </c>
    </row>
    <row r="3490" spans="2:6" ht="12.75" x14ac:dyDescent="0.25">
      <c r="B3490" s="216" t="s">
        <v>122</v>
      </c>
      <c r="C3490" s="213">
        <v>2</v>
      </c>
      <c r="D3490" s="214" t="s">
        <v>1894</v>
      </c>
      <c r="E3490" s="215">
        <v>1721</v>
      </c>
      <c r="F3490" s="216" t="s">
        <v>1893</v>
      </c>
    </row>
    <row r="3491" spans="2:6" ht="12.75" x14ac:dyDescent="0.25">
      <c r="B3491" s="216" t="s">
        <v>122</v>
      </c>
      <c r="C3491" s="213">
        <v>9</v>
      </c>
      <c r="D3491" s="214" t="s">
        <v>1900</v>
      </c>
      <c r="E3491" s="215">
        <v>1721</v>
      </c>
      <c r="F3491" s="216" t="s">
        <v>1893</v>
      </c>
    </row>
    <row r="3492" spans="2:6" ht="12.75" x14ac:dyDescent="0.25">
      <c r="B3492" s="216" t="s">
        <v>122</v>
      </c>
      <c r="C3492" s="213">
        <v>7</v>
      </c>
      <c r="D3492" s="214" t="s">
        <v>1898</v>
      </c>
      <c r="E3492" s="215">
        <v>1721</v>
      </c>
      <c r="F3492" s="216" t="s">
        <v>1893</v>
      </c>
    </row>
    <row r="3493" spans="2:6" ht="12.75" x14ac:dyDescent="0.25">
      <c r="B3493" s="216" t="s">
        <v>122</v>
      </c>
      <c r="C3493" s="213">
        <v>6</v>
      </c>
      <c r="D3493" s="214" t="s">
        <v>26</v>
      </c>
      <c r="E3493" s="215">
        <v>1721</v>
      </c>
      <c r="F3493" s="216" t="s">
        <v>1893</v>
      </c>
    </row>
    <row r="3494" spans="2:6" ht="12.75" x14ac:dyDescent="0.25">
      <c r="B3494" s="216" t="s">
        <v>122</v>
      </c>
      <c r="C3494" s="213">
        <v>12</v>
      </c>
      <c r="D3494" s="214" t="s">
        <v>1902</v>
      </c>
      <c r="E3494" s="215">
        <v>1721</v>
      </c>
      <c r="F3494" s="216" t="s">
        <v>1893</v>
      </c>
    </row>
    <row r="3495" spans="2:6" ht="12.75" x14ac:dyDescent="0.25">
      <c r="B3495" s="216" t="s">
        <v>122</v>
      </c>
      <c r="C3495" s="213">
        <v>8</v>
      </c>
      <c r="D3495" s="214" t="s">
        <v>1899</v>
      </c>
      <c r="E3495" s="215">
        <v>1721</v>
      </c>
      <c r="F3495" s="216" t="s">
        <v>1893</v>
      </c>
    </row>
    <row r="3496" spans="2:6" ht="12.75" x14ac:dyDescent="0.25">
      <c r="B3496" s="216" t="s">
        <v>14</v>
      </c>
      <c r="C3496" s="213">
        <v>1</v>
      </c>
      <c r="D3496" s="214" t="s">
        <v>2568</v>
      </c>
      <c r="E3496" s="215">
        <v>1782</v>
      </c>
      <c r="F3496" s="216" t="s">
        <v>2569</v>
      </c>
    </row>
    <row r="3497" spans="2:6" ht="12.75" x14ac:dyDescent="0.25">
      <c r="B3497" s="216" t="s">
        <v>14</v>
      </c>
      <c r="C3497" s="213">
        <v>3</v>
      </c>
      <c r="D3497" s="214" t="s">
        <v>2571</v>
      </c>
      <c r="E3497" s="215">
        <v>1782</v>
      </c>
      <c r="F3497" s="216" t="s">
        <v>2569</v>
      </c>
    </row>
    <row r="3498" spans="2:6" ht="12.75" x14ac:dyDescent="0.25">
      <c r="B3498" s="216" t="s">
        <v>14</v>
      </c>
      <c r="C3498" s="213">
        <v>8</v>
      </c>
      <c r="D3498" s="214" t="s">
        <v>2576</v>
      </c>
      <c r="E3498" s="215">
        <v>1782</v>
      </c>
      <c r="F3498" s="216" t="s">
        <v>2569</v>
      </c>
    </row>
    <row r="3499" spans="2:6" ht="12.75" x14ac:dyDescent="0.25">
      <c r="B3499" s="216" t="s">
        <v>14</v>
      </c>
      <c r="C3499" s="213">
        <v>11</v>
      </c>
      <c r="D3499" s="214" t="s">
        <v>2579</v>
      </c>
      <c r="E3499" s="215">
        <v>1782</v>
      </c>
      <c r="F3499" s="216" t="s">
        <v>2569</v>
      </c>
    </row>
    <row r="3500" spans="2:6" ht="12.75" x14ac:dyDescent="0.25">
      <c r="B3500" s="216" t="s">
        <v>14</v>
      </c>
      <c r="C3500" s="213">
        <v>10</v>
      </c>
      <c r="D3500" s="214" t="s">
        <v>2578</v>
      </c>
      <c r="E3500" s="215">
        <v>1782</v>
      </c>
      <c r="F3500" s="216" t="s">
        <v>2569</v>
      </c>
    </row>
    <row r="3501" spans="2:6" ht="12.75" x14ac:dyDescent="0.25">
      <c r="B3501" s="216" t="s">
        <v>14</v>
      </c>
      <c r="C3501" s="213">
        <v>2</v>
      </c>
      <c r="D3501" s="214" t="s">
        <v>2570</v>
      </c>
      <c r="E3501" s="215">
        <v>1782</v>
      </c>
      <c r="F3501" s="216" t="s">
        <v>2569</v>
      </c>
    </row>
    <row r="3502" spans="2:6" ht="12.75" x14ac:dyDescent="0.25">
      <c r="B3502" s="216" t="s">
        <v>14</v>
      </c>
      <c r="C3502" s="213">
        <v>7</v>
      </c>
      <c r="D3502" s="214" t="s">
        <v>2575</v>
      </c>
      <c r="E3502" s="215">
        <v>1782</v>
      </c>
      <c r="F3502" s="216" t="s">
        <v>2569</v>
      </c>
    </row>
    <row r="3503" spans="2:6" ht="12.75" x14ac:dyDescent="0.25">
      <c r="B3503" s="216" t="s">
        <v>14</v>
      </c>
      <c r="C3503" s="213">
        <v>9</v>
      </c>
      <c r="D3503" s="214" t="s">
        <v>2577</v>
      </c>
      <c r="E3503" s="215">
        <v>1782</v>
      </c>
      <c r="F3503" s="216" t="s">
        <v>2569</v>
      </c>
    </row>
    <row r="3504" spans="2:6" ht="12.75" x14ac:dyDescent="0.25">
      <c r="B3504" s="216" t="s">
        <v>14</v>
      </c>
      <c r="C3504" s="213">
        <v>6</v>
      </c>
      <c r="D3504" s="214" t="s">
        <v>2574</v>
      </c>
      <c r="E3504" s="215">
        <v>1782</v>
      </c>
      <c r="F3504" s="216" t="s">
        <v>2569</v>
      </c>
    </row>
    <row r="3505" spans="2:6" ht="12.75" x14ac:dyDescent="0.25">
      <c r="B3505" s="216" t="s">
        <v>14</v>
      </c>
      <c r="C3505" s="213">
        <v>5</v>
      </c>
      <c r="D3505" s="214" t="s">
        <v>2573</v>
      </c>
      <c r="E3505" s="215">
        <v>1782</v>
      </c>
      <c r="F3505" s="216" t="s">
        <v>2569</v>
      </c>
    </row>
    <row r="3506" spans="2:6" ht="12.75" x14ac:dyDescent="0.25">
      <c r="B3506" s="216" t="s">
        <v>14</v>
      </c>
      <c r="C3506" s="213">
        <v>4</v>
      </c>
      <c r="D3506" s="214" t="s">
        <v>2572</v>
      </c>
      <c r="E3506" s="215">
        <v>1782</v>
      </c>
      <c r="F3506" s="216" t="s">
        <v>2569</v>
      </c>
    </row>
    <row r="3507" spans="2:6" ht="12.75" x14ac:dyDescent="0.25">
      <c r="B3507" s="216" t="s">
        <v>51</v>
      </c>
      <c r="C3507" s="213">
        <v>7</v>
      </c>
      <c r="D3507" s="214" t="s">
        <v>2797</v>
      </c>
      <c r="E3507" s="215">
        <v>1803</v>
      </c>
      <c r="F3507" s="216" t="s">
        <v>2794</v>
      </c>
    </row>
    <row r="3508" spans="2:6" ht="12.75" x14ac:dyDescent="0.25">
      <c r="B3508" s="216" t="s">
        <v>51</v>
      </c>
      <c r="C3508" s="213">
        <v>1</v>
      </c>
      <c r="D3508" s="214" t="s">
        <v>2793</v>
      </c>
      <c r="E3508" s="215">
        <v>1803</v>
      </c>
      <c r="F3508" s="216" t="s">
        <v>2794</v>
      </c>
    </row>
    <row r="3509" spans="2:6" ht="12.75" x14ac:dyDescent="0.25">
      <c r="B3509" s="216" t="s">
        <v>51</v>
      </c>
      <c r="C3509" s="213">
        <v>3</v>
      </c>
      <c r="D3509" s="214" t="s">
        <v>2795</v>
      </c>
      <c r="E3509" s="215">
        <v>1803</v>
      </c>
      <c r="F3509" s="216" t="s">
        <v>2794</v>
      </c>
    </row>
    <row r="3510" spans="2:6" ht="12.75" x14ac:dyDescent="0.25">
      <c r="B3510" s="216" t="s">
        <v>51</v>
      </c>
      <c r="C3510" s="213">
        <v>4</v>
      </c>
      <c r="D3510" s="214" t="s">
        <v>2796</v>
      </c>
      <c r="E3510" s="215">
        <v>1803</v>
      </c>
      <c r="F3510" s="216" t="s">
        <v>2794</v>
      </c>
    </row>
    <row r="3511" spans="2:6" ht="12.75" x14ac:dyDescent="0.25">
      <c r="B3511" s="216" t="s">
        <v>51</v>
      </c>
      <c r="C3511" s="213">
        <v>2</v>
      </c>
      <c r="D3511" s="214" t="s">
        <v>2359</v>
      </c>
      <c r="E3511" s="215">
        <v>1803</v>
      </c>
      <c r="F3511" s="216" t="s">
        <v>2794</v>
      </c>
    </row>
    <row r="3512" spans="2:6" ht="12.75" x14ac:dyDescent="0.25">
      <c r="B3512" s="216" t="s">
        <v>51</v>
      </c>
      <c r="C3512" s="213">
        <v>6</v>
      </c>
      <c r="D3512" s="214" t="s">
        <v>2356</v>
      </c>
      <c r="E3512" s="215">
        <v>1803</v>
      </c>
      <c r="F3512" s="216" t="s">
        <v>2794</v>
      </c>
    </row>
    <row r="3513" spans="2:6" ht="12.75" x14ac:dyDescent="0.25">
      <c r="B3513" s="216" t="s">
        <v>51</v>
      </c>
      <c r="C3513" s="213">
        <v>8</v>
      </c>
      <c r="D3513" s="214" t="s">
        <v>2357</v>
      </c>
      <c r="E3513" s="215">
        <v>1803</v>
      </c>
      <c r="F3513" s="216" t="s">
        <v>2794</v>
      </c>
    </row>
    <row r="3514" spans="2:6" ht="12.75" x14ac:dyDescent="0.25">
      <c r="B3514" s="216" t="s">
        <v>51</v>
      </c>
      <c r="C3514" s="213">
        <v>10</v>
      </c>
      <c r="D3514" s="214" t="s">
        <v>2799</v>
      </c>
      <c r="E3514" s="215">
        <v>1803</v>
      </c>
      <c r="F3514" s="216" t="s">
        <v>2794</v>
      </c>
    </row>
    <row r="3515" spans="2:6" ht="12.75" x14ac:dyDescent="0.25">
      <c r="B3515" s="216" t="s">
        <v>51</v>
      </c>
      <c r="C3515" s="213">
        <v>5</v>
      </c>
      <c r="D3515" s="214" t="s">
        <v>2141</v>
      </c>
      <c r="E3515" s="215">
        <v>1803</v>
      </c>
      <c r="F3515" s="216" t="s">
        <v>2794</v>
      </c>
    </row>
    <row r="3516" spans="2:6" ht="12.75" x14ac:dyDescent="0.25">
      <c r="B3516" s="216" t="s">
        <v>51</v>
      </c>
      <c r="C3516" s="213">
        <v>9</v>
      </c>
      <c r="D3516" s="214" t="s">
        <v>2798</v>
      </c>
      <c r="E3516" s="215">
        <v>1803</v>
      </c>
      <c r="F3516" s="216" t="s">
        <v>2794</v>
      </c>
    </row>
    <row r="3517" spans="2:6" ht="12.75" x14ac:dyDescent="0.25">
      <c r="B3517" s="216" t="s">
        <v>217</v>
      </c>
      <c r="C3517" s="213">
        <v>5</v>
      </c>
      <c r="D3517" s="214" t="s">
        <v>381</v>
      </c>
      <c r="E3517" s="215">
        <v>1711</v>
      </c>
      <c r="F3517" s="216" t="s">
        <v>1779</v>
      </c>
    </row>
    <row r="3518" spans="2:6" ht="12.75" x14ac:dyDescent="0.25">
      <c r="B3518" s="216" t="s">
        <v>217</v>
      </c>
      <c r="C3518" s="213">
        <v>10</v>
      </c>
      <c r="D3518" s="214" t="s">
        <v>1703</v>
      </c>
      <c r="E3518" s="215">
        <v>1711</v>
      </c>
      <c r="F3518" s="216" t="s">
        <v>1779</v>
      </c>
    </row>
    <row r="3519" spans="2:6" ht="12.75" x14ac:dyDescent="0.25">
      <c r="B3519" s="216" t="s">
        <v>217</v>
      </c>
      <c r="C3519" s="213">
        <v>2</v>
      </c>
      <c r="D3519" s="214" t="s">
        <v>1595</v>
      </c>
      <c r="E3519" s="215">
        <v>1711</v>
      </c>
      <c r="F3519" s="216" t="s">
        <v>1779</v>
      </c>
    </row>
    <row r="3520" spans="2:6" ht="12.75" x14ac:dyDescent="0.25">
      <c r="B3520" s="216" t="s">
        <v>217</v>
      </c>
      <c r="C3520" s="213">
        <v>4</v>
      </c>
      <c r="D3520" s="214" t="s">
        <v>1781</v>
      </c>
      <c r="E3520" s="215">
        <v>1711</v>
      </c>
      <c r="F3520" s="216" t="s">
        <v>1779</v>
      </c>
    </row>
    <row r="3521" spans="2:6" ht="12.75" x14ac:dyDescent="0.25">
      <c r="B3521" s="216" t="s">
        <v>217</v>
      </c>
      <c r="C3521" s="213">
        <v>9</v>
      </c>
      <c r="D3521" s="214" t="s">
        <v>718</v>
      </c>
      <c r="E3521" s="215">
        <v>1711</v>
      </c>
      <c r="F3521" s="216" t="s">
        <v>1779</v>
      </c>
    </row>
    <row r="3522" spans="2:6" ht="12.75" x14ac:dyDescent="0.25">
      <c r="B3522" s="216" t="s">
        <v>217</v>
      </c>
      <c r="C3522" s="213">
        <v>3</v>
      </c>
      <c r="D3522" s="214" t="s">
        <v>1780</v>
      </c>
      <c r="E3522" s="215">
        <v>1711</v>
      </c>
      <c r="F3522" s="216" t="s">
        <v>1779</v>
      </c>
    </row>
    <row r="3523" spans="2:6" ht="12.75" x14ac:dyDescent="0.25">
      <c r="B3523" s="216" t="s">
        <v>217</v>
      </c>
      <c r="C3523" s="213">
        <v>1</v>
      </c>
      <c r="D3523" s="214" t="s">
        <v>1778</v>
      </c>
      <c r="E3523" s="215">
        <v>1711</v>
      </c>
      <c r="F3523" s="216" t="s">
        <v>1779</v>
      </c>
    </row>
    <row r="3524" spans="2:6" ht="12.75" x14ac:dyDescent="0.25">
      <c r="B3524" s="216" t="s">
        <v>217</v>
      </c>
      <c r="C3524" s="213">
        <v>11</v>
      </c>
      <c r="D3524" s="214" t="s">
        <v>1785</v>
      </c>
      <c r="E3524" s="215">
        <v>1711</v>
      </c>
      <c r="F3524" s="216" t="s">
        <v>1779</v>
      </c>
    </row>
    <row r="3525" spans="2:6" ht="12.75" x14ac:dyDescent="0.25">
      <c r="B3525" s="216" t="s">
        <v>217</v>
      </c>
      <c r="C3525" s="213">
        <v>7</v>
      </c>
      <c r="D3525" s="214" t="s">
        <v>1783</v>
      </c>
      <c r="E3525" s="215">
        <v>1711</v>
      </c>
      <c r="F3525" s="216" t="s">
        <v>1779</v>
      </c>
    </row>
    <row r="3526" spans="2:6" ht="12.75" x14ac:dyDescent="0.25">
      <c r="B3526" s="216" t="s">
        <v>217</v>
      </c>
      <c r="C3526" s="213">
        <v>6</v>
      </c>
      <c r="D3526" s="214" t="s">
        <v>1782</v>
      </c>
      <c r="E3526" s="215">
        <v>1711</v>
      </c>
      <c r="F3526" s="216" t="s">
        <v>1779</v>
      </c>
    </row>
    <row r="3527" spans="2:6" ht="12.75" x14ac:dyDescent="0.25">
      <c r="B3527" s="216" t="s">
        <v>217</v>
      </c>
      <c r="C3527" s="213">
        <v>8</v>
      </c>
      <c r="D3527" s="214" t="s">
        <v>1784</v>
      </c>
      <c r="E3527" s="215">
        <v>1711</v>
      </c>
      <c r="F3527" s="216" t="s">
        <v>1779</v>
      </c>
    </row>
    <row r="3528" spans="2:6" ht="12.75" x14ac:dyDescent="0.25">
      <c r="B3528" s="216" t="s">
        <v>217</v>
      </c>
      <c r="C3528" s="213">
        <v>12</v>
      </c>
      <c r="D3528" s="214" t="s">
        <v>1786</v>
      </c>
      <c r="E3528" s="215">
        <v>1711</v>
      </c>
      <c r="F3528" s="216" t="s">
        <v>1779</v>
      </c>
    </row>
    <row r="3529" spans="2:6" ht="12.75" x14ac:dyDescent="0.25">
      <c r="B3529" s="216" t="s">
        <v>122</v>
      </c>
      <c r="C3529" s="213">
        <v>12</v>
      </c>
      <c r="D3529" s="214" t="s">
        <v>3027</v>
      </c>
      <c r="E3529" s="215">
        <v>1824</v>
      </c>
      <c r="F3529" s="216" t="s">
        <v>3016</v>
      </c>
    </row>
    <row r="3530" spans="2:6" ht="12.75" x14ac:dyDescent="0.25">
      <c r="B3530" s="216" t="s">
        <v>122</v>
      </c>
      <c r="C3530" s="213">
        <v>2</v>
      </c>
      <c r="D3530" s="214" t="s">
        <v>3017</v>
      </c>
      <c r="E3530" s="215">
        <v>1824</v>
      </c>
      <c r="F3530" s="216" t="s">
        <v>3016</v>
      </c>
    </row>
    <row r="3531" spans="2:6" ht="12.75" x14ac:dyDescent="0.25">
      <c r="B3531" s="216" t="s">
        <v>122</v>
      </c>
      <c r="C3531" s="213">
        <v>3</v>
      </c>
      <c r="D3531" s="214" t="s">
        <v>3018</v>
      </c>
      <c r="E3531" s="215">
        <v>1824</v>
      </c>
      <c r="F3531" s="216" t="s">
        <v>3016</v>
      </c>
    </row>
    <row r="3532" spans="2:6" ht="12.75" x14ac:dyDescent="0.25">
      <c r="B3532" s="216" t="s">
        <v>122</v>
      </c>
      <c r="C3532" s="213">
        <v>1</v>
      </c>
      <c r="D3532" s="214" t="s">
        <v>3015</v>
      </c>
      <c r="E3532" s="215">
        <v>1824</v>
      </c>
      <c r="F3532" s="216" t="s">
        <v>3016</v>
      </c>
    </row>
    <row r="3533" spans="2:6" ht="12.75" x14ac:dyDescent="0.25">
      <c r="B3533" s="216" t="s">
        <v>122</v>
      </c>
      <c r="C3533" s="213">
        <v>11</v>
      </c>
      <c r="D3533" s="214" t="s">
        <v>3026</v>
      </c>
      <c r="E3533" s="215">
        <v>1824</v>
      </c>
      <c r="F3533" s="216" t="s">
        <v>3016</v>
      </c>
    </row>
    <row r="3534" spans="2:6" ht="12.75" x14ac:dyDescent="0.25">
      <c r="B3534" s="216" t="s">
        <v>122</v>
      </c>
      <c r="C3534" s="213">
        <v>4</v>
      </c>
      <c r="D3534" s="214" t="s">
        <v>3019</v>
      </c>
      <c r="E3534" s="215">
        <v>1824</v>
      </c>
      <c r="F3534" s="216" t="s">
        <v>3016</v>
      </c>
    </row>
    <row r="3535" spans="2:6" ht="12.75" x14ac:dyDescent="0.25">
      <c r="B3535" s="216" t="s">
        <v>122</v>
      </c>
      <c r="C3535" s="213">
        <v>8</v>
      </c>
      <c r="D3535" s="214" t="s">
        <v>3023</v>
      </c>
      <c r="E3535" s="215">
        <v>1824</v>
      </c>
      <c r="F3535" s="216" t="s">
        <v>3016</v>
      </c>
    </row>
    <row r="3536" spans="2:6" ht="12.75" x14ac:dyDescent="0.25">
      <c r="B3536" s="216" t="s">
        <v>122</v>
      </c>
      <c r="C3536" s="213">
        <v>7</v>
      </c>
      <c r="D3536" s="214" t="s">
        <v>3022</v>
      </c>
      <c r="E3536" s="215">
        <v>1824</v>
      </c>
      <c r="F3536" s="216" t="s">
        <v>3016</v>
      </c>
    </row>
    <row r="3537" spans="2:6" ht="12.75" x14ac:dyDescent="0.25">
      <c r="B3537" s="216" t="s">
        <v>122</v>
      </c>
      <c r="C3537" s="213">
        <v>6</v>
      </c>
      <c r="D3537" s="214" t="s">
        <v>3021</v>
      </c>
      <c r="E3537" s="215">
        <v>1824</v>
      </c>
      <c r="F3537" s="216" t="s">
        <v>3016</v>
      </c>
    </row>
    <row r="3538" spans="2:6" ht="12.75" x14ac:dyDescent="0.25">
      <c r="B3538" s="216" t="s">
        <v>122</v>
      </c>
      <c r="C3538" s="213">
        <v>5</v>
      </c>
      <c r="D3538" s="214" t="s">
        <v>3020</v>
      </c>
      <c r="E3538" s="215">
        <v>1824</v>
      </c>
      <c r="F3538" s="216" t="s">
        <v>3016</v>
      </c>
    </row>
    <row r="3539" spans="2:6" ht="12.75" x14ac:dyDescent="0.25">
      <c r="B3539" s="216" t="s">
        <v>122</v>
      </c>
      <c r="C3539" s="213">
        <v>9</v>
      </c>
      <c r="D3539" s="214" t="s">
        <v>3024</v>
      </c>
      <c r="E3539" s="215">
        <v>1824</v>
      </c>
      <c r="F3539" s="216" t="s">
        <v>3016</v>
      </c>
    </row>
    <row r="3540" spans="2:6" ht="12.75" x14ac:dyDescent="0.25">
      <c r="B3540" s="216" t="s">
        <v>122</v>
      </c>
      <c r="C3540" s="213">
        <v>10</v>
      </c>
      <c r="D3540" s="214" t="s">
        <v>3025</v>
      </c>
      <c r="E3540" s="215">
        <v>1824</v>
      </c>
      <c r="F3540" s="216" t="s">
        <v>3016</v>
      </c>
    </row>
    <row r="3541" spans="2:6" ht="12.75" x14ac:dyDescent="0.25">
      <c r="B3541" s="216" t="s">
        <v>523</v>
      </c>
      <c r="C3541" s="213">
        <v>1</v>
      </c>
      <c r="D3541" s="214" t="s">
        <v>524</v>
      </c>
      <c r="E3541" s="215">
        <v>1769</v>
      </c>
      <c r="F3541" s="216" t="s">
        <v>2416</v>
      </c>
    </row>
    <row r="3542" spans="2:6" ht="12.75" x14ac:dyDescent="0.25">
      <c r="B3542" s="216" t="s">
        <v>523</v>
      </c>
      <c r="C3542" s="213">
        <v>9</v>
      </c>
      <c r="D3542" s="214" t="s">
        <v>2424</v>
      </c>
      <c r="E3542" s="215">
        <v>1769</v>
      </c>
      <c r="F3542" s="216" t="s">
        <v>2416</v>
      </c>
    </row>
    <row r="3543" spans="2:6" ht="12.75" x14ac:dyDescent="0.25">
      <c r="B3543" s="216" t="s">
        <v>523</v>
      </c>
      <c r="C3543" s="213">
        <v>3</v>
      </c>
      <c r="D3543" s="214" t="s">
        <v>2418</v>
      </c>
      <c r="E3543" s="215">
        <v>1769</v>
      </c>
      <c r="F3543" s="216" t="s">
        <v>2416</v>
      </c>
    </row>
    <row r="3544" spans="2:6" ht="12.75" x14ac:dyDescent="0.25">
      <c r="B3544" s="216" t="s">
        <v>523</v>
      </c>
      <c r="C3544" s="213">
        <v>8</v>
      </c>
      <c r="D3544" s="214" t="s">
        <v>2423</v>
      </c>
      <c r="E3544" s="215">
        <v>1769</v>
      </c>
      <c r="F3544" s="216" t="s">
        <v>2416</v>
      </c>
    </row>
    <row r="3545" spans="2:6" ht="12.75" x14ac:dyDescent="0.25">
      <c r="B3545" s="216" t="s">
        <v>523</v>
      </c>
      <c r="C3545" s="213">
        <v>6</v>
      </c>
      <c r="D3545" s="214" t="s">
        <v>2421</v>
      </c>
      <c r="E3545" s="215">
        <v>1769</v>
      </c>
      <c r="F3545" s="216" t="s">
        <v>2416</v>
      </c>
    </row>
    <row r="3546" spans="2:6" ht="12.75" x14ac:dyDescent="0.25">
      <c r="B3546" s="216" t="s">
        <v>523</v>
      </c>
      <c r="C3546" s="213">
        <v>2</v>
      </c>
      <c r="D3546" s="214" t="s">
        <v>2417</v>
      </c>
      <c r="E3546" s="215">
        <v>1769</v>
      </c>
      <c r="F3546" s="216" t="s">
        <v>2416</v>
      </c>
    </row>
    <row r="3547" spans="2:6" ht="12.75" x14ac:dyDescent="0.25">
      <c r="B3547" s="216" t="s">
        <v>523</v>
      </c>
      <c r="C3547" s="213">
        <v>4</v>
      </c>
      <c r="D3547" s="214" t="s">
        <v>2419</v>
      </c>
      <c r="E3547" s="215">
        <v>1769</v>
      </c>
      <c r="F3547" s="216" t="s">
        <v>2416</v>
      </c>
    </row>
    <row r="3548" spans="2:6" ht="12.75" x14ac:dyDescent="0.25">
      <c r="B3548" s="216" t="s">
        <v>523</v>
      </c>
      <c r="C3548" s="213">
        <v>10</v>
      </c>
      <c r="D3548" s="214" t="s">
        <v>2425</v>
      </c>
      <c r="E3548" s="215">
        <v>1769</v>
      </c>
      <c r="F3548" s="216" t="s">
        <v>2416</v>
      </c>
    </row>
    <row r="3549" spans="2:6" ht="12.75" x14ac:dyDescent="0.25">
      <c r="B3549" s="216" t="s">
        <v>523</v>
      </c>
      <c r="C3549" s="213">
        <v>7</v>
      </c>
      <c r="D3549" s="214" t="s">
        <v>2422</v>
      </c>
      <c r="E3549" s="215">
        <v>1769</v>
      </c>
      <c r="F3549" s="216" t="s">
        <v>2416</v>
      </c>
    </row>
    <row r="3550" spans="2:6" ht="12.75" x14ac:dyDescent="0.25">
      <c r="B3550" s="216" t="s">
        <v>523</v>
      </c>
      <c r="C3550" s="213">
        <v>5</v>
      </c>
      <c r="D3550" s="214" t="s">
        <v>2420</v>
      </c>
      <c r="E3550" s="215">
        <v>1769</v>
      </c>
      <c r="F3550" s="216" t="s">
        <v>2416</v>
      </c>
    </row>
    <row r="3551" spans="2:6" ht="12.75" x14ac:dyDescent="0.25">
      <c r="B3551" s="216" t="s">
        <v>14</v>
      </c>
      <c r="C3551" s="213">
        <v>5</v>
      </c>
      <c r="D3551" s="214" t="s">
        <v>2024</v>
      </c>
      <c r="E3551" s="215">
        <v>1732</v>
      </c>
      <c r="F3551" s="216" t="s">
        <v>2020</v>
      </c>
    </row>
    <row r="3552" spans="2:6" ht="12.75" x14ac:dyDescent="0.25">
      <c r="B3552" s="216" t="s">
        <v>14</v>
      </c>
      <c r="C3552" s="213">
        <v>2</v>
      </c>
      <c r="D3552" s="214" t="s">
        <v>2021</v>
      </c>
      <c r="E3552" s="215">
        <v>1732</v>
      </c>
      <c r="F3552" s="216" t="s">
        <v>2020</v>
      </c>
    </row>
    <row r="3553" spans="2:6" ht="12.75" x14ac:dyDescent="0.25">
      <c r="B3553" s="216" t="s">
        <v>14</v>
      </c>
      <c r="C3553" s="213">
        <v>9</v>
      </c>
      <c r="D3553" s="214" t="s">
        <v>2026</v>
      </c>
      <c r="E3553" s="215">
        <v>1732</v>
      </c>
      <c r="F3553" s="216" t="s">
        <v>2020</v>
      </c>
    </row>
    <row r="3554" spans="2:6" ht="12.75" x14ac:dyDescent="0.25">
      <c r="B3554" s="216" t="s">
        <v>14</v>
      </c>
      <c r="C3554" s="213">
        <v>1</v>
      </c>
      <c r="D3554" s="214" t="s">
        <v>2019</v>
      </c>
      <c r="E3554" s="215">
        <v>1732</v>
      </c>
      <c r="F3554" s="216" t="s">
        <v>2020</v>
      </c>
    </row>
    <row r="3555" spans="2:6" ht="12.75" x14ac:dyDescent="0.25">
      <c r="B3555" s="216" t="s">
        <v>14</v>
      </c>
      <c r="C3555" s="213">
        <v>7</v>
      </c>
      <c r="D3555" s="214" t="s">
        <v>1391</v>
      </c>
      <c r="E3555" s="215">
        <v>1732</v>
      </c>
      <c r="F3555" s="216" t="s">
        <v>2020</v>
      </c>
    </row>
    <row r="3556" spans="2:6" ht="12.75" x14ac:dyDescent="0.25">
      <c r="B3556" s="216" t="s">
        <v>14</v>
      </c>
      <c r="C3556" s="213">
        <v>11</v>
      </c>
      <c r="D3556" s="214" t="s">
        <v>2028</v>
      </c>
      <c r="E3556" s="215">
        <v>1732</v>
      </c>
      <c r="F3556" s="216" t="s">
        <v>2020</v>
      </c>
    </row>
    <row r="3557" spans="2:6" ht="12.75" x14ac:dyDescent="0.25">
      <c r="B3557" s="216" t="s">
        <v>14</v>
      </c>
      <c r="C3557" s="213">
        <v>3</v>
      </c>
      <c r="D3557" s="214" t="s">
        <v>2022</v>
      </c>
      <c r="E3557" s="215">
        <v>1732</v>
      </c>
      <c r="F3557" s="216" t="s">
        <v>2020</v>
      </c>
    </row>
    <row r="3558" spans="2:6" ht="12.75" x14ac:dyDescent="0.25">
      <c r="B3558" s="216" t="s">
        <v>14</v>
      </c>
      <c r="C3558" s="213">
        <v>10</v>
      </c>
      <c r="D3558" s="214" t="s">
        <v>2027</v>
      </c>
      <c r="E3558" s="215">
        <v>1732</v>
      </c>
      <c r="F3558" s="216" t="s">
        <v>2020</v>
      </c>
    </row>
    <row r="3559" spans="2:6" ht="12.75" x14ac:dyDescent="0.25">
      <c r="B3559" s="216" t="s">
        <v>14</v>
      </c>
      <c r="C3559" s="213">
        <v>6</v>
      </c>
      <c r="D3559" s="214" t="s">
        <v>2025</v>
      </c>
      <c r="E3559" s="215">
        <v>1732</v>
      </c>
      <c r="F3559" s="216" t="s">
        <v>2020</v>
      </c>
    </row>
    <row r="3560" spans="2:6" ht="12.75" x14ac:dyDescent="0.25">
      <c r="B3560" s="216" t="s">
        <v>14</v>
      </c>
      <c r="C3560" s="213">
        <v>8</v>
      </c>
      <c r="D3560" s="214" t="s">
        <v>1512</v>
      </c>
      <c r="E3560" s="215">
        <v>1732</v>
      </c>
      <c r="F3560" s="216" t="s">
        <v>2020</v>
      </c>
    </row>
    <row r="3561" spans="2:6" ht="12.75" x14ac:dyDescent="0.25">
      <c r="B3561" s="216" t="s">
        <v>2029</v>
      </c>
      <c r="C3561" s="213">
        <v>12</v>
      </c>
      <c r="D3561" s="214" t="s">
        <v>2030</v>
      </c>
      <c r="E3561" s="215">
        <v>1732</v>
      </c>
      <c r="F3561" s="216" t="s">
        <v>2020</v>
      </c>
    </row>
    <row r="3562" spans="2:6" ht="12.75" x14ac:dyDescent="0.25">
      <c r="B3562" s="216" t="s">
        <v>14</v>
      </c>
      <c r="C3562" s="213">
        <v>4</v>
      </c>
      <c r="D3562" s="214" t="s">
        <v>2023</v>
      </c>
      <c r="E3562" s="215">
        <v>1732</v>
      </c>
      <c r="F3562" s="216" t="s">
        <v>2020</v>
      </c>
    </row>
    <row r="3563" spans="2:6" ht="12.75" x14ac:dyDescent="0.25">
      <c r="B3563" s="216" t="s">
        <v>328</v>
      </c>
      <c r="C3563" s="213">
        <v>5</v>
      </c>
      <c r="D3563" s="214" t="s">
        <v>1695</v>
      </c>
      <c r="E3563" s="215">
        <v>1702</v>
      </c>
      <c r="F3563" s="216" t="s">
        <v>1691</v>
      </c>
    </row>
    <row r="3564" spans="2:6" ht="12.75" x14ac:dyDescent="0.25">
      <c r="B3564" s="216" t="s">
        <v>328</v>
      </c>
      <c r="C3564" s="213">
        <v>10</v>
      </c>
      <c r="D3564" s="214" t="s">
        <v>1699</v>
      </c>
      <c r="E3564" s="215">
        <v>1702</v>
      </c>
      <c r="F3564" s="216" t="s">
        <v>1691</v>
      </c>
    </row>
    <row r="3565" spans="2:6" ht="12.75" x14ac:dyDescent="0.25">
      <c r="B3565" s="216" t="s">
        <v>328</v>
      </c>
      <c r="C3565" s="213">
        <v>8</v>
      </c>
      <c r="D3565" s="214" t="s">
        <v>1697</v>
      </c>
      <c r="E3565" s="215">
        <v>1702</v>
      </c>
      <c r="F3565" s="216" t="s">
        <v>1691</v>
      </c>
    </row>
    <row r="3566" spans="2:6" ht="12.75" x14ac:dyDescent="0.25">
      <c r="B3566" s="216" t="s">
        <v>328</v>
      </c>
      <c r="C3566" s="213">
        <v>7</v>
      </c>
      <c r="D3566" s="214" t="s">
        <v>329</v>
      </c>
      <c r="E3566" s="215">
        <v>1702</v>
      </c>
      <c r="F3566" s="216" t="s">
        <v>1691</v>
      </c>
    </row>
    <row r="3567" spans="2:6" ht="12.75" x14ac:dyDescent="0.25">
      <c r="B3567" s="216" t="s">
        <v>328</v>
      </c>
      <c r="C3567" s="213">
        <v>3</v>
      </c>
      <c r="D3567" s="214" t="s">
        <v>1693</v>
      </c>
      <c r="E3567" s="215">
        <v>1702</v>
      </c>
      <c r="F3567" s="216" t="s">
        <v>1691</v>
      </c>
    </row>
    <row r="3568" spans="2:6" ht="12.75" x14ac:dyDescent="0.25">
      <c r="B3568" s="216" t="s">
        <v>328</v>
      </c>
      <c r="C3568" s="213">
        <v>2</v>
      </c>
      <c r="D3568" s="214" t="s">
        <v>1692</v>
      </c>
      <c r="E3568" s="215">
        <v>1702</v>
      </c>
      <c r="F3568" s="216" t="s">
        <v>1691</v>
      </c>
    </row>
    <row r="3569" spans="2:6" ht="12.75" x14ac:dyDescent="0.25">
      <c r="B3569" s="216" t="s">
        <v>328</v>
      </c>
      <c r="C3569" s="213">
        <v>4</v>
      </c>
      <c r="D3569" s="214" t="s">
        <v>1694</v>
      </c>
      <c r="E3569" s="215">
        <v>1702</v>
      </c>
      <c r="F3569" s="216" t="s">
        <v>1691</v>
      </c>
    </row>
    <row r="3570" spans="2:6" ht="12.75" x14ac:dyDescent="0.25">
      <c r="B3570" s="216" t="s">
        <v>328</v>
      </c>
      <c r="C3570" s="213">
        <v>6</v>
      </c>
      <c r="D3570" s="214" t="s">
        <v>1696</v>
      </c>
      <c r="E3570" s="215">
        <v>1702</v>
      </c>
      <c r="F3570" s="216" t="s">
        <v>1691</v>
      </c>
    </row>
    <row r="3571" spans="2:6" ht="12.75" x14ac:dyDescent="0.25">
      <c r="B3571" s="216" t="s">
        <v>328</v>
      </c>
      <c r="C3571" s="213">
        <v>11</v>
      </c>
      <c r="D3571" s="214" t="s">
        <v>1700</v>
      </c>
      <c r="E3571" s="215">
        <v>1702</v>
      </c>
      <c r="F3571" s="216" t="s">
        <v>1691</v>
      </c>
    </row>
    <row r="3572" spans="2:6" ht="12.75" x14ac:dyDescent="0.25">
      <c r="B3572" s="216" t="s">
        <v>328</v>
      </c>
      <c r="C3572" s="213">
        <v>12</v>
      </c>
      <c r="D3572" s="214" t="s">
        <v>1701</v>
      </c>
      <c r="E3572" s="215">
        <v>1702</v>
      </c>
      <c r="F3572" s="216" t="s">
        <v>1691</v>
      </c>
    </row>
    <row r="3573" spans="2:6" ht="12.75" x14ac:dyDescent="0.25">
      <c r="B3573" s="216" t="s">
        <v>328</v>
      </c>
      <c r="C3573" s="213">
        <v>9</v>
      </c>
      <c r="D3573" s="214" t="s">
        <v>1698</v>
      </c>
      <c r="E3573" s="215">
        <v>1702</v>
      </c>
      <c r="F3573" s="216" t="s">
        <v>1691</v>
      </c>
    </row>
    <row r="3574" spans="2:6" ht="12.75" x14ac:dyDescent="0.25">
      <c r="B3574" s="216" t="s">
        <v>328</v>
      </c>
      <c r="C3574" s="213">
        <v>1</v>
      </c>
      <c r="D3574" s="214" t="s">
        <v>1690</v>
      </c>
      <c r="E3574" s="215">
        <v>1702</v>
      </c>
      <c r="F3574" s="216" t="s">
        <v>1691</v>
      </c>
    </row>
    <row r="3575" spans="2:6" ht="12.75" x14ac:dyDescent="0.25">
      <c r="B3575" s="216" t="s">
        <v>103</v>
      </c>
      <c r="C3575" s="213">
        <v>12</v>
      </c>
      <c r="D3575" s="214" t="s">
        <v>2460</v>
      </c>
      <c r="E3575" s="215">
        <v>1772</v>
      </c>
      <c r="F3575" s="216" t="s">
        <v>2450</v>
      </c>
    </row>
    <row r="3576" spans="2:6" ht="12.75" x14ac:dyDescent="0.25">
      <c r="B3576" s="216" t="s">
        <v>103</v>
      </c>
      <c r="C3576" s="213">
        <v>4</v>
      </c>
      <c r="D3576" s="214" t="s">
        <v>2453</v>
      </c>
      <c r="E3576" s="215">
        <v>1772</v>
      </c>
      <c r="F3576" s="216" t="s">
        <v>2450</v>
      </c>
    </row>
    <row r="3577" spans="2:6" ht="12.75" x14ac:dyDescent="0.25">
      <c r="B3577" s="216" t="s">
        <v>103</v>
      </c>
      <c r="C3577" s="213">
        <v>15</v>
      </c>
      <c r="D3577" s="214" t="s">
        <v>2462</v>
      </c>
      <c r="E3577" s="215">
        <v>1772</v>
      </c>
      <c r="F3577" s="216" t="s">
        <v>2450</v>
      </c>
    </row>
    <row r="3578" spans="2:6" ht="12.75" x14ac:dyDescent="0.25">
      <c r="B3578" s="216" t="s">
        <v>103</v>
      </c>
      <c r="C3578" s="213">
        <v>7</v>
      </c>
      <c r="D3578" s="214" t="s">
        <v>2456</v>
      </c>
      <c r="E3578" s="215">
        <v>1772</v>
      </c>
      <c r="F3578" s="216" t="s">
        <v>2450</v>
      </c>
    </row>
    <row r="3579" spans="2:6" ht="12.75" x14ac:dyDescent="0.25">
      <c r="B3579" s="216" t="s">
        <v>103</v>
      </c>
      <c r="C3579" s="213">
        <v>1</v>
      </c>
      <c r="D3579" s="214" t="s">
        <v>2449</v>
      </c>
      <c r="E3579" s="215">
        <v>1772</v>
      </c>
      <c r="F3579" s="216" t="s">
        <v>2450</v>
      </c>
    </row>
    <row r="3580" spans="2:6" ht="12.75" x14ac:dyDescent="0.25">
      <c r="B3580" s="216" t="s">
        <v>103</v>
      </c>
      <c r="C3580" s="213">
        <v>8</v>
      </c>
      <c r="D3580" s="214" t="s">
        <v>2457</v>
      </c>
      <c r="E3580" s="215">
        <v>1772</v>
      </c>
      <c r="F3580" s="216" t="s">
        <v>2450</v>
      </c>
    </row>
    <row r="3581" spans="2:6" ht="12.75" x14ac:dyDescent="0.25">
      <c r="B3581" s="216" t="s">
        <v>103</v>
      </c>
      <c r="C3581" s="213">
        <v>13</v>
      </c>
      <c r="D3581" s="214" t="s">
        <v>2222</v>
      </c>
      <c r="E3581" s="215">
        <v>1772</v>
      </c>
      <c r="F3581" s="216" t="s">
        <v>2450</v>
      </c>
    </row>
    <row r="3582" spans="2:6" ht="12.75" x14ac:dyDescent="0.25">
      <c r="B3582" s="216" t="s">
        <v>103</v>
      </c>
      <c r="C3582" s="213">
        <v>11</v>
      </c>
      <c r="D3582" s="214" t="s">
        <v>2459</v>
      </c>
      <c r="E3582" s="215">
        <v>1772</v>
      </c>
      <c r="F3582" s="216" t="s">
        <v>2450</v>
      </c>
    </row>
    <row r="3583" spans="2:6" ht="12.75" x14ac:dyDescent="0.25">
      <c r="B3583" s="216" t="s">
        <v>103</v>
      </c>
      <c r="C3583" s="213">
        <v>5</v>
      </c>
      <c r="D3583" s="214" t="s">
        <v>2454</v>
      </c>
      <c r="E3583" s="215">
        <v>1772</v>
      </c>
      <c r="F3583" s="216" t="s">
        <v>2450</v>
      </c>
    </row>
    <row r="3584" spans="2:6" ht="12.75" x14ac:dyDescent="0.25">
      <c r="B3584" s="216" t="s">
        <v>103</v>
      </c>
      <c r="C3584" s="213">
        <v>3</v>
      </c>
      <c r="D3584" s="214" t="s">
        <v>2452</v>
      </c>
      <c r="E3584" s="215">
        <v>1772</v>
      </c>
      <c r="F3584" s="216" t="s">
        <v>2450</v>
      </c>
    </row>
    <row r="3585" spans="2:6" ht="12.75" x14ac:dyDescent="0.25">
      <c r="B3585" s="216" t="s">
        <v>103</v>
      </c>
      <c r="C3585" s="213">
        <v>6</v>
      </c>
      <c r="D3585" s="214" t="s">
        <v>2455</v>
      </c>
      <c r="E3585" s="215">
        <v>1772</v>
      </c>
      <c r="F3585" s="216" t="s">
        <v>2450</v>
      </c>
    </row>
    <row r="3586" spans="2:6" ht="12.75" x14ac:dyDescent="0.25">
      <c r="B3586" s="216" t="s">
        <v>103</v>
      </c>
      <c r="C3586" s="213">
        <v>9</v>
      </c>
      <c r="D3586" s="214" t="s">
        <v>2164</v>
      </c>
      <c r="E3586" s="215">
        <v>1772</v>
      </c>
      <c r="F3586" s="216" t="s">
        <v>2450</v>
      </c>
    </row>
    <row r="3587" spans="2:6" ht="12.75" x14ac:dyDescent="0.25">
      <c r="B3587" s="216" t="s">
        <v>103</v>
      </c>
      <c r="C3587" s="213">
        <v>10</v>
      </c>
      <c r="D3587" s="214" t="s">
        <v>2458</v>
      </c>
      <c r="E3587" s="215">
        <v>1772</v>
      </c>
      <c r="F3587" s="216" t="s">
        <v>2450</v>
      </c>
    </row>
    <row r="3588" spans="2:6" ht="12.75" x14ac:dyDescent="0.25">
      <c r="B3588" s="216" t="s">
        <v>103</v>
      </c>
      <c r="C3588" s="213">
        <v>14</v>
      </c>
      <c r="D3588" s="214" t="s">
        <v>2461</v>
      </c>
      <c r="E3588" s="215">
        <v>1772</v>
      </c>
      <c r="F3588" s="216" t="s">
        <v>2450</v>
      </c>
    </row>
    <row r="3589" spans="2:6" ht="12.75" x14ac:dyDescent="0.25">
      <c r="B3589" s="216" t="s">
        <v>103</v>
      </c>
      <c r="C3589" s="213">
        <v>2</v>
      </c>
      <c r="D3589" s="214" t="s">
        <v>2451</v>
      </c>
      <c r="E3589" s="215">
        <v>1772</v>
      </c>
      <c r="F3589" s="216" t="s">
        <v>2450</v>
      </c>
    </row>
    <row r="3590" spans="2:6" ht="12.75" x14ac:dyDescent="0.25">
      <c r="B3590" s="216" t="s">
        <v>120</v>
      </c>
      <c r="C3590" s="213">
        <v>9</v>
      </c>
      <c r="D3590" s="214" t="s">
        <v>1829</v>
      </c>
      <c r="E3590" s="215">
        <v>1715</v>
      </c>
      <c r="F3590" s="216" t="s">
        <v>1823</v>
      </c>
    </row>
    <row r="3591" spans="2:6" ht="12.75" x14ac:dyDescent="0.25">
      <c r="B3591" s="216" t="s">
        <v>120</v>
      </c>
      <c r="C3591" s="213">
        <v>12</v>
      </c>
      <c r="D3591" s="214" t="s">
        <v>121</v>
      </c>
      <c r="E3591" s="215">
        <v>1715</v>
      </c>
      <c r="F3591" s="216" t="s">
        <v>1823</v>
      </c>
    </row>
    <row r="3592" spans="2:6" ht="12.75" x14ac:dyDescent="0.25">
      <c r="B3592" s="216" t="s">
        <v>120</v>
      </c>
      <c r="C3592" s="213">
        <v>6</v>
      </c>
      <c r="D3592" s="214" t="s">
        <v>1805</v>
      </c>
      <c r="E3592" s="215">
        <v>1715</v>
      </c>
      <c r="F3592" s="216" t="s">
        <v>1823</v>
      </c>
    </row>
    <row r="3593" spans="2:6" ht="12.75" x14ac:dyDescent="0.25">
      <c r="B3593" s="216" t="s">
        <v>120</v>
      </c>
      <c r="C3593" s="213">
        <v>8</v>
      </c>
      <c r="D3593" s="214" t="s">
        <v>1828</v>
      </c>
      <c r="E3593" s="215">
        <v>1715</v>
      </c>
      <c r="F3593" s="216" t="s">
        <v>1823</v>
      </c>
    </row>
    <row r="3594" spans="2:6" ht="12.75" x14ac:dyDescent="0.25">
      <c r="B3594" s="216" t="s">
        <v>120</v>
      </c>
      <c r="C3594" s="213">
        <v>13</v>
      </c>
      <c r="D3594" s="214" t="s">
        <v>1832</v>
      </c>
      <c r="E3594" s="215">
        <v>1715</v>
      </c>
      <c r="F3594" s="216" t="s">
        <v>1823</v>
      </c>
    </row>
    <row r="3595" spans="2:6" ht="12.75" x14ac:dyDescent="0.25">
      <c r="B3595" s="216" t="s">
        <v>120</v>
      </c>
      <c r="C3595" s="213">
        <v>4</v>
      </c>
      <c r="D3595" s="214" t="s">
        <v>1826</v>
      </c>
      <c r="E3595" s="215">
        <v>1715</v>
      </c>
      <c r="F3595" s="216" t="s">
        <v>1823</v>
      </c>
    </row>
    <row r="3596" spans="2:6" ht="12.75" x14ac:dyDescent="0.25">
      <c r="B3596" s="216" t="s">
        <v>120</v>
      </c>
      <c r="C3596" s="213">
        <v>5</v>
      </c>
      <c r="D3596" s="214" t="s">
        <v>1827</v>
      </c>
      <c r="E3596" s="215">
        <v>1715</v>
      </c>
      <c r="F3596" s="216" t="s">
        <v>1823</v>
      </c>
    </row>
    <row r="3597" spans="2:6" ht="12.75" x14ac:dyDescent="0.25">
      <c r="B3597" s="216" t="s">
        <v>120</v>
      </c>
      <c r="C3597" s="213">
        <v>7</v>
      </c>
      <c r="D3597" s="214" t="s">
        <v>1301</v>
      </c>
      <c r="E3597" s="215">
        <v>1715</v>
      </c>
      <c r="F3597" s="216" t="s">
        <v>1823</v>
      </c>
    </row>
    <row r="3598" spans="2:6" ht="12.75" x14ac:dyDescent="0.25">
      <c r="B3598" s="216" t="s">
        <v>120</v>
      </c>
      <c r="C3598" s="213">
        <v>11</v>
      </c>
      <c r="D3598" s="214" t="s">
        <v>1831</v>
      </c>
      <c r="E3598" s="215">
        <v>1715</v>
      </c>
      <c r="F3598" s="216" t="s">
        <v>1823</v>
      </c>
    </row>
    <row r="3599" spans="2:6" ht="12.75" x14ac:dyDescent="0.25">
      <c r="B3599" s="216" t="s">
        <v>120</v>
      </c>
      <c r="C3599" s="213">
        <v>14</v>
      </c>
      <c r="D3599" s="214" t="s">
        <v>1833</v>
      </c>
      <c r="E3599" s="215">
        <v>1715</v>
      </c>
      <c r="F3599" s="216" t="s">
        <v>1823</v>
      </c>
    </row>
    <row r="3600" spans="2:6" ht="12.75" x14ac:dyDescent="0.25">
      <c r="B3600" s="216" t="s">
        <v>120</v>
      </c>
      <c r="C3600" s="213">
        <v>2</v>
      </c>
      <c r="D3600" s="214" t="s">
        <v>1824</v>
      </c>
      <c r="E3600" s="215">
        <v>1715</v>
      </c>
      <c r="F3600" s="216" t="s">
        <v>1823</v>
      </c>
    </row>
    <row r="3601" spans="2:6" ht="12.75" x14ac:dyDescent="0.25">
      <c r="B3601" s="216" t="s">
        <v>120</v>
      </c>
      <c r="C3601" s="213">
        <v>10</v>
      </c>
      <c r="D3601" s="214" t="s">
        <v>1830</v>
      </c>
      <c r="E3601" s="215">
        <v>1715</v>
      </c>
      <c r="F3601" s="216" t="s">
        <v>1823</v>
      </c>
    </row>
    <row r="3602" spans="2:6" ht="12.75" x14ac:dyDescent="0.25">
      <c r="B3602" s="216" t="s">
        <v>120</v>
      </c>
      <c r="C3602" s="213">
        <v>1</v>
      </c>
      <c r="D3602" s="214" t="s">
        <v>1822</v>
      </c>
      <c r="E3602" s="215">
        <v>1715</v>
      </c>
      <c r="F3602" s="216" t="s">
        <v>1823</v>
      </c>
    </row>
    <row r="3603" spans="2:6" ht="12.75" x14ac:dyDescent="0.25">
      <c r="B3603" s="216" t="s">
        <v>120</v>
      </c>
      <c r="C3603" s="213">
        <v>3</v>
      </c>
      <c r="D3603" s="214" t="s">
        <v>1825</v>
      </c>
      <c r="E3603" s="215">
        <v>1715</v>
      </c>
      <c r="F3603" s="216" t="s">
        <v>1823</v>
      </c>
    </row>
    <row r="3604" spans="2:6" ht="12.75" x14ac:dyDescent="0.25">
      <c r="B3604" s="216" t="s">
        <v>1375</v>
      </c>
      <c r="C3604" s="213">
        <v>10</v>
      </c>
      <c r="D3604" s="214" t="s">
        <v>1623</v>
      </c>
      <c r="E3604" s="215">
        <v>1701</v>
      </c>
      <c r="F3604" s="216" t="s">
        <v>1681</v>
      </c>
    </row>
    <row r="3605" spans="2:6" ht="12.75" x14ac:dyDescent="0.25">
      <c r="B3605" s="216" t="s">
        <v>1375</v>
      </c>
      <c r="C3605" s="213">
        <v>9</v>
      </c>
      <c r="D3605" s="214" t="s">
        <v>1388</v>
      </c>
      <c r="E3605" s="215">
        <v>1701</v>
      </c>
      <c r="F3605" s="216" t="s">
        <v>1681</v>
      </c>
    </row>
    <row r="3606" spans="2:6" ht="12.75" x14ac:dyDescent="0.25">
      <c r="B3606" s="216" t="s">
        <v>1375</v>
      </c>
      <c r="C3606" s="213">
        <v>14</v>
      </c>
      <c r="D3606" s="214" t="s">
        <v>1687</v>
      </c>
      <c r="E3606" s="215">
        <v>1701</v>
      </c>
      <c r="F3606" s="216" t="s">
        <v>1681</v>
      </c>
    </row>
    <row r="3607" spans="2:6" ht="12.75" x14ac:dyDescent="0.25">
      <c r="B3607" s="216" t="s">
        <v>1375</v>
      </c>
      <c r="C3607" s="213">
        <v>13</v>
      </c>
      <c r="D3607" s="214" t="s">
        <v>1686</v>
      </c>
      <c r="E3607" s="215">
        <v>1701</v>
      </c>
      <c r="F3607" s="216" t="s">
        <v>1681</v>
      </c>
    </row>
    <row r="3608" spans="2:6" ht="12.75" x14ac:dyDescent="0.25">
      <c r="B3608" s="216" t="s">
        <v>1375</v>
      </c>
      <c r="C3608" s="213">
        <v>16</v>
      </c>
      <c r="D3608" s="214" t="s">
        <v>1689</v>
      </c>
      <c r="E3608" s="215">
        <v>1701</v>
      </c>
      <c r="F3608" s="216" t="s">
        <v>1681</v>
      </c>
    </row>
    <row r="3609" spans="2:6" ht="12.75" x14ac:dyDescent="0.25">
      <c r="B3609" s="216" t="s">
        <v>1375</v>
      </c>
      <c r="C3609" s="213">
        <v>3</v>
      </c>
      <c r="D3609" s="214" t="s">
        <v>1683</v>
      </c>
      <c r="E3609" s="215">
        <v>1701</v>
      </c>
      <c r="F3609" s="216" t="s">
        <v>1681</v>
      </c>
    </row>
    <row r="3610" spans="2:6" ht="12.75" x14ac:dyDescent="0.25">
      <c r="B3610" s="216" t="s">
        <v>1375</v>
      </c>
      <c r="C3610" s="213">
        <v>11</v>
      </c>
      <c r="D3610" s="214" t="s">
        <v>1685</v>
      </c>
      <c r="E3610" s="215">
        <v>1701</v>
      </c>
      <c r="F3610" s="216" t="s">
        <v>1681</v>
      </c>
    </row>
    <row r="3611" spans="2:6" ht="12.75" x14ac:dyDescent="0.25">
      <c r="B3611" s="216" t="s">
        <v>1375</v>
      </c>
      <c r="C3611" s="213">
        <v>12</v>
      </c>
      <c r="D3611" s="214" t="s">
        <v>976</v>
      </c>
      <c r="E3611" s="215">
        <v>1701</v>
      </c>
      <c r="F3611" s="216" t="s">
        <v>1681</v>
      </c>
    </row>
    <row r="3612" spans="2:6" ht="12.75" x14ac:dyDescent="0.25">
      <c r="B3612" s="216" t="s">
        <v>1375</v>
      </c>
      <c r="C3612" s="213">
        <v>15</v>
      </c>
      <c r="D3612" s="214" t="s">
        <v>1688</v>
      </c>
      <c r="E3612" s="215">
        <v>1701</v>
      </c>
      <c r="F3612" s="216" t="s">
        <v>1681</v>
      </c>
    </row>
    <row r="3613" spans="2:6" ht="12.75" x14ac:dyDescent="0.25">
      <c r="B3613" s="216" t="s">
        <v>1375</v>
      </c>
      <c r="C3613" s="213">
        <v>8</v>
      </c>
      <c r="D3613" s="214" t="s">
        <v>1638</v>
      </c>
      <c r="E3613" s="215">
        <v>1701</v>
      </c>
      <c r="F3613" s="216" t="s">
        <v>1681</v>
      </c>
    </row>
    <row r="3614" spans="2:6" ht="12.75" x14ac:dyDescent="0.25">
      <c r="B3614" s="216" t="s">
        <v>1375</v>
      </c>
      <c r="C3614" s="213">
        <v>4</v>
      </c>
      <c r="D3614" s="214" t="s">
        <v>1403</v>
      </c>
      <c r="E3614" s="215">
        <v>1701</v>
      </c>
      <c r="F3614" s="216" t="s">
        <v>1681</v>
      </c>
    </row>
    <row r="3615" spans="2:6" ht="12.75" x14ac:dyDescent="0.25">
      <c r="B3615" s="216" t="s">
        <v>1375</v>
      </c>
      <c r="C3615" s="213">
        <v>2</v>
      </c>
      <c r="D3615" s="214" t="s">
        <v>1682</v>
      </c>
      <c r="E3615" s="215">
        <v>1701</v>
      </c>
      <c r="F3615" s="216" t="s">
        <v>1681</v>
      </c>
    </row>
    <row r="3616" spans="2:6" ht="12.75" x14ac:dyDescent="0.25">
      <c r="B3616" s="216" t="s">
        <v>1375</v>
      </c>
      <c r="C3616" s="213">
        <v>1</v>
      </c>
      <c r="D3616" s="214" t="s">
        <v>1347</v>
      </c>
      <c r="E3616" s="215">
        <v>1701</v>
      </c>
      <c r="F3616" s="216" t="s">
        <v>1681</v>
      </c>
    </row>
    <row r="3617" spans="2:6" ht="12.75" x14ac:dyDescent="0.25">
      <c r="B3617" s="216" t="s">
        <v>1375</v>
      </c>
      <c r="C3617" s="213">
        <v>7</v>
      </c>
      <c r="D3617" s="214" t="s">
        <v>1684</v>
      </c>
      <c r="E3617" s="215">
        <v>1701</v>
      </c>
      <c r="F3617" s="216" t="s">
        <v>1681</v>
      </c>
    </row>
    <row r="3618" spans="2:6" ht="12.75" x14ac:dyDescent="0.25">
      <c r="B3618" s="216" t="s">
        <v>1375</v>
      </c>
      <c r="C3618" s="213">
        <v>5</v>
      </c>
      <c r="D3618" s="214" t="s">
        <v>1088</v>
      </c>
      <c r="E3618" s="215">
        <v>1701</v>
      </c>
      <c r="F3618" s="216" t="s">
        <v>1681</v>
      </c>
    </row>
    <row r="3619" spans="2:6" ht="12.75" x14ac:dyDescent="0.25">
      <c r="B3619" s="216" t="s">
        <v>1375</v>
      </c>
      <c r="C3619" s="213">
        <v>6</v>
      </c>
      <c r="D3619" s="214" t="s">
        <v>779</v>
      </c>
      <c r="E3619" s="215">
        <v>1701</v>
      </c>
      <c r="F3619" s="216" t="s">
        <v>1681</v>
      </c>
    </row>
    <row r="3620" spans="2:6" ht="12.75" x14ac:dyDescent="0.25">
      <c r="B3620" s="216" t="s">
        <v>3000</v>
      </c>
      <c r="C3620" s="213">
        <v>4</v>
      </c>
      <c r="D3620" s="214" t="s">
        <v>3005</v>
      </c>
      <c r="E3620" s="215">
        <v>1821</v>
      </c>
      <c r="F3620" s="216" t="s">
        <v>3002</v>
      </c>
    </row>
    <row r="3621" spans="2:6" ht="12.75" x14ac:dyDescent="0.25">
      <c r="B3621" s="216" t="s">
        <v>3000</v>
      </c>
      <c r="C3621" s="213">
        <v>7</v>
      </c>
      <c r="D3621" s="214" t="s">
        <v>831</v>
      </c>
      <c r="E3621" s="215">
        <v>1821</v>
      </c>
      <c r="F3621" s="216" t="s">
        <v>3002</v>
      </c>
    </row>
    <row r="3622" spans="2:6" ht="12.75" x14ac:dyDescent="0.25">
      <c r="B3622" s="216" t="s">
        <v>3000</v>
      </c>
      <c r="C3622" s="213">
        <v>6</v>
      </c>
      <c r="D3622" s="214" t="s">
        <v>3007</v>
      </c>
      <c r="E3622" s="215">
        <v>1821</v>
      </c>
      <c r="F3622" s="216" t="s">
        <v>3002</v>
      </c>
    </row>
    <row r="3623" spans="2:6" ht="12.75" x14ac:dyDescent="0.25">
      <c r="B3623" s="216" t="s">
        <v>3000</v>
      </c>
      <c r="C3623" s="213">
        <v>10</v>
      </c>
      <c r="D3623" s="214" t="s">
        <v>1534</v>
      </c>
      <c r="E3623" s="215">
        <v>1821</v>
      </c>
      <c r="F3623" s="216" t="s">
        <v>3002</v>
      </c>
    </row>
    <row r="3624" spans="2:6" ht="12.75" x14ac:dyDescent="0.25">
      <c r="B3624" s="216" t="s">
        <v>3000</v>
      </c>
      <c r="C3624" s="213">
        <v>3</v>
      </c>
      <c r="D3624" s="214" t="s">
        <v>3004</v>
      </c>
      <c r="E3624" s="215">
        <v>1821</v>
      </c>
      <c r="F3624" s="216" t="s">
        <v>3002</v>
      </c>
    </row>
    <row r="3625" spans="2:6" ht="12.75" x14ac:dyDescent="0.25">
      <c r="B3625" s="216" t="s">
        <v>3000</v>
      </c>
      <c r="C3625" s="213">
        <v>9</v>
      </c>
      <c r="D3625" s="214" t="s">
        <v>218</v>
      </c>
      <c r="E3625" s="215">
        <v>1821</v>
      </c>
      <c r="F3625" s="216" t="s">
        <v>3002</v>
      </c>
    </row>
    <row r="3626" spans="2:6" ht="12.75" x14ac:dyDescent="0.25">
      <c r="B3626" s="216" t="s">
        <v>3000</v>
      </c>
      <c r="C3626" s="213">
        <v>1</v>
      </c>
      <c r="D3626" s="214" t="s">
        <v>3001</v>
      </c>
      <c r="E3626" s="215">
        <v>1821</v>
      </c>
      <c r="F3626" s="216" t="s">
        <v>3002</v>
      </c>
    </row>
    <row r="3627" spans="2:6" ht="12.75" x14ac:dyDescent="0.25">
      <c r="B3627" s="216" t="s">
        <v>3000</v>
      </c>
      <c r="C3627" s="213">
        <v>2</v>
      </c>
      <c r="D3627" s="214" t="s">
        <v>3003</v>
      </c>
      <c r="E3627" s="215">
        <v>1821</v>
      </c>
      <c r="F3627" s="216" t="s">
        <v>3002</v>
      </c>
    </row>
    <row r="3628" spans="2:6" ht="12.75" x14ac:dyDescent="0.25">
      <c r="B3628" s="216" t="s">
        <v>3000</v>
      </c>
      <c r="C3628" s="213">
        <v>8</v>
      </c>
      <c r="D3628" s="214" t="s">
        <v>3008</v>
      </c>
      <c r="E3628" s="215">
        <v>1821</v>
      </c>
      <c r="F3628" s="216" t="s">
        <v>3002</v>
      </c>
    </row>
    <row r="3629" spans="2:6" ht="12.75" x14ac:dyDescent="0.25">
      <c r="B3629" s="216" t="s">
        <v>3000</v>
      </c>
      <c r="C3629" s="213">
        <v>5</v>
      </c>
      <c r="D3629" s="214" t="s">
        <v>3006</v>
      </c>
      <c r="E3629" s="215">
        <v>1821</v>
      </c>
      <c r="F3629" s="216" t="s">
        <v>3002</v>
      </c>
    </row>
    <row r="3630" spans="2:6" ht="12.75" x14ac:dyDescent="0.25">
      <c r="B3630" s="216" t="s">
        <v>3000</v>
      </c>
      <c r="C3630" s="213">
        <v>9</v>
      </c>
      <c r="D3630" s="214" t="s">
        <v>3013</v>
      </c>
      <c r="E3630" s="215">
        <v>1822</v>
      </c>
      <c r="F3630" s="216" t="s">
        <v>3010</v>
      </c>
    </row>
    <row r="3631" spans="2:6" ht="12.75" x14ac:dyDescent="0.25">
      <c r="B3631" s="216" t="s">
        <v>3000</v>
      </c>
      <c r="C3631" s="213">
        <v>1</v>
      </c>
      <c r="D3631" s="214" t="s">
        <v>3009</v>
      </c>
      <c r="E3631" s="215">
        <v>1822</v>
      </c>
      <c r="F3631" s="216" t="s">
        <v>3010</v>
      </c>
    </row>
    <row r="3632" spans="2:6" ht="12.75" x14ac:dyDescent="0.25">
      <c r="B3632" s="216" t="s">
        <v>3000</v>
      </c>
      <c r="C3632" s="213">
        <v>2</v>
      </c>
      <c r="D3632" s="214" t="s">
        <v>3011</v>
      </c>
      <c r="E3632" s="215">
        <v>1822</v>
      </c>
      <c r="F3632" s="216" t="s">
        <v>3010</v>
      </c>
    </row>
    <row r="3633" spans="2:6" ht="12.75" x14ac:dyDescent="0.25">
      <c r="B3633" s="216" t="s">
        <v>3000</v>
      </c>
      <c r="C3633" s="213">
        <v>5</v>
      </c>
      <c r="D3633" s="214" t="s">
        <v>1551</v>
      </c>
      <c r="E3633" s="215">
        <v>1822</v>
      </c>
      <c r="F3633" s="216" t="s">
        <v>3010</v>
      </c>
    </row>
    <row r="3634" spans="2:6" ht="12.75" x14ac:dyDescent="0.25">
      <c r="B3634" s="216" t="s">
        <v>3000</v>
      </c>
      <c r="C3634" s="213">
        <v>3</v>
      </c>
      <c r="D3634" s="214" t="s">
        <v>1406</v>
      </c>
      <c r="E3634" s="215">
        <v>1822</v>
      </c>
      <c r="F3634" s="216" t="s">
        <v>3010</v>
      </c>
    </row>
    <row r="3635" spans="2:6" ht="12.75" x14ac:dyDescent="0.25">
      <c r="B3635" s="216" t="s">
        <v>3000</v>
      </c>
      <c r="C3635" s="213">
        <v>8</v>
      </c>
      <c r="D3635" s="214" t="s">
        <v>736</v>
      </c>
      <c r="E3635" s="215">
        <v>1822</v>
      </c>
      <c r="F3635" s="216" t="s">
        <v>3010</v>
      </c>
    </row>
    <row r="3636" spans="2:6" ht="12.75" x14ac:dyDescent="0.25">
      <c r="B3636" s="216" t="s">
        <v>3000</v>
      </c>
      <c r="C3636" s="213">
        <v>6</v>
      </c>
      <c r="D3636" s="214" t="s">
        <v>1708</v>
      </c>
      <c r="E3636" s="215">
        <v>1822</v>
      </c>
      <c r="F3636" s="216" t="s">
        <v>3010</v>
      </c>
    </row>
    <row r="3637" spans="2:6" ht="12.75" x14ac:dyDescent="0.25">
      <c r="B3637" s="216" t="s">
        <v>3000</v>
      </c>
      <c r="C3637" s="213">
        <v>7</v>
      </c>
      <c r="D3637" s="214" t="s">
        <v>734</v>
      </c>
      <c r="E3637" s="215">
        <v>1822</v>
      </c>
      <c r="F3637" s="216" t="s">
        <v>3010</v>
      </c>
    </row>
    <row r="3638" spans="2:6" ht="12.75" x14ac:dyDescent="0.25">
      <c r="B3638" s="216" t="s">
        <v>3000</v>
      </c>
      <c r="C3638" s="213">
        <v>4</v>
      </c>
      <c r="D3638" s="214" t="s">
        <v>3012</v>
      </c>
      <c r="E3638" s="215">
        <v>1822</v>
      </c>
      <c r="F3638" s="216" t="s">
        <v>3010</v>
      </c>
    </row>
    <row r="3639" spans="2:6" ht="12.75" x14ac:dyDescent="0.25">
      <c r="B3639" s="216" t="s">
        <v>3000</v>
      </c>
      <c r="C3639" s="213">
        <v>10</v>
      </c>
      <c r="D3639" s="214" t="s">
        <v>3014</v>
      </c>
      <c r="E3639" s="215">
        <v>1822</v>
      </c>
      <c r="F3639" s="216" t="s">
        <v>3010</v>
      </c>
    </row>
    <row r="3640" spans="2:6" ht="12.75" x14ac:dyDescent="0.25">
      <c r="B3640" s="216" t="s">
        <v>109</v>
      </c>
      <c r="C3640" s="213">
        <v>15</v>
      </c>
      <c r="D3640" s="214" t="s">
        <v>2202</v>
      </c>
      <c r="E3640" s="215">
        <v>1747</v>
      </c>
      <c r="F3640" s="216" t="s">
        <v>2188</v>
      </c>
    </row>
    <row r="3641" spans="2:6" ht="12.75" x14ac:dyDescent="0.25">
      <c r="B3641" s="216" t="s">
        <v>109</v>
      </c>
      <c r="C3641" s="213">
        <v>2</v>
      </c>
      <c r="D3641" s="214" t="s">
        <v>2189</v>
      </c>
      <c r="E3641" s="215">
        <v>1747</v>
      </c>
      <c r="F3641" s="216" t="s">
        <v>2188</v>
      </c>
    </row>
    <row r="3642" spans="2:6" ht="12.75" x14ac:dyDescent="0.25">
      <c r="B3642" s="216" t="s">
        <v>109</v>
      </c>
      <c r="C3642" s="213">
        <v>7</v>
      </c>
      <c r="D3642" s="214" t="s">
        <v>2194</v>
      </c>
      <c r="E3642" s="215">
        <v>1747</v>
      </c>
      <c r="F3642" s="216" t="s">
        <v>2188</v>
      </c>
    </row>
    <row r="3643" spans="2:6" ht="12.75" x14ac:dyDescent="0.25">
      <c r="B3643" s="216" t="s">
        <v>109</v>
      </c>
      <c r="C3643" s="213">
        <v>6</v>
      </c>
      <c r="D3643" s="214" t="s">
        <v>2193</v>
      </c>
      <c r="E3643" s="215">
        <v>1747</v>
      </c>
      <c r="F3643" s="216" t="s">
        <v>2188</v>
      </c>
    </row>
    <row r="3644" spans="2:6" ht="12.75" x14ac:dyDescent="0.25">
      <c r="B3644" s="216" t="s">
        <v>109</v>
      </c>
      <c r="C3644" s="213">
        <v>5</v>
      </c>
      <c r="D3644" s="214" t="s">
        <v>2192</v>
      </c>
      <c r="E3644" s="215">
        <v>1747</v>
      </c>
      <c r="F3644" s="216" t="s">
        <v>2188</v>
      </c>
    </row>
    <row r="3645" spans="2:6" ht="12.75" x14ac:dyDescent="0.25">
      <c r="B3645" s="216" t="s">
        <v>109</v>
      </c>
      <c r="C3645" s="213">
        <v>10</v>
      </c>
      <c r="D3645" s="214" t="s">
        <v>2197</v>
      </c>
      <c r="E3645" s="215">
        <v>1747</v>
      </c>
      <c r="F3645" s="216" t="s">
        <v>2188</v>
      </c>
    </row>
    <row r="3646" spans="2:6" ht="12.75" x14ac:dyDescent="0.25">
      <c r="B3646" s="216" t="s">
        <v>109</v>
      </c>
      <c r="C3646" s="213">
        <v>14</v>
      </c>
      <c r="D3646" s="214" t="s">
        <v>2201</v>
      </c>
      <c r="E3646" s="215">
        <v>1747</v>
      </c>
      <c r="F3646" s="216" t="s">
        <v>2188</v>
      </c>
    </row>
    <row r="3647" spans="2:6" ht="12.75" x14ac:dyDescent="0.25">
      <c r="B3647" s="216" t="s">
        <v>109</v>
      </c>
      <c r="C3647" s="213">
        <v>9</v>
      </c>
      <c r="D3647" s="214" t="s">
        <v>2196</v>
      </c>
      <c r="E3647" s="215">
        <v>1747</v>
      </c>
      <c r="F3647" s="216" t="s">
        <v>2188</v>
      </c>
    </row>
    <row r="3648" spans="2:6" ht="12.75" x14ac:dyDescent="0.25">
      <c r="B3648" s="216" t="s">
        <v>109</v>
      </c>
      <c r="C3648" s="213">
        <v>13</v>
      </c>
      <c r="D3648" s="214" t="s">
        <v>2200</v>
      </c>
      <c r="E3648" s="215">
        <v>1747</v>
      </c>
      <c r="F3648" s="216" t="s">
        <v>2188</v>
      </c>
    </row>
    <row r="3649" spans="2:6" ht="12.75" x14ac:dyDescent="0.25">
      <c r="B3649" s="216" t="s">
        <v>109</v>
      </c>
      <c r="C3649" s="213">
        <v>17</v>
      </c>
      <c r="D3649" s="214" t="s">
        <v>2204</v>
      </c>
      <c r="E3649" s="215">
        <v>1747</v>
      </c>
      <c r="F3649" s="216" t="s">
        <v>2188</v>
      </c>
    </row>
    <row r="3650" spans="2:6" ht="12.75" x14ac:dyDescent="0.25">
      <c r="B3650" s="216" t="s">
        <v>109</v>
      </c>
      <c r="C3650" s="213">
        <v>12</v>
      </c>
      <c r="D3650" s="214" t="s">
        <v>2199</v>
      </c>
      <c r="E3650" s="215">
        <v>1747</v>
      </c>
      <c r="F3650" s="216" t="s">
        <v>2188</v>
      </c>
    </row>
    <row r="3651" spans="2:6" ht="12.75" x14ac:dyDescent="0.25">
      <c r="B3651" s="216" t="s">
        <v>109</v>
      </c>
      <c r="C3651" s="213">
        <v>8</v>
      </c>
      <c r="D3651" s="214" t="s">
        <v>2195</v>
      </c>
      <c r="E3651" s="215">
        <v>1747</v>
      </c>
      <c r="F3651" s="216" t="s">
        <v>2188</v>
      </c>
    </row>
    <row r="3652" spans="2:6" ht="12.75" x14ac:dyDescent="0.25">
      <c r="B3652" s="216" t="s">
        <v>109</v>
      </c>
      <c r="C3652" s="213">
        <v>16</v>
      </c>
      <c r="D3652" s="214" t="s">
        <v>2203</v>
      </c>
      <c r="E3652" s="215">
        <v>1747</v>
      </c>
      <c r="F3652" s="216" t="s">
        <v>2188</v>
      </c>
    </row>
    <row r="3653" spans="2:6" ht="12.75" x14ac:dyDescent="0.25">
      <c r="B3653" s="216" t="s">
        <v>109</v>
      </c>
      <c r="C3653" s="213">
        <v>11</v>
      </c>
      <c r="D3653" s="214" t="s">
        <v>2198</v>
      </c>
      <c r="E3653" s="215">
        <v>1747</v>
      </c>
      <c r="F3653" s="216" t="s">
        <v>2188</v>
      </c>
    </row>
    <row r="3654" spans="2:6" ht="12.75" x14ac:dyDescent="0.25">
      <c r="B3654" s="216" t="s">
        <v>109</v>
      </c>
      <c r="C3654" s="213">
        <v>3</v>
      </c>
      <c r="D3654" s="214" t="s">
        <v>2190</v>
      </c>
      <c r="E3654" s="215">
        <v>1747</v>
      </c>
      <c r="F3654" s="216" t="s">
        <v>2188</v>
      </c>
    </row>
    <row r="3655" spans="2:6" ht="12.75" x14ac:dyDescent="0.25">
      <c r="B3655" s="216" t="s">
        <v>109</v>
      </c>
      <c r="C3655" s="213">
        <v>1</v>
      </c>
      <c r="D3655" s="214" t="s">
        <v>2187</v>
      </c>
      <c r="E3655" s="215">
        <v>1747</v>
      </c>
      <c r="F3655" s="216" t="s">
        <v>2188</v>
      </c>
    </row>
    <row r="3656" spans="2:6" ht="12.75" x14ac:dyDescent="0.25">
      <c r="B3656" s="216" t="s">
        <v>109</v>
      </c>
      <c r="C3656" s="213">
        <v>4</v>
      </c>
      <c r="D3656" s="214" t="s">
        <v>2191</v>
      </c>
      <c r="E3656" s="215">
        <v>1747</v>
      </c>
      <c r="F3656" s="216" t="s">
        <v>2188</v>
      </c>
    </row>
    <row r="3657" spans="2:6" ht="12.75" x14ac:dyDescent="0.25">
      <c r="B3657" s="216" t="s">
        <v>2982</v>
      </c>
      <c r="C3657" s="213">
        <v>10</v>
      </c>
      <c r="D3657" s="214" t="s">
        <v>1091</v>
      </c>
      <c r="E3657" s="215">
        <v>1818</v>
      </c>
      <c r="F3657" s="216" t="s">
        <v>2965</v>
      </c>
    </row>
    <row r="3658" spans="2:6" ht="12.75" x14ac:dyDescent="0.25">
      <c r="B3658" s="216" t="s">
        <v>2978</v>
      </c>
      <c r="C3658" s="213">
        <v>8</v>
      </c>
      <c r="D3658" s="214" t="s">
        <v>2979</v>
      </c>
      <c r="E3658" s="215">
        <v>1818</v>
      </c>
      <c r="F3658" s="216" t="s">
        <v>2965</v>
      </c>
    </row>
    <row r="3659" spans="2:6" ht="12.75" x14ac:dyDescent="0.25">
      <c r="B3659" s="216" t="s">
        <v>2968</v>
      </c>
      <c r="C3659" s="213">
        <v>3</v>
      </c>
      <c r="D3659" s="214" t="s">
        <v>2969</v>
      </c>
      <c r="E3659" s="215">
        <v>1818</v>
      </c>
      <c r="F3659" s="216" t="s">
        <v>2965</v>
      </c>
    </row>
    <row r="3660" spans="2:6" ht="12.75" x14ac:dyDescent="0.25">
      <c r="B3660" s="216" t="s">
        <v>2968</v>
      </c>
      <c r="C3660" s="213">
        <v>15</v>
      </c>
      <c r="D3660" s="214" t="s">
        <v>2990</v>
      </c>
      <c r="E3660" s="215">
        <v>1818</v>
      </c>
      <c r="F3660" s="216" t="s">
        <v>2965</v>
      </c>
    </row>
    <row r="3661" spans="2:6" ht="12.75" x14ac:dyDescent="0.25">
      <c r="B3661" s="216" t="s">
        <v>2985</v>
      </c>
      <c r="C3661" s="213">
        <v>12</v>
      </c>
      <c r="D3661" s="214" t="s">
        <v>2986</v>
      </c>
      <c r="E3661" s="215">
        <v>1818</v>
      </c>
      <c r="F3661" s="216" t="s">
        <v>2965</v>
      </c>
    </row>
    <row r="3662" spans="2:6" ht="12.75" x14ac:dyDescent="0.25">
      <c r="B3662" s="216" t="s">
        <v>2970</v>
      </c>
      <c r="C3662" s="213">
        <v>4</v>
      </c>
      <c r="D3662" s="214" t="s">
        <v>2971</v>
      </c>
      <c r="E3662" s="215">
        <v>1818</v>
      </c>
      <c r="F3662" s="216" t="s">
        <v>2965</v>
      </c>
    </row>
    <row r="3663" spans="2:6" ht="12.75" x14ac:dyDescent="0.25">
      <c r="B3663" s="216" t="s">
        <v>2963</v>
      </c>
      <c r="C3663" s="213">
        <v>1</v>
      </c>
      <c r="D3663" s="214" t="s">
        <v>2964</v>
      </c>
      <c r="E3663" s="215">
        <v>1818</v>
      </c>
      <c r="F3663" s="216" t="s">
        <v>2965</v>
      </c>
    </row>
    <row r="3664" spans="2:6" ht="12.75" x14ac:dyDescent="0.25">
      <c r="B3664" s="216" t="s">
        <v>2963</v>
      </c>
      <c r="C3664" s="213">
        <v>14</v>
      </c>
      <c r="D3664" s="214" t="s">
        <v>2989</v>
      </c>
      <c r="E3664" s="215">
        <v>1818</v>
      </c>
      <c r="F3664" s="216" t="s">
        <v>2965</v>
      </c>
    </row>
    <row r="3665" spans="2:6" ht="12.75" x14ac:dyDescent="0.25">
      <c r="B3665" s="216" t="s">
        <v>2987</v>
      </c>
      <c r="C3665" s="213">
        <v>13</v>
      </c>
      <c r="D3665" s="214" t="s">
        <v>2988</v>
      </c>
      <c r="E3665" s="215">
        <v>1818</v>
      </c>
      <c r="F3665" s="216" t="s">
        <v>2965</v>
      </c>
    </row>
    <row r="3666" spans="2:6" ht="12.75" x14ac:dyDescent="0.25">
      <c r="B3666" s="216" t="s">
        <v>2972</v>
      </c>
      <c r="C3666" s="213">
        <v>5</v>
      </c>
      <c r="D3666" s="214" t="s">
        <v>2973</v>
      </c>
      <c r="E3666" s="215">
        <v>1818</v>
      </c>
      <c r="F3666" s="216" t="s">
        <v>2965</v>
      </c>
    </row>
    <row r="3667" spans="2:6" ht="12.75" x14ac:dyDescent="0.25">
      <c r="B3667" s="216" t="s">
        <v>2974</v>
      </c>
      <c r="C3667" s="213">
        <v>6</v>
      </c>
      <c r="D3667" s="214" t="s">
        <v>2975</v>
      </c>
      <c r="E3667" s="215">
        <v>1818</v>
      </c>
      <c r="F3667" s="216" t="s">
        <v>2965</v>
      </c>
    </row>
    <row r="3668" spans="2:6" ht="12.75" x14ac:dyDescent="0.25">
      <c r="B3668" s="216" t="s">
        <v>2980</v>
      </c>
      <c r="C3668" s="213">
        <v>9</v>
      </c>
      <c r="D3668" s="214" t="s">
        <v>2981</v>
      </c>
      <c r="E3668" s="215">
        <v>1818</v>
      </c>
      <c r="F3668" s="216" t="s">
        <v>2965</v>
      </c>
    </row>
    <row r="3669" spans="2:6" ht="12.75" x14ac:dyDescent="0.25">
      <c r="B3669" s="216" t="s">
        <v>2983</v>
      </c>
      <c r="C3669" s="213">
        <v>11</v>
      </c>
      <c r="D3669" s="214" t="s">
        <v>2984</v>
      </c>
      <c r="E3669" s="215">
        <v>1818</v>
      </c>
      <c r="F3669" s="216" t="s">
        <v>2965</v>
      </c>
    </row>
    <row r="3670" spans="2:6" ht="12.75" x14ac:dyDescent="0.25">
      <c r="B3670" s="216" t="s">
        <v>2966</v>
      </c>
      <c r="C3670" s="213">
        <v>2</v>
      </c>
      <c r="D3670" s="214" t="s">
        <v>2967</v>
      </c>
      <c r="E3670" s="215">
        <v>1818</v>
      </c>
      <c r="F3670" s="216" t="s">
        <v>2965</v>
      </c>
    </row>
    <row r="3671" spans="2:6" ht="12.75" x14ac:dyDescent="0.25">
      <c r="B3671" s="216" t="s">
        <v>2976</v>
      </c>
      <c r="C3671" s="213">
        <v>7</v>
      </c>
      <c r="D3671" s="214" t="s">
        <v>2977</v>
      </c>
      <c r="E3671" s="215">
        <v>1818</v>
      </c>
      <c r="F3671" s="216" t="s">
        <v>2965</v>
      </c>
    </row>
    <row r="3672" spans="2:6" ht="12.75" x14ac:dyDescent="0.25">
      <c r="B3672" s="216" t="s">
        <v>96</v>
      </c>
      <c r="C3672" s="213">
        <v>7</v>
      </c>
      <c r="D3672" s="214" t="s">
        <v>381</v>
      </c>
      <c r="E3672" s="215">
        <v>1703</v>
      </c>
      <c r="F3672" s="216" t="s">
        <v>1702</v>
      </c>
    </row>
    <row r="3673" spans="2:6" ht="12.75" x14ac:dyDescent="0.25">
      <c r="B3673" s="216" t="s">
        <v>96</v>
      </c>
      <c r="C3673" s="213">
        <v>1</v>
      </c>
      <c r="D3673" s="214" t="s">
        <v>606</v>
      </c>
      <c r="E3673" s="215">
        <v>1703</v>
      </c>
      <c r="F3673" s="216" t="s">
        <v>1702</v>
      </c>
    </row>
    <row r="3674" spans="2:6" ht="12.75" x14ac:dyDescent="0.25">
      <c r="B3674" s="216" t="s">
        <v>96</v>
      </c>
      <c r="C3674" s="213">
        <v>2</v>
      </c>
      <c r="D3674" s="214" t="s">
        <v>1703</v>
      </c>
      <c r="E3674" s="215">
        <v>1703</v>
      </c>
      <c r="F3674" s="216" t="s">
        <v>1702</v>
      </c>
    </row>
    <row r="3675" spans="2:6" ht="12.75" x14ac:dyDescent="0.25">
      <c r="B3675" s="216" t="s">
        <v>96</v>
      </c>
      <c r="C3675" s="213">
        <v>4</v>
      </c>
      <c r="D3675" s="214" t="s">
        <v>1705</v>
      </c>
      <c r="E3675" s="215">
        <v>1703</v>
      </c>
      <c r="F3675" s="216" t="s">
        <v>1702</v>
      </c>
    </row>
    <row r="3676" spans="2:6" ht="12.75" x14ac:dyDescent="0.25">
      <c r="B3676" s="216" t="s">
        <v>96</v>
      </c>
      <c r="C3676" s="213">
        <v>3</v>
      </c>
      <c r="D3676" s="214" t="s">
        <v>1704</v>
      </c>
      <c r="E3676" s="215">
        <v>1703</v>
      </c>
      <c r="F3676" s="216" t="s">
        <v>1702</v>
      </c>
    </row>
    <row r="3677" spans="2:6" ht="12.75" x14ac:dyDescent="0.25">
      <c r="B3677" s="216" t="s">
        <v>96</v>
      </c>
      <c r="C3677" s="213">
        <v>10</v>
      </c>
      <c r="D3677" s="214" t="s">
        <v>604</v>
      </c>
      <c r="E3677" s="215">
        <v>1703</v>
      </c>
      <c r="F3677" s="216" t="s">
        <v>1702</v>
      </c>
    </row>
    <row r="3678" spans="2:6" ht="12.75" x14ac:dyDescent="0.25">
      <c r="B3678" s="216" t="s">
        <v>96</v>
      </c>
      <c r="C3678" s="213">
        <v>6</v>
      </c>
      <c r="D3678" s="214" t="s">
        <v>1707</v>
      </c>
      <c r="E3678" s="215">
        <v>1703</v>
      </c>
      <c r="F3678" s="216" t="s">
        <v>1702</v>
      </c>
    </row>
    <row r="3679" spans="2:6" ht="12.75" x14ac:dyDescent="0.25">
      <c r="B3679" s="216" t="s">
        <v>96</v>
      </c>
      <c r="C3679" s="213">
        <v>8</v>
      </c>
      <c r="D3679" s="214" t="s">
        <v>1708</v>
      </c>
      <c r="E3679" s="215">
        <v>1703</v>
      </c>
      <c r="F3679" s="216" t="s">
        <v>1702</v>
      </c>
    </row>
    <row r="3680" spans="2:6" ht="12.75" x14ac:dyDescent="0.25">
      <c r="B3680" s="216" t="s">
        <v>96</v>
      </c>
      <c r="C3680" s="213">
        <v>5</v>
      </c>
      <c r="D3680" s="214" t="s">
        <v>1706</v>
      </c>
      <c r="E3680" s="215">
        <v>1703</v>
      </c>
      <c r="F3680" s="216" t="s">
        <v>1702</v>
      </c>
    </row>
    <row r="3681" spans="2:6" ht="12.75" x14ac:dyDescent="0.25">
      <c r="B3681" s="216" t="s">
        <v>96</v>
      </c>
      <c r="C3681" s="213">
        <v>11</v>
      </c>
      <c r="D3681" s="214" t="s">
        <v>310</v>
      </c>
      <c r="E3681" s="215">
        <v>1703</v>
      </c>
      <c r="F3681" s="216" t="s">
        <v>1702</v>
      </c>
    </row>
    <row r="3682" spans="2:6" ht="12.75" x14ac:dyDescent="0.25">
      <c r="B3682" s="216" t="s">
        <v>96</v>
      </c>
      <c r="C3682" s="213">
        <v>9</v>
      </c>
      <c r="D3682" s="214" t="s">
        <v>1709</v>
      </c>
      <c r="E3682" s="215">
        <v>1703</v>
      </c>
      <c r="F3682" s="216" t="s">
        <v>1702</v>
      </c>
    </row>
    <row r="3683" spans="2:6" ht="12.75" x14ac:dyDescent="0.25">
      <c r="B3683" s="216" t="s">
        <v>81</v>
      </c>
      <c r="C3683" s="213">
        <v>5</v>
      </c>
      <c r="D3683" s="214" t="s">
        <v>2233</v>
      </c>
      <c r="E3683" s="215">
        <v>1750</v>
      </c>
      <c r="F3683" s="216" t="s">
        <v>2230</v>
      </c>
    </row>
    <row r="3684" spans="2:6" ht="12.75" x14ac:dyDescent="0.25">
      <c r="B3684" s="216" t="s">
        <v>81</v>
      </c>
      <c r="C3684" s="213">
        <v>10</v>
      </c>
      <c r="D3684" s="214" t="s">
        <v>2237</v>
      </c>
      <c r="E3684" s="215">
        <v>1750</v>
      </c>
      <c r="F3684" s="216" t="s">
        <v>2230</v>
      </c>
    </row>
    <row r="3685" spans="2:6" ht="12.75" x14ac:dyDescent="0.25">
      <c r="B3685" s="216" t="s">
        <v>81</v>
      </c>
      <c r="C3685" s="213">
        <v>8</v>
      </c>
      <c r="D3685" s="214" t="s">
        <v>2236</v>
      </c>
      <c r="E3685" s="215">
        <v>1750</v>
      </c>
      <c r="F3685" s="216" t="s">
        <v>2230</v>
      </c>
    </row>
    <row r="3686" spans="2:6" ht="12.75" x14ac:dyDescent="0.25">
      <c r="B3686" s="216" t="s">
        <v>81</v>
      </c>
      <c r="C3686" s="213">
        <v>3</v>
      </c>
      <c r="D3686" s="214" t="s">
        <v>827</v>
      </c>
      <c r="E3686" s="215">
        <v>1750</v>
      </c>
      <c r="F3686" s="216" t="s">
        <v>2230</v>
      </c>
    </row>
    <row r="3687" spans="2:6" ht="12.75" x14ac:dyDescent="0.25">
      <c r="B3687" s="216" t="s">
        <v>81</v>
      </c>
      <c r="C3687" s="213">
        <v>12</v>
      </c>
      <c r="D3687" s="214" t="s">
        <v>2238</v>
      </c>
      <c r="E3687" s="215">
        <v>1750</v>
      </c>
      <c r="F3687" s="216" t="s">
        <v>2230</v>
      </c>
    </row>
    <row r="3688" spans="2:6" ht="12.75" x14ac:dyDescent="0.25">
      <c r="B3688" s="216" t="s">
        <v>81</v>
      </c>
      <c r="C3688" s="213">
        <v>4</v>
      </c>
      <c r="D3688" s="214" t="s">
        <v>2232</v>
      </c>
      <c r="E3688" s="215">
        <v>1750</v>
      </c>
      <c r="F3688" s="216" t="s">
        <v>2230</v>
      </c>
    </row>
    <row r="3689" spans="2:6" ht="12.75" x14ac:dyDescent="0.25">
      <c r="B3689" s="216" t="s">
        <v>81</v>
      </c>
      <c r="C3689" s="213">
        <v>6</v>
      </c>
      <c r="D3689" s="214" t="s">
        <v>2234</v>
      </c>
      <c r="E3689" s="215">
        <v>1750</v>
      </c>
      <c r="F3689" s="216" t="s">
        <v>2230</v>
      </c>
    </row>
    <row r="3690" spans="2:6" ht="12.75" x14ac:dyDescent="0.25">
      <c r="B3690" s="216" t="s">
        <v>81</v>
      </c>
      <c r="C3690" s="213">
        <v>9</v>
      </c>
      <c r="D3690" s="214" t="s">
        <v>1594</v>
      </c>
      <c r="E3690" s="215">
        <v>1750</v>
      </c>
      <c r="F3690" s="216" t="s">
        <v>2230</v>
      </c>
    </row>
    <row r="3691" spans="2:6" ht="12.75" x14ac:dyDescent="0.25">
      <c r="B3691" s="216" t="s">
        <v>81</v>
      </c>
      <c r="C3691" s="213">
        <v>2</v>
      </c>
      <c r="D3691" s="214" t="s">
        <v>2231</v>
      </c>
      <c r="E3691" s="215">
        <v>1750</v>
      </c>
      <c r="F3691" s="216" t="s">
        <v>2230</v>
      </c>
    </row>
    <row r="3692" spans="2:6" ht="12.75" x14ac:dyDescent="0.25">
      <c r="B3692" s="216" t="s">
        <v>81</v>
      </c>
      <c r="C3692" s="213">
        <v>1</v>
      </c>
      <c r="D3692" s="214" t="s">
        <v>998</v>
      </c>
      <c r="E3692" s="215">
        <v>1750</v>
      </c>
      <c r="F3692" s="216" t="s">
        <v>2230</v>
      </c>
    </row>
    <row r="3693" spans="2:6" ht="12.75" x14ac:dyDescent="0.25">
      <c r="B3693" s="216" t="s">
        <v>81</v>
      </c>
      <c r="C3693" s="213">
        <v>11</v>
      </c>
      <c r="D3693" s="214" t="s">
        <v>830</v>
      </c>
      <c r="E3693" s="215">
        <v>1750</v>
      </c>
      <c r="F3693" s="216" t="s">
        <v>2230</v>
      </c>
    </row>
    <row r="3694" spans="2:6" ht="12.75" x14ac:dyDescent="0.25">
      <c r="B3694" s="216" t="s">
        <v>81</v>
      </c>
      <c r="C3694" s="213">
        <v>7</v>
      </c>
      <c r="D3694" s="214" t="s">
        <v>2235</v>
      </c>
      <c r="E3694" s="215">
        <v>1750</v>
      </c>
      <c r="F3694" s="216" t="s">
        <v>2230</v>
      </c>
    </row>
    <row r="3695" spans="2:6" ht="12.75" x14ac:dyDescent="0.25">
      <c r="B3695" s="216" t="s">
        <v>14</v>
      </c>
      <c r="C3695" s="213">
        <v>11</v>
      </c>
      <c r="D3695" s="214" t="s">
        <v>2589</v>
      </c>
      <c r="E3695" s="215">
        <v>1783</v>
      </c>
      <c r="F3695" s="216" t="s">
        <v>2580</v>
      </c>
    </row>
    <row r="3696" spans="2:6" ht="12.75" x14ac:dyDescent="0.25">
      <c r="B3696" s="216" t="s">
        <v>14</v>
      </c>
      <c r="C3696" s="213">
        <v>2</v>
      </c>
      <c r="D3696" s="214" t="s">
        <v>2581</v>
      </c>
      <c r="E3696" s="215">
        <v>1783</v>
      </c>
      <c r="F3696" s="216" t="s">
        <v>2580</v>
      </c>
    </row>
    <row r="3697" spans="2:6" ht="12.75" x14ac:dyDescent="0.25">
      <c r="B3697" s="216" t="s">
        <v>14</v>
      </c>
      <c r="C3697" s="213">
        <v>9</v>
      </c>
      <c r="D3697" s="214" t="s">
        <v>2587</v>
      </c>
      <c r="E3697" s="215">
        <v>1783</v>
      </c>
      <c r="F3697" s="216" t="s">
        <v>2580</v>
      </c>
    </row>
    <row r="3698" spans="2:6" ht="12.75" x14ac:dyDescent="0.25">
      <c r="B3698" s="216" t="s">
        <v>14</v>
      </c>
      <c r="C3698" s="213">
        <v>5</v>
      </c>
      <c r="D3698" s="214" t="s">
        <v>2584</v>
      </c>
      <c r="E3698" s="215">
        <v>1783</v>
      </c>
      <c r="F3698" s="216" t="s">
        <v>2580</v>
      </c>
    </row>
    <row r="3699" spans="2:6" ht="12.75" x14ac:dyDescent="0.25">
      <c r="B3699" s="216" t="s">
        <v>14</v>
      </c>
      <c r="C3699" s="213">
        <v>10</v>
      </c>
      <c r="D3699" s="214" t="s">
        <v>2588</v>
      </c>
      <c r="E3699" s="215">
        <v>1783</v>
      </c>
      <c r="F3699" s="216" t="s">
        <v>2580</v>
      </c>
    </row>
    <row r="3700" spans="2:6" ht="12.75" x14ac:dyDescent="0.25">
      <c r="B3700" s="216" t="s">
        <v>14</v>
      </c>
      <c r="C3700" s="213">
        <v>6</v>
      </c>
      <c r="D3700" s="214" t="s">
        <v>669</v>
      </c>
      <c r="E3700" s="215">
        <v>1783</v>
      </c>
      <c r="F3700" s="216" t="s">
        <v>2580</v>
      </c>
    </row>
    <row r="3701" spans="2:6" ht="12.75" x14ac:dyDescent="0.25">
      <c r="B3701" s="216" t="s">
        <v>14</v>
      </c>
      <c r="C3701" s="213">
        <v>7</v>
      </c>
      <c r="D3701" s="214" t="s">
        <v>2585</v>
      </c>
      <c r="E3701" s="215">
        <v>1783</v>
      </c>
      <c r="F3701" s="216" t="s">
        <v>2580</v>
      </c>
    </row>
    <row r="3702" spans="2:6" ht="12.75" x14ac:dyDescent="0.25">
      <c r="B3702" s="216" t="s">
        <v>14</v>
      </c>
      <c r="C3702" s="213">
        <v>8</v>
      </c>
      <c r="D3702" s="214" t="s">
        <v>2586</v>
      </c>
      <c r="E3702" s="215">
        <v>1783</v>
      </c>
      <c r="F3702" s="216" t="s">
        <v>2580</v>
      </c>
    </row>
    <row r="3703" spans="2:6" ht="12.75" x14ac:dyDescent="0.25">
      <c r="B3703" s="216" t="s">
        <v>14</v>
      </c>
      <c r="C3703" s="213">
        <v>3</v>
      </c>
      <c r="D3703" s="214" t="s">
        <v>2582</v>
      </c>
      <c r="E3703" s="215">
        <v>1783</v>
      </c>
      <c r="F3703" s="216" t="s">
        <v>2580</v>
      </c>
    </row>
    <row r="3704" spans="2:6" ht="12.75" x14ac:dyDescent="0.25">
      <c r="B3704" s="216" t="s">
        <v>14</v>
      </c>
      <c r="C3704" s="213">
        <v>1</v>
      </c>
      <c r="D3704" s="214" t="s">
        <v>673</v>
      </c>
      <c r="E3704" s="215">
        <v>1783</v>
      </c>
      <c r="F3704" s="216" t="s">
        <v>2580</v>
      </c>
    </row>
    <row r="3705" spans="2:6" ht="12.75" x14ac:dyDescent="0.25">
      <c r="B3705" s="216" t="s">
        <v>14</v>
      </c>
      <c r="C3705" s="213">
        <v>4</v>
      </c>
      <c r="D3705" s="214" t="s">
        <v>2583</v>
      </c>
      <c r="E3705" s="215">
        <v>1783</v>
      </c>
      <c r="F3705" s="216" t="s">
        <v>2580</v>
      </c>
    </row>
    <row r="3706" spans="2:6" ht="12.75" x14ac:dyDescent="0.25">
      <c r="B3706" s="216" t="s">
        <v>171</v>
      </c>
      <c r="C3706" s="213">
        <v>1</v>
      </c>
      <c r="D3706" s="214" t="s">
        <v>1922</v>
      </c>
      <c r="E3706" s="215">
        <v>1724</v>
      </c>
      <c r="F3706" s="216" t="s">
        <v>1923</v>
      </c>
    </row>
    <row r="3707" spans="2:6" ht="12.75" x14ac:dyDescent="0.25">
      <c r="B3707" s="216" t="s">
        <v>171</v>
      </c>
      <c r="C3707" s="213">
        <v>10</v>
      </c>
      <c r="D3707" s="214" t="s">
        <v>1928</v>
      </c>
      <c r="E3707" s="215">
        <v>1724</v>
      </c>
      <c r="F3707" s="216" t="s">
        <v>1923</v>
      </c>
    </row>
    <row r="3708" spans="2:6" ht="12.75" x14ac:dyDescent="0.25">
      <c r="B3708" s="216" t="s">
        <v>171</v>
      </c>
      <c r="C3708" s="213">
        <v>4</v>
      </c>
      <c r="D3708" s="214" t="s">
        <v>1924</v>
      </c>
      <c r="E3708" s="215">
        <v>1724</v>
      </c>
      <c r="F3708" s="216" t="s">
        <v>1923</v>
      </c>
    </row>
    <row r="3709" spans="2:6" ht="12.75" x14ac:dyDescent="0.25">
      <c r="B3709" s="216" t="s">
        <v>171</v>
      </c>
      <c r="C3709" s="213">
        <v>12</v>
      </c>
      <c r="D3709" s="214" t="s">
        <v>1930</v>
      </c>
      <c r="E3709" s="215">
        <v>1724</v>
      </c>
      <c r="F3709" s="216" t="s">
        <v>1923</v>
      </c>
    </row>
    <row r="3710" spans="2:6" ht="12.75" x14ac:dyDescent="0.25">
      <c r="B3710" s="216" t="s">
        <v>171</v>
      </c>
      <c r="C3710" s="213">
        <v>6</v>
      </c>
      <c r="D3710" s="214" t="s">
        <v>1925</v>
      </c>
      <c r="E3710" s="215">
        <v>1724</v>
      </c>
      <c r="F3710" s="216" t="s">
        <v>1923</v>
      </c>
    </row>
    <row r="3711" spans="2:6" ht="12.75" x14ac:dyDescent="0.25">
      <c r="B3711" s="216" t="s">
        <v>171</v>
      </c>
      <c r="C3711" s="213">
        <v>14</v>
      </c>
      <c r="D3711" s="214" t="s">
        <v>1932</v>
      </c>
      <c r="E3711" s="215">
        <v>1724</v>
      </c>
      <c r="F3711" s="216" t="s">
        <v>1923</v>
      </c>
    </row>
    <row r="3712" spans="2:6" ht="12.75" x14ac:dyDescent="0.25">
      <c r="B3712" s="216" t="s">
        <v>171</v>
      </c>
      <c r="C3712" s="213">
        <v>5</v>
      </c>
      <c r="D3712" s="214" t="s">
        <v>1477</v>
      </c>
      <c r="E3712" s="215">
        <v>1724</v>
      </c>
      <c r="F3712" s="216" t="s">
        <v>1923</v>
      </c>
    </row>
    <row r="3713" spans="2:6" ht="12.75" x14ac:dyDescent="0.25">
      <c r="B3713" s="216" t="s">
        <v>171</v>
      </c>
      <c r="C3713" s="213">
        <v>13</v>
      </c>
      <c r="D3713" s="214" t="s">
        <v>1931</v>
      </c>
      <c r="E3713" s="215">
        <v>1724</v>
      </c>
      <c r="F3713" s="216" t="s">
        <v>1923</v>
      </c>
    </row>
    <row r="3714" spans="2:6" ht="12.75" x14ac:dyDescent="0.25">
      <c r="B3714" s="216" t="s">
        <v>171</v>
      </c>
      <c r="C3714" s="213">
        <v>2</v>
      </c>
      <c r="D3714" s="214" t="s">
        <v>604</v>
      </c>
      <c r="E3714" s="215">
        <v>1724</v>
      </c>
      <c r="F3714" s="216" t="s">
        <v>1923</v>
      </c>
    </row>
    <row r="3715" spans="2:6" ht="12.75" x14ac:dyDescent="0.25">
      <c r="B3715" s="216" t="s">
        <v>171</v>
      </c>
      <c r="C3715" s="213">
        <v>11</v>
      </c>
      <c r="D3715" s="214" t="s">
        <v>1929</v>
      </c>
      <c r="E3715" s="215">
        <v>1724</v>
      </c>
      <c r="F3715" s="216" t="s">
        <v>1923</v>
      </c>
    </row>
    <row r="3716" spans="2:6" ht="12.75" x14ac:dyDescent="0.25">
      <c r="B3716" s="216" t="s">
        <v>171</v>
      </c>
      <c r="C3716" s="213">
        <v>18</v>
      </c>
      <c r="D3716" s="214" t="s">
        <v>1936</v>
      </c>
      <c r="E3716" s="215">
        <v>1724</v>
      </c>
      <c r="F3716" s="216" t="s">
        <v>1923</v>
      </c>
    </row>
    <row r="3717" spans="2:6" ht="12.75" x14ac:dyDescent="0.25">
      <c r="B3717" s="216" t="s">
        <v>171</v>
      </c>
      <c r="C3717" s="213">
        <v>7</v>
      </c>
      <c r="D3717" s="214" t="s">
        <v>609</v>
      </c>
      <c r="E3717" s="215">
        <v>1724</v>
      </c>
      <c r="F3717" s="216" t="s">
        <v>1923</v>
      </c>
    </row>
    <row r="3718" spans="2:6" ht="12.75" x14ac:dyDescent="0.25">
      <c r="B3718" s="216" t="s">
        <v>171</v>
      </c>
      <c r="C3718" s="213">
        <v>15</v>
      </c>
      <c r="D3718" s="214" t="s">
        <v>1933</v>
      </c>
      <c r="E3718" s="215">
        <v>1724</v>
      </c>
      <c r="F3718" s="216" t="s">
        <v>1923</v>
      </c>
    </row>
    <row r="3719" spans="2:6" ht="12.75" x14ac:dyDescent="0.25">
      <c r="B3719" s="216" t="s">
        <v>171</v>
      </c>
      <c r="C3719" s="213">
        <v>8</v>
      </c>
      <c r="D3719" s="214" t="s">
        <v>1926</v>
      </c>
      <c r="E3719" s="215">
        <v>1724</v>
      </c>
      <c r="F3719" s="216" t="s">
        <v>1923</v>
      </c>
    </row>
    <row r="3720" spans="2:6" ht="12.75" x14ac:dyDescent="0.25">
      <c r="B3720" s="216" t="s">
        <v>171</v>
      </c>
      <c r="C3720" s="213">
        <v>16</v>
      </c>
      <c r="D3720" s="214" t="s">
        <v>1934</v>
      </c>
      <c r="E3720" s="215">
        <v>1724</v>
      </c>
      <c r="F3720" s="216" t="s">
        <v>1923</v>
      </c>
    </row>
    <row r="3721" spans="2:6" ht="12.75" x14ac:dyDescent="0.25">
      <c r="B3721" s="216" t="s">
        <v>171</v>
      </c>
      <c r="C3721" s="213">
        <v>3</v>
      </c>
      <c r="D3721" s="214" t="s">
        <v>310</v>
      </c>
      <c r="E3721" s="215">
        <v>1724</v>
      </c>
      <c r="F3721" s="216" t="s">
        <v>1923</v>
      </c>
    </row>
    <row r="3722" spans="2:6" ht="12.75" x14ac:dyDescent="0.25">
      <c r="B3722" s="216" t="s">
        <v>171</v>
      </c>
      <c r="C3722" s="213">
        <v>9</v>
      </c>
      <c r="D3722" s="214" t="s">
        <v>1927</v>
      </c>
      <c r="E3722" s="215">
        <v>1724</v>
      </c>
      <c r="F3722" s="216" t="s">
        <v>1923</v>
      </c>
    </row>
    <row r="3723" spans="2:6" ht="12.75" x14ac:dyDescent="0.25">
      <c r="B3723" s="216" t="s">
        <v>171</v>
      </c>
      <c r="C3723" s="213">
        <v>17</v>
      </c>
      <c r="D3723" s="214" t="s">
        <v>1935</v>
      </c>
      <c r="E3723" s="215">
        <v>1724</v>
      </c>
      <c r="F3723" s="216" t="s">
        <v>1923</v>
      </c>
    </row>
    <row r="3724" spans="2:6" ht="12.75" x14ac:dyDescent="0.25">
      <c r="B3724" s="216" t="s">
        <v>277</v>
      </c>
      <c r="C3724" s="213">
        <v>4</v>
      </c>
      <c r="D3724" s="214" t="s">
        <v>2263</v>
      </c>
      <c r="E3724" s="215">
        <v>1753</v>
      </c>
      <c r="F3724" s="216" t="s">
        <v>2260</v>
      </c>
    </row>
    <row r="3725" spans="2:6" ht="12.75" x14ac:dyDescent="0.25">
      <c r="B3725" s="216" t="s">
        <v>277</v>
      </c>
      <c r="C3725" s="213">
        <v>13</v>
      </c>
      <c r="D3725" s="214" t="s">
        <v>2272</v>
      </c>
      <c r="E3725" s="215">
        <v>1753</v>
      </c>
      <c r="F3725" s="216" t="s">
        <v>2260</v>
      </c>
    </row>
    <row r="3726" spans="2:6" ht="12.75" x14ac:dyDescent="0.25">
      <c r="B3726" s="216" t="s">
        <v>277</v>
      </c>
      <c r="C3726" s="213">
        <v>16</v>
      </c>
      <c r="D3726" s="214" t="s">
        <v>2275</v>
      </c>
      <c r="E3726" s="215">
        <v>1753</v>
      </c>
      <c r="F3726" s="216" t="s">
        <v>2260</v>
      </c>
    </row>
    <row r="3727" spans="2:6" ht="12.75" x14ac:dyDescent="0.25">
      <c r="B3727" s="216" t="s">
        <v>277</v>
      </c>
      <c r="C3727" s="213">
        <v>8</v>
      </c>
      <c r="D3727" s="214" t="s">
        <v>2267</v>
      </c>
      <c r="E3727" s="215">
        <v>1753</v>
      </c>
      <c r="F3727" s="216" t="s">
        <v>2260</v>
      </c>
    </row>
    <row r="3728" spans="2:6" ht="12.75" x14ac:dyDescent="0.25">
      <c r="B3728" s="216" t="s">
        <v>277</v>
      </c>
      <c r="C3728" s="213">
        <v>9</v>
      </c>
      <c r="D3728" s="214" t="s">
        <v>2268</v>
      </c>
      <c r="E3728" s="215">
        <v>1753</v>
      </c>
      <c r="F3728" s="216" t="s">
        <v>2260</v>
      </c>
    </row>
    <row r="3729" spans="2:6" ht="12.75" x14ac:dyDescent="0.25">
      <c r="B3729" s="216" t="s">
        <v>277</v>
      </c>
      <c r="C3729" s="213">
        <v>5</v>
      </c>
      <c r="D3729" s="214" t="s">
        <v>2264</v>
      </c>
      <c r="E3729" s="215">
        <v>1753</v>
      </c>
      <c r="F3729" s="216" t="s">
        <v>2260</v>
      </c>
    </row>
    <row r="3730" spans="2:6" ht="12.75" x14ac:dyDescent="0.25">
      <c r="B3730" s="216" t="s">
        <v>277</v>
      </c>
      <c r="C3730" s="213">
        <v>14</v>
      </c>
      <c r="D3730" s="214" t="s">
        <v>2273</v>
      </c>
      <c r="E3730" s="215">
        <v>1753</v>
      </c>
      <c r="F3730" s="216" t="s">
        <v>2260</v>
      </c>
    </row>
    <row r="3731" spans="2:6" ht="12.75" x14ac:dyDescent="0.25">
      <c r="B3731" s="216" t="s">
        <v>277</v>
      </c>
      <c r="C3731" s="213">
        <v>3</v>
      </c>
      <c r="D3731" s="214" t="s">
        <v>2262</v>
      </c>
      <c r="E3731" s="215">
        <v>1753</v>
      </c>
      <c r="F3731" s="216" t="s">
        <v>2260</v>
      </c>
    </row>
    <row r="3732" spans="2:6" ht="12.75" x14ac:dyDescent="0.25">
      <c r="B3732" s="216" t="s">
        <v>277</v>
      </c>
      <c r="C3732" s="213">
        <v>12</v>
      </c>
      <c r="D3732" s="214" t="s">
        <v>2271</v>
      </c>
      <c r="E3732" s="215">
        <v>1753</v>
      </c>
      <c r="F3732" s="216" t="s">
        <v>2260</v>
      </c>
    </row>
    <row r="3733" spans="2:6" ht="12.75" x14ac:dyDescent="0.25">
      <c r="B3733" s="216" t="s">
        <v>277</v>
      </c>
      <c r="C3733" s="213">
        <v>10</v>
      </c>
      <c r="D3733" s="214" t="s">
        <v>2269</v>
      </c>
      <c r="E3733" s="215">
        <v>1753</v>
      </c>
      <c r="F3733" s="216" t="s">
        <v>2260</v>
      </c>
    </row>
    <row r="3734" spans="2:6" ht="12.75" x14ac:dyDescent="0.25">
      <c r="B3734" s="216" t="s">
        <v>277</v>
      </c>
      <c r="C3734" s="213">
        <v>2</v>
      </c>
      <c r="D3734" s="214" t="s">
        <v>2261</v>
      </c>
      <c r="E3734" s="215">
        <v>1753</v>
      </c>
      <c r="F3734" s="216" t="s">
        <v>2260</v>
      </c>
    </row>
    <row r="3735" spans="2:6" ht="12.75" x14ac:dyDescent="0.25">
      <c r="B3735" s="216" t="s">
        <v>277</v>
      </c>
      <c r="C3735" s="213">
        <v>7</v>
      </c>
      <c r="D3735" s="214" t="s">
        <v>2266</v>
      </c>
      <c r="E3735" s="215">
        <v>1753</v>
      </c>
      <c r="F3735" s="216" t="s">
        <v>2260</v>
      </c>
    </row>
    <row r="3736" spans="2:6" ht="12.75" x14ac:dyDescent="0.25">
      <c r="B3736" s="216" t="s">
        <v>277</v>
      </c>
      <c r="C3736" s="213">
        <v>1</v>
      </c>
      <c r="D3736" s="214" t="s">
        <v>278</v>
      </c>
      <c r="E3736" s="215">
        <v>1753</v>
      </c>
      <c r="F3736" s="216" t="s">
        <v>2260</v>
      </c>
    </row>
    <row r="3737" spans="2:6" ht="12.75" x14ac:dyDescent="0.25">
      <c r="B3737" s="216" t="s">
        <v>277</v>
      </c>
      <c r="C3737" s="213">
        <v>11</v>
      </c>
      <c r="D3737" s="214" t="s">
        <v>2270</v>
      </c>
      <c r="E3737" s="215">
        <v>1753</v>
      </c>
      <c r="F3737" s="216" t="s">
        <v>2260</v>
      </c>
    </row>
    <row r="3738" spans="2:6" ht="12.75" x14ac:dyDescent="0.25">
      <c r="B3738" s="216" t="s">
        <v>277</v>
      </c>
      <c r="C3738" s="213">
        <v>6</v>
      </c>
      <c r="D3738" s="214" t="s">
        <v>2265</v>
      </c>
      <c r="E3738" s="215">
        <v>1753</v>
      </c>
      <c r="F3738" s="216" t="s">
        <v>2260</v>
      </c>
    </row>
    <row r="3739" spans="2:6" ht="12.75" x14ac:dyDescent="0.25">
      <c r="B3739" s="216" t="s">
        <v>277</v>
      </c>
      <c r="C3739" s="213">
        <v>15</v>
      </c>
      <c r="D3739" s="214" t="s">
        <v>2274</v>
      </c>
      <c r="E3739" s="215">
        <v>1753</v>
      </c>
      <c r="F3739" s="216" t="s">
        <v>2260</v>
      </c>
    </row>
    <row r="3740" spans="2:6" ht="12.75" x14ac:dyDescent="0.25">
      <c r="B3740" s="216" t="s">
        <v>79</v>
      </c>
      <c r="C3740" s="213">
        <v>1</v>
      </c>
      <c r="D3740" s="214" t="s">
        <v>1521</v>
      </c>
      <c r="E3740" s="215">
        <v>1743</v>
      </c>
      <c r="F3740" s="216" t="s">
        <v>2144</v>
      </c>
    </row>
    <row r="3741" spans="2:6" ht="12.75" x14ac:dyDescent="0.25">
      <c r="B3741" s="216" t="s">
        <v>79</v>
      </c>
      <c r="C3741" s="213">
        <v>3</v>
      </c>
      <c r="D3741" s="214" t="s">
        <v>2146</v>
      </c>
      <c r="E3741" s="215">
        <v>1743</v>
      </c>
      <c r="F3741" s="216" t="s">
        <v>2144</v>
      </c>
    </row>
    <row r="3742" spans="2:6" ht="12.75" x14ac:dyDescent="0.25">
      <c r="B3742" s="216" t="s">
        <v>79</v>
      </c>
      <c r="C3742" s="213">
        <v>7</v>
      </c>
      <c r="D3742" s="214" t="s">
        <v>2150</v>
      </c>
      <c r="E3742" s="215">
        <v>1743</v>
      </c>
      <c r="F3742" s="216" t="s">
        <v>2144</v>
      </c>
    </row>
    <row r="3743" spans="2:6" ht="12.75" x14ac:dyDescent="0.25">
      <c r="B3743" s="216" t="s">
        <v>79</v>
      </c>
      <c r="C3743" s="213">
        <v>6</v>
      </c>
      <c r="D3743" s="214" t="s">
        <v>2149</v>
      </c>
      <c r="E3743" s="215">
        <v>1743</v>
      </c>
      <c r="F3743" s="216" t="s">
        <v>2144</v>
      </c>
    </row>
    <row r="3744" spans="2:6" ht="12.75" x14ac:dyDescent="0.25">
      <c r="B3744" s="216" t="s">
        <v>79</v>
      </c>
      <c r="C3744" s="213">
        <v>2</v>
      </c>
      <c r="D3744" s="214" t="s">
        <v>2145</v>
      </c>
      <c r="E3744" s="215">
        <v>1743</v>
      </c>
      <c r="F3744" s="216" t="s">
        <v>2144</v>
      </c>
    </row>
    <row r="3745" spans="2:6" ht="12.75" x14ac:dyDescent="0.25">
      <c r="B3745" s="216" t="s">
        <v>79</v>
      </c>
      <c r="C3745" s="213">
        <v>9</v>
      </c>
      <c r="D3745" s="214" t="s">
        <v>1493</v>
      </c>
      <c r="E3745" s="215">
        <v>1743</v>
      </c>
      <c r="F3745" s="216" t="s">
        <v>2144</v>
      </c>
    </row>
    <row r="3746" spans="2:6" ht="12.75" x14ac:dyDescent="0.25">
      <c r="B3746" s="216" t="s">
        <v>79</v>
      </c>
      <c r="C3746" s="213">
        <v>5</v>
      </c>
      <c r="D3746" s="214" t="s">
        <v>2148</v>
      </c>
      <c r="E3746" s="215">
        <v>1743</v>
      </c>
      <c r="F3746" s="216" t="s">
        <v>2144</v>
      </c>
    </row>
    <row r="3747" spans="2:6" ht="12.75" x14ac:dyDescent="0.25">
      <c r="B3747" s="216" t="s">
        <v>79</v>
      </c>
      <c r="C3747" s="213">
        <v>10</v>
      </c>
      <c r="D3747" s="214" t="s">
        <v>2151</v>
      </c>
      <c r="E3747" s="215">
        <v>1743</v>
      </c>
      <c r="F3747" s="216" t="s">
        <v>2144</v>
      </c>
    </row>
    <row r="3748" spans="2:6" ht="12.75" x14ac:dyDescent="0.25">
      <c r="B3748" s="216" t="s">
        <v>79</v>
      </c>
      <c r="C3748" s="213">
        <v>8</v>
      </c>
      <c r="D3748" s="214" t="s">
        <v>1567</v>
      </c>
      <c r="E3748" s="215">
        <v>1743</v>
      </c>
      <c r="F3748" s="216" t="s">
        <v>2144</v>
      </c>
    </row>
    <row r="3749" spans="2:6" ht="12.75" x14ac:dyDescent="0.25">
      <c r="B3749" s="216" t="s">
        <v>79</v>
      </c>
      <c r="C3749" s="213">
        <v>4</v>
      </c>
      <c r="D3749" s="214" t="s">
        <v>2147</v>
      </c>
      <c r="E3749" s="215">
        <v>1743</v>
      </c>
      <c r="F3749" s="216" t="s">
        <v>2144</v>
      </c>
    </row>
    <row r="3750" spans="2:6" ht="12.75" x14ac:dyDescent="0.25">
      <c r="B3750" s="216" t="s">
        <v>79</v>
      </c>
      <c r="C3750" s="213">
        <v>10</v>
      </c>
      <c r="D3750" s="214" t="s">
        <v>1404</v>
      </c>
      <c r="E3750" s="215">
        <v>1744</v>
      </c>
      <c r="F3750" s="216" t="s">
        <v>2153</v>
      </c>
    </row>
    <row r="3751" spans="2:6" ht="12.75" x14ac:dyDescent="0.25">
      <c r="B3751" s="216" t="s">
        <v>79</v>
      </c>
      <c r="C3751" s="213">
        <v>1</v>
      </c>
      <c r="D3751" s="214" t="s">
        <v>2152</v>
      </c>
      <c r="E3751" s="215">
        <v>1744</v>
      </c>
      <c r="F3751" s="216" t="s">
        <v>2153</v>
      </c>
    </row>
    <row r="3752" spans="2:6" ht="12.75" x14ac:dyDescent="0.25">
      <c r="B3752" s="216" t="s">
        <v>79</v>
      </c>
      <c r="C3752" s="213">
        <v>5</v>
      </c>
      <c r="D3752" s="214" t="s">
        <v>2155</v>
      </c>
      <c r="E3752" s="215">
        <v>1744</v>
      </c>
      <c r="F3752" s="216" t="s">
        <v>2153</v>
      </c>
    </row>
    <row r="3753" spans="2:6" ht="12.75" x14ac:dyDescent="0.25">
      <c r="B3753" s="216" t="s">
        <v>79</v>
      </c>
      <c r="C3753" s="213">
        <v>4</v>
      </c>
      <c r="D3753" s="214" t="s">
        <v>2154</v>
      </c>
      <c r="E3753" s="215">
        <v>1744</v>
      </c>
      <c r="F3753" s="216" t="s">
        <v>2153</v>
      </c>
    </row>
    <row r="3754" spans="2:6" ht="12.75" x14ac:dyDescent="0.25">
      <c r="B3754" s="216" t="s">
        <v>79</v>
      </c>
      <c r="C3754" s="213">
        <v>7</v>
      </c>
      <c r="D3754" s="214" t="s">
        <v>2156</v>
      </c>
      <c r="E3754" s="215">
        <v>1744</v>
      </c>
      <c r="F3754" s="216" t="s">
        <v>2153</v>
      </c>
    </row>
    <row r="3755" spans="2:6" ht="12.75" x14ac:dyDescent="0.25">
      <c r="B3755" s="216" t="s">
        <v>79</v>
      </c>
      <c r="C3755" s="213">
        <v>9</v>
      </c>
      <c r="D3755" s="214" t="s">
        <v>2158</v>
      </c>
      <c r="E3755" s="215">
        <v>1744</v>
      </c>
      <c r="F3755" s="216" t="s">
        <v>2153</v>
      </c>
    </row>
    <row r="3756" spans="2:6" ht="12.75" x14ac:dyDescent="0.25">
      <c r="B3756" s="216" t="s">
        <v>79</v>
      </c>
      <c r="C3756" s="213">
        <v>2</v>
      </c>
      <c r="D3756" s="214" t="s">
        <v>1491</v>
      </c>
      <c r="E3756" s="215">
        <v>1744</v>
      </c>
      <c r="F3756" s="216" t="s">
        <v>2153</v>
      </c>
    </row>
    <row r="3757" spans="2:6" ht="12.75" x14ac:dyDescent="0.25">
      <c r="B3757" s="216" t="s">
        <v>79</v>
      </c>
      <c r="C3757" s="213">
        <v>3</v>
      </c>
      <c r="D3757" s="214" t="s">
        <v>1407</v>
      </c>
      <c r="E3757" s="215">
        <v>1744</v>
      </c>
      <c r="F3757" s="216" t="s">
        <v>2153</v>
      </c>
    </row>
    <row r="3758" spans="2:6" ht="12.75" x14ac:dyDescent="0.25">
      <c r="B3758" s="216" t="s">
        <v>79</v>
      </c>
      <c r="C3758" s="213">
        <v>8</v>
      </c>
      <c r="D3758" s="214" t="s">
        <v>2157</v>
      </c>
      <c r="E3758" s="215">
        <v>1744</v>
      </c>
      <c r="F3758" s="216" t="s">
        <v>2153</v>
      </c>
    </row>
    <row r="3759" spans="2:6" ht="12.75" x14ac:dyDescent="0.25">
      <c r="B3759" s="216" t="s">
        <v>79</v>
      </c>
      <c r="C3759" s="213">
        <v>6</v>
      </c>
      <c r="D3759" s="214" t="s">
        <v>1285</v>
      </c>
      <c r="E3759" s="215">
        <v>1744</v>
      </c>
      <c r="F3759" s="216" t="s">
        <v>2153</v>
      </c>
    </row>
    <row r="3760" spans="2:6" ht="12.75" x14ac:dyDescent="0.25">
      <c r="B3760" s="216" t="s">
        <v>51</v>
      </c>
      <c r="C3760" s="213">
        <v>5</v>
      </c>
      <c r="D3760" s="214" t="s">
        <v>2358</v>
      </c>
      <c r="E3760" s="215">
        <v>1762</v>
      </c>
      <c r="F3760" s="216" t="s">
        <v>2354</v>
      </c>
    </row>
    <row r="3761" spans="2:6" ht="12.75" x14ac:dyDescent="0.25">
      <c r="B3761" s="216" t="s">
        <v>51</v>
      </c>
      <c r="C3761" s="213">
        <v>6</v>
      </c>
      <c r="D3761" s="214" t="s">
        <v>2359</v>
      </c>
      <c r="E3761" s="215">
        <v>1762</v>
      </c>
      <c r="F3761" s="216" t="s">
        <v>2354</v>
      </c>
    </row>
    <row r="3762" spans="2:6" ht="12.75" x14ac:dyDescent="0.25">
      <c r="B3762" s="216" t="s">
        <v>51</v>
      </c>
      <c r="C3762" s="213">
        <v>3</v>
      </c>
      <c r="D3762" s="214" t="s">
        <v>2356</v>
      </c>
      <c r="E3762" s="215">
        <v>1762</v>
      </c>
      <c r="F3762" s="216" t="s">
        <v>2354</v>
      </c>
    </row>
    <row r="3763" spans="2:6" ht="12.75" x14ac:dyDescent="0.25">
      <c r="B3763" s="216" t="s">
        <v>51</v>
      </c>
      <c r="C3763" s="213">
        <v>8</v>
      </c>
      <c r="D3763" s="214" t="s">
        <v>2361</v>
      </c>
      <c r="E3763" s="215">
        <v>1762</v>
      </c>
      <c r="F3763" s="216" t="s">
        <v>2354</v>
      </c>
    </row>
    <row r="3764" spans="2:6" ht="12.75" x14ac:dyDescent="0.25">
      <c r="B3764" s="216" t="s">
        <v>51</v>
      </c>
      <c r="C3764" s="213">
        <v>1</v>
      </c>
      <c r="D3764" s="214" t="s">
        <v>2353</v>
      </c>
      <c r="E3764" s="215">
        <v>1762</v>
      </c>
      <c r="F3764" s="216" t="s">
        <v>2354</v>
      </c>
    </row>
    <row r="3765" spans="2:6" ht="12.75" x14ac:dyDescent="0.25">
      <c r="B3765" s="216" t="s">
        <v>51</v>
      </c>
      <c r="C3765" s="213">
        <v>9</v>
      </c>
      <c r="D3765" s="214" t="s">
        <v>2362</v>
      </c>
      <c r="E3765" s="215">
        <v>1762</v>
      </c>
      <c r="F3765" s="216" t="s">
        <v>2354</v>
      </c>
    </row>
    <row r="3766" spans="2:6" ht="12.75" x14ac:dyDescent="0.25">
      <c r="B3766" s="216" t="s">
        <v>51</v>
      </c>
      <c r="C3766" s="213">
        <v>4</v>
      </c>
      <c r="D3766" s="214" t="s">
        <v>2357</v>
      </c>
      <c r="E3766" s="215">
        <v>1762</v>
      </c>
      <c r="F3766" s="216" t="s">
        <v>2354</v>
      </c>
    </row>
    <row r="3767" spans="2:6" ht="12.75" x14ac:dyDescent="0.25">
      <c r="B3767" s="216" t="s">
        <v>51</v>
      </c>
      <c r="C3767" s="213">
        <v>2</v>
      </c>
      <c r="D3767" s="214" t="s">
        <v>2355</v>
      </c>
      <c r="E3767" s="215">
        <v>1762</v>
      </c>
      <c r="F3767" s="216" t="s">
        <v>2354</v>
      </c>
    </row>
    <row r="3768" spans="2:6" ht="12.75" x14ac:dyDescent="0.25">
      <c r="B3768" s="216" t="s">
        <v>51</v>
      </c>
      <c r="C3768" s="213">
        <v>10</v>
      </c>
      <c r="D3768" s="214" t="s">
        <v>2363</v>
      </c>
      <c r="E3768" s="215">
        <v>1762</v>
      </c>
      <c r="F3768" s="216" t="s">
        <v>2354</v>
      </c>
    </row>
    <row r="3769" spans="2:6" ht="12.75" x14ac:dyDescent="0.25">
      <c r="B3769" s="216" t="s">
        <v>51</v>
      </c>
      <c r="C3769" s="213">
        <v>7</v>
      </c>
      <c r="D3769" s="214" t="s">
        <v>2360</v>
      </c>
      <c r="E3769" s="215">
        <v>1762</v>
      </c>
      <c r="F3769" s="216" t="s">
        <v>2354</v>
      </c>
    </row>
    <row r="3770" spans="2:6" ht="12.75" x14ac:dyDescent="0.25">
      <c r="B3770" s="216" t="s">
        <v>84</v>
      </c>
      <c r="C3770" s="213">
        <v>9</v>
      </c>
      <c r="D3770" s="214" t="s">
        <v>1313</v>
      </c>
      <c r="E3770" s="215">
        <v>1751</v>
      </c>
      <c r="F3770" s="216" t="s">
        <v>2240</v>
      </c>
    </row>
    <row r="3771" spans="2:6" ht="12.75" x14ac:dyDescent="0.25">
      <c r="B3771" s="216" t="s">
        <v>84</v>
      </c>
      <c r="C3771" s="213">
        <v>1</v>
      </c>
      <c r="D3771" s="214" t="s">
        <v>2239</v>
      </c>
      <c r="E3771" s="215">
        <v>1751</v>
      </c>
      <c r="F3771" s="216" t="s">
        <v>2240</v>
      </c>
    </row>
    <row r="3772" spans="2:6" ht="12.75" x14ac:dyDescent="0.25">
      <c r="B3772" s="216" t="s">
        <v>84</v>
      </c>
      <c r="C3772" s="213">
        <v>2</v>
      </c>
      <c r="D3772" s="214" t="s">
        <v>2241</v>
      </c>
      <c r="E3772" s="215">
        <v>1751</v>
      </c>
      <c r="F3772" s="216" t="s">
        <v>2240</v>
      </c>
    </row>
    <row r="3773" spans="2:6" ht="12.75" x14ac:dyDescent="0.25">
      <c r="B3773" s="216" t="s">
        <v>84</v>
      </c>
      <c r="C3773" s="213">
        <v>4</v>
      </c>
      <c r="D3773" s="214" t="s">
        <v>2243</v>
      </c>
      <c r="E3773" s="215">
        <v>1751</v>
      </c>
      <c r="F3773" s="216" t="s">
        <v>2240</v>
      </c>
    </row>
    <row r="3774" spans="2:6" ht="12.75" x14ac:dyDescent="0.25">
      <c r="B3774" s="216" t="s">
        <v>84</v>
      </c>
      <c r="C3774" s="213">
        <v>10</v>
      </c>
      <c r="D3774" s="214" t="s">
        <v>2247</v>
      </c>
      <c r="E3774" s="215">
        <v>1751</v>
      </c>
      <c r="F3774" s="216" t="s">
        <v>2240</v>
      </c>
    </row>
    <row r="3775" spans="2:6" ht="12.75" x14ac:dyDescent="0.25">
      <c r="B3775" s="216" t="s">
        <v>84</v>
      </c>
      <c r="C3775" s="213">
        <v>11</v>
      </c>
      <c r="D3775" s="214" t="s">
        <v>2248</v>
      </c>
      <c r="E3775" s="215">
        <v>1751</v>
      </c>
      <c r="F3775" s="216" t="s">
        <v>2240</v>
      </c>
    </row>
    <row r="3776" spans="2:6" ht="12.75" x14ac:dyDescent="0.25">
      <c r="B3776" s="216" t="s">
        <v>84</v>
      </c>
      <c r="C3776" s="213">
        <v>12</v>
      </c>
      <c r="D3776" s="214" t="s">
        <v>1481</v>
      </c>
      <c r="E3776" s="215">
        <v>1751</v>
      </c>
      <c r="F3776" s="216" t="s">
        <v>2240</v>
      </c>
    </row>
    <row r="3777" spans="2:6" ht="12.75" x14ac:dyDescent="0.25">
      <c r="B3777" s="216" t="s">
        <v>84</v>
      </c>
      <c r="C3777" s="213">
        <v>5</v>
      </c>
      <c r="D3777" s="214" t="s">
        <v>922</v>
      </c>
      <c r="E3777" s="215">
        <v>1751</v>
      </c>
      <c r="F3777" s="216" t="s">
        <v>2240</v>
      </c>
    </row>
    <row r="3778" spans="2:6" ht="12.75" x14ac:dyDescent="0.25">
      <c r="B3778" s="216" t="s">
        <v>84</v>
      </c>
      <c r="C3778" s="213">
        <v>3</v>
      </c>
      <c r="D3778" s="214" t="s">
        <v>2242</v>
      </c>
      <c r="E3778" s="215">
        <v>1751</v>
      </c>
      <c r="F3778" s="216" t="s">
        <v>2240</v>
      </c>
    </row>
    <row r="3779" spans="2:6" ht="12.75" x14ac:dyDescent="0.25">
      <c r="B3779" s="216" t="s">
        <v>84</v>
      </c>
      <c r="C3779" s="213">
        <v>8</v>
      </c>
      <c r="D3779" s="214" t="s">
        <v>2246</v>
      </c>
      <c r="E3779" s="215">
        <v>1751</v>
      </c>
      <c r="F3779" s="216" t="s">
        <v>2240</v>
      </c>
    </row>
    <row r="3780" spans="2:6" ht="12.75" x14ac:dyDescent="0.25">
      <c r="B3780" s="216" t="s">
        <v>84</v>
      </c>
      <c r="C3780" s="213">
        <v>6</v>
      </c>
      <c r="D3780" s="214" t="s">
        <v>2244</v>
      </c>
      <c r="E3780" s="215">
        <v>1751</v>
      </c>
      <c r="F3780" s="216" t="s">
        <v>2240</v>
      </c>
    </row>
    <row r="3781" spans="2:6" ht="12.75" x14ac:dyDescent="0.25">
      <c r="B3781" s="216" t="s">
        <v>84</v>
      </c>
      <c r="C3781" s="213">
        <v>7</v>
      </c>
      <c r="D3781" s="214" t="s">
        <v>2245</v>
      </c>
      <c r="E3781" s="215">
        <v>1751</v>
      </c>
      <c r="F3781" s="216" t="s">
        <v>2240</v>
      </c>
    </row>
    <row r="3782" spans="2:6" ht="12.75" x14ac:dyDescent="0.25">
      <c r="B3782" s="216" t="s">
        <v>14</v>
      </c>
      <c r="C3782" s="213">
        <v>4</v>
      </c>
      <c r="D3782" s="214" t="s">
        <v>1457</v>
      </c>
      <c r="E3782" s="215">
        <v>1733</v>
      </c>
      <c r="F3782" s="216" t="s">
        <v>2032</v>
      </c>
    </row>
    <row r="3783" spans="2:6" ht="12.75" x14ac:dyDescent="0.25">
      <c r="B3783" s="216" t="s">
        <v>14</v>
      </c>
      <c r="C3783" s="213">
        <v>10</v>
      </c>
      <c r="D3783" s="214" t="s">
        <v>2039</v>
      </c>
      <c r="E3783" s="215">
        <v>1733</v>
      </c>
      <c r="F3783" s="216" t="s">
        <v>2032</v>
      </c>
    </row>
    <row r="3784" spans="2:6" ht="12.75" x14ac:dyDescent="0.25">
      <c r="B3784" s="216" t="s">
        <v>14</v>
      </c>
      <c r="C3784" s="213">
        <v>3</v>
      </c>
      <c r="D3784" s="214" t="s">
        <v>2034</v>
      </c>
      <c r="E3784" s="215">
        <v>1733</v>
      </c>
      <c r="F3784" s="216" t="s">
        <v>2032</v>
      </c>
    </row>
    <row r="3785" spans="2:6" ht="12.75" x14ac:dyDescent="0.25">
      <c r="B3785" s="216" t="s">
        <v>14</v>
      </c>
      <c r="C3785" s="213">
        <v>8</v>
      </c>
      <c r="D3785" s="214" t="s">
        <v>2037</v>
      </c>
      <c r="E3785" s="215">
        <v>1733</v>
      </c>
      <c r="F3785" s="216" t="s">
        <v>2032</v>
      </c>
    </row>
    <row r="3786" spans="2:6" ht="12.75" x14ac:dyDescent="0.25">
      <c r="B3786" s="216" t="s">
        <v>14</v>
      </c>
      <c r="C3786" s="213">
        <v>1</v>
      </c>
      <c r="D3786" s="214" t="s">
        <v>2031</v>
      </c>
      <c r="E3786" s="215">
        <v>1733</v>
      </c>
      <c r="F3786" s="216" t="s">
        <v>2032</v>
      </c>
    </row>
    <row r="3787" spans="2:6" ht="12.75" x14ac:dyDescent="0.25">
      <c r="B3787" s="216" t="s">
        <v>14</v>
      </c>
      <c r="C3787" s="213">
        <v>7</v>
      </c>
      <c r="D3787" s="214" t="s">
        <v>2036</v>
      </c>
      <c r="E3787" s="215">
        <v>1733</v>
      </c>
      <c r="F3787" s="216" t="s">
        <v>2032</v>
      </c>
    </row>
    <row r="3788" spans="2:6" ht="12.75" x14ac:dyDescent="0.25">
      <c r="B3788" s="216" t="s">
        <v>14</v>
      </c>
      <c r="C3788" s="213">
        <v>9</v>
      </c>
      <c r="D3788" s="214" t="s">
        <v>2038</v>
      </c>
      <c r="E3788" s="215">
        <v>1733</v>
      </c>
      <c r="F3788" s="216" t="s">
        <v>2032</v>
      </c>
    </row>
    <row r="3789" spans="2:6" ht="12.75" x14ac:dyDescent="0.25">
      <c r="B3789" s="216" t="s">
        <v>14</v>
      </c>
      <c r="C3789" s="213">
        <v>6</v>
      </c>
      <c r="D3789" s="214" t="s">
        <v>2035</v>
      </c>
      <c r="E3789" s="215">
        <v>1733</v>
      </c>
      <c r="F3789" s="216" t="s">
        <v>2032</v>
      </c>
    </row>
    <row r="3790" spans="2:6" ht="12.75" x14ac:dyDescent="0.25">
      <c r="B3790" s="216" t="s">
        <v>14</v>
      </c>
      <c r="C3790" s="213">
        <v>2</v>
      </c>
      <c r="D3790" s="214" t="s">
        <v>2033</v>
      </c>
      <c r="E3790" s="215">
        <v>1733</v>
      </c>
      <c r="F3790" s="216" t="s">
        <v>2032</v>
      </c>
    </row>
    <row r="3791" spans="2:6" ht="12.75" x14ac:dyDescent="0.25">
      <c r="B3791" s="216" t="s">
        <v>14</v>
      </c>
      <c r="C3791" s="213">
        <v>11</v>
      </c>
      <c r="D3791" s="214" t="s">
        <v>2040</v>
      </c>
      <c r="E3791" s="215">
        <v>1733</v>
      </c>
      <c r="F3791" s="216" t="s">
        <v>2032</v>
      </c>
    </row>
    <row r="3792" spans="2:6" ht="12.75" x14ac:dyDescent="0.25">
      <c r="B3792" s="216" t="s">
        <v>14</v>
      </c>
      <c r="C3792" s="213">
        <v>5</v>
      </c>
      <c r="D3792" s="214" t="s">
        <v>671</v>
      </c>
      <c r="E3792" s="215">
        <v>1733</v>
      </c>
      <c r="F3792" s="216" t="s">
        <v>2032</v>
      </c>
    </row>
    <row r="3793" spans="2:6" ht="12.75" x14ac:dyDescent="0.25">
      <c r="B3793" s="216" t="s">
        <v>2920</v>
      </c>
      <c r="C3793" s="213">
        <v>9</v>
      </c>
      <c r="D3793" s="214" t="s">
        <v>2929</v>
      </c>
      <c r="E3793" s="215">
        <v>1815</v>
      </c>
      <c r="F3793" s="216" t="s">
        <v>2922</v>
      </c>
    </row>
    <row r="3794" spans="2:6" ht="12.75" x14ac:dyDescent="0.25">
      <c r="B3794" s="216" t="s">
        <v>2920</v>
      </c>
      <c r="C3794" s="213">
        <v>8</v>
      </c>
      <c r="D3794" s="214" t="s">
        <v>1568</v>
      </c>
      <c r="E3794" s="215">
        <v>1815</v>
      </c>
      <c r="F3794" s="216" t="s">
        <v>2922</v>
      </c>
    </row>
    <row r="3795" spans="2:6" ht="12.75" x14ac:dyDescent="0.25">
      <c r="B3795" s="216" t="s">
        <v>2920</v>
      </c>
      <c r="C3795" s="213">
        <v>7</v>
      </c>
      <c r="D3795" s="214" t="s">
        <v>2928</v>
      </c>
      <c r="E3795" s="215">
        <v>1815</v>
      </c>
      <c r="F3795" s="216" t="s">
        <v>2922</v>
      </c>
    </row>
    <row r="3796" spans="2:6" ht="12.75" x14ac:dyDescent="0.25">
      <c r="B3796" s="216" t="s">
        <v>2920</v>
      </c>
      <c r="C3796" s="213">
        <v>11</v>
      </c>
      <c r="D3796" s="214" t="s">
        <v>2931</v>
      </c>
      <c r="E3796" s="215">
        <v>1815</v>
      </c>
      <c r="F3796" s="216" t="s">
        <v>2922</v>
      </c>
    </row>
    <row r="3797" spans="2:6" ht="12.75" x14ac:dyDescent="0.25">
      <c r="B3797" s="216" t="s">
        <v>2920</v>
      </c>
      <c r="C3797" s="213">
        <v>6</v>
      </c>
      <c r="D3797" s="214" t="s">
        <v>2927</v>
      </c>
      <c r="E3797" s="215">
        <v>1815</v>
      </c>
      <c r="F3797" s="216" t="s">
        <v>2922</v>
      </c>
    </row>
    <row r="3798" spans="2:6" ht="12.75" x14ac:dyDescent="0.25">
      <c r="B3798" s="216" t="s">
        <v>2920</v>
      </c>
      <c r="C3798" s="213">
        <v>1</v>
      </c>
      <c r="D3798" s="214" t="s">
        <v>2921</v>
      </c>
      <c r="E3798" s="215">
        <v>1815</v>
      </c>
      <c r="F3798" s="216" t="s">
        <v>2922</v>
      </c>
    </row>
    <row r="3799" spans="2:6" ht="12.75" x14ac:dyDescent="0.25">
      <c r="B3799" s="216" t="s">
        <v>2920</v>
      </c>
      <c r="C3799" s="213">
        <v>13</v>
      </c>
      <c r="D3799" s="214" t="s">
        <v>2933</v>
      </c>
      <c r="E3799" s="215">
        <v>1815</v>
      </c>
      <c r="F3799" s="216" t="s">
        <v>2922</v>
      </c>
    </row>
    <row r="3800" spans="2:6" ht="12.75" x14ac:dyDescent="0.25">
      <c r="B3800" s="216" t="s">
        <v>2920</v>
      </c>
      <c r="C3800" s="213">
        <v>5</v>
      </c>
      <c r="D3800" s="214" t="s">
        <v>2926</v>
      </c>
      <c r="E3800" s="215">
        <v>1815</v>
      </c>
      <c r="F3800" s="216" t="s">
        <v>2922</v>
      </c>
    </row>
    <row r="3801" spans="2:6" ht="12.75" x14ac:dyDescent="0.25">
      <c r="B3801" s="216" t="s">
        <v>2920</v>
      </c>
      <c r="C3801" s="213">
        <v>15</v>
      </c>
      <c r="D3801" s="214" t="s">
        <v>2935</v>
      </c>
      <c r="E3801" s="215">
        <v>1815</v>
      </c>
      <c r="F3801" s="216" t="s">
        <v>2922</v>
      </c>
    </row>
    <row r="3802" spans="2:6" ht="12.75" x14ac:dyDescent="0.25">
      <c r="B3802" s="216" t="s">
        <v>2920</v>
      </c>
      <c r="C3802" s="213">
        <v>4</v>
      </c>
      <c r="D3802" s="214" t="s">
        <v>2925</v>
      </c>
      <c r="E3802" s="215">
        <v>1815</v>
      </c>
      <c r="F3802" s="216" t="s">
        <v>2922</v>
      </c>
    </row>
    <row r="3803" spans="2:6" ht="12.75" x14ac:dyDescent="0.25">
      <c r="B3803" s="216" t="s">
        <v>2920</v>
      </c>
      <c r="C3803" s="213">
        <v>10</v>
      </c>
      <c r="D3803" s="214" t="s">
        <v>2930</v>
      </c>
      <c r="E3803" s="215">
        <v>1815</v>
      </c>
      <c r="F3803" s="216" t="s">
        <v>2922</v>
      </c>
    </row>
    <row r="3804" spans="2:6" ht="12.75" x14ac:dyDescent="0.25">
      <c r="B3804" s="216" t="s">
        <v>2920</v>
      </c>
      <c r="C3804" s="213">
        <v>2</v>
      </c>
      <c r="D3804" s="214" t="s">
        <v>2923</v>
      </c>
      <c r="E3804" s="215">
        <v>1815</v>
      </c>
      <c r="F3804" s="216" t="s">
        <v>2922</v>
      </c>
    </row>
    <row r="3805" spans="2:6" ht="12.75" x14ac:dyDescent="0.25">
      <c r="B3805" s="216" t="s">
        <v>2920</v>
      </c>
      <c r="C3805" s="213">
        <v>14</v>
      </c>
      <c r="D3805" s="214" t="s">
        <v>2934</v>
      </c>
      <c r="E3805" s="215">
        <v>1815</v>
      </c>
      <c r="F3805" s="216" t="s">
        <v>2922</v>
      </c>
    </row>
    <row r="3806" spans="2:6" ht="12.75" x14ac:dyDescent="0.25">
      <c r="B3806" s="216" t="s">
        <v>2920</v>
      </c>
      <c r="C3806" s="213">
        <v>3</v>
      </c>
      <c r="D3806" s="214" t="s">
        <v>2924</v>
      </c>
      <c r="E3806" s="215">
        <v>1815</v>
      </c>
      <c r="F3806" s="216" t="s">
        <v>2922</v>
      </c>
    </row>
    <row r="3807" spans="2:6" ht="12.75" x14ac:dyDescent="0.25">
      <c r="B3807" s="216" t="s">
        <v>2920</v>
      </c>
      <c r="C3807" s="213">
        <v>12</v>
      </c>
      <c r="D3807" s="214" t="s">
        <v>2932</v>
      </c>
      <c r="E3807" s="215">
        <v>1815</v>
      </c>
      <c r="F3807" s="216" t="s">
        <v>2922</v>
      </c>
    </row>
    <row r="3808" spans="2:6" ht="12.75" x14ac:dyDescent="0.25">
      <c r="B3808" s="216" t="s">
        <v>14</v>
      </c>
      <c r="C3808" s="213">
        <v>2</v>
      </c>
      <c r="D3808" s="214" t="s">
        <v>1905</v>
      </c>
      <c r="E3808" s="215">
        <v>1734</v>
      </c>
      <c r="F3808" s="216" t="s">
        <v>2042</v>
      </c>
    </row>
    <row r="3809" spans="2:6" ht="12.75" x14ac:dyDescent="0.25">
      <c r="B3809" s="216" t="s">
        <v>14</v>
      </c>
      <c r="C3809" s="213">
        <v>1</v>
      </c>
      <c r="D3809" s="214" t="s">
        <v>2041</v>
      </c>
      <c r="E3809" s="215">
        <v>1734</v>
      </c>
      <c r="F3809" s="216" t="s">
        <v>2042</v>
      </c>
    </row>
    <row r="3810" spans="2:6" ht="12.75" x14ac:dyDescent="0.25">
      <c r="B3810" s="216" t="s">
        <v>2029</v>
      </c>
      <c r="C3810" s="213">
        <v>13</v>
      </c>
      <c r="D3810" s="214" t="s">
        <v>2052</v>
      </c>
      <c r="E3810" s="215">
        <v>1734</v>
      </c>
      <c r="F3810" s="216" t="s">
        <v>2042</v>
      </c>
    </row>
    <row r="3811" spans="2:6" ht="12.75" x14ac:dyDescent="0.25">
      <c r="B3811" s="216" t="s">
        <v>14</v>
      </c>
      <c r="C3811" s="213">
        <v>3</v>
      </c>
      <c r="D3811" s="214" t="s">
        <v>2043</v>
      </c>
      <c r="E3811" s="215">
        <v>1734</v>
      </c>
      <c r="F3811" s="216" t="s">
        <v>2042</v>
      </c>
    </row>
    <row r="3812" spans="2:6" ht="12.75" x14ac:dyDescent="0.25">
      <c r="B3812" s="216" t="s">
        <v>14</v>
      </c>
      <c r="C3812" s="213">
        <v>7</v>
      </c>
      <c r="D3812" s="214" t="s">
        <v>675</v>
      </c>
      <c r="E3812" s="215">
        <v>1734</v>
      </c>
      <c r="F3812" s="216" t="s">
        <v>2042</v>
      </c>
    </row>
    <row r="3813" spans="2:6" ht="12.75" x14ac:dyDescent="0.25">
      <c r="B3813" s="216" t="s">
        <v>14</v>
      </c>
      <c r="C3813" s="213">
        <v>4</v>
      </c>
      <c r="D3813" s="214" t="s">
        <v>2044</v>
      </c>
      <c r="E3813" s="215">
        <v>1734</v>
      </c>
      <c r="F3813" s="216" t="s">
        <v>2042</v>
      </c>
    </row>
    <row r="3814" spans="2:6" ht="12.75" x14ac:dyDescent="0.25">
      <c r="B3814" s="216" t="s">
        <v>14</v>
      </c>
      <c r="C3814" s="213">
        <v>12</v>
      </c>
      <c r="D3814" s="214" t="s">
        <v>2051</v>
      </c>
      <c r="E3814" s="215">
        <v>1734</v>
      </c>
      <c r="F3814" s="216" t="s">
        <v>2042</v>
      </c>
    </row>
    <row r="3815" spans="2:6" ht="12.75" x14ac:dyDescent="0.25">
      <c r="B3815" s="216" t="s">
        <v>14</v>
      </c>
      <c r="C3815" s="213">
        <v>9</v>
      </c>
      <c r="D3815" s="214" t="s">
        <v>2048</v>
      </c>
      <c r="E3815" s="215">
        <v>1734</v>
      </c>
      <c r="F3815" s="216" t="s">
        <v>2042</v>
      </c>
    </row>
    <row r="3816" spans="2:6" ht="12.75" x14ac:dyDescent="0.25">
      <c r="B3816" s="216" t="s">
        <v>14</v>
      </c>
      <c r="C3816" s="213">
        <v>5</v>
      </c>
      <c r="D3816" s="214" t="s">
        <v>2045</v>
      </c>
      <c r="E3816" s="215">
        <v>1734</v>
      </c>
      <c r="F3816" s="216" t="s">
        <v>2042</v>
      </c>
    </row>
    <row r="3817" spans="2:6" ht="12.75" x14ac:dyDescent="0.25">
      <c r="B3817" s="216" t="s">
        <v>14</v>
      </c>
      <c r="C3817" s="213">
        <v>8</v>
      </c>
      <c r="D3817" s="214" t="s">
        <v>2047</v>
      </c>
      <c r="E3817" s="215">
        <v>1734</v>
      </c>
      <c r="F3817" s="216" t="s">
        <v>2042</v>
      </c>
    </row>
    <row r="3818" spans="2:6" ht="12.75" x14ac:dyDescent="0.25">
      <c r="B3818" s="216" t="s">
        <v>14</v>
      </c>
      <c r="C3818" s="213">
        <v>6</v>
      </c>
      <c r="D3818" s="214" t="s">
        <v>2046</v>
      </c>
      <c r="E3818" s="215">
        <v>1734</v>
      </c>
      <c r="F3818" s="216" t="s">
        <v>2042</v>
      </c>
    </row>
    <row r="3819" spans="2:6" ht="12.75" x14ac:dyDescent="0.25">
      <c r="B3819" s="216" t="s">
        <v>14</v>
      </c>
      <c r="C3819" s="213">
        <v>10</v>
      </c>
      <c r="D3819" s="214" t="s">
        <v>2049</v>
      </c>
      <c r="E3819" s="215">
        <v>1734</v>
      </c>
      <c r="F3819" s="216" t="s">
        <v>2042</v>
      </c>
    </row>
    <row r="3820" spans="2:6" ht="12.75" x14ac:dyDescent="0.25">
      <c r="B3820" s="216" t="s">
        <v>14</v>
      </c>
      <c r="C3820" s="213">
        <v>11</v>
      </c>
      <c r="D3820" s="214" t="s">
        <v>2050</v>
      </c>
      <c r="E3820" s="215">
        <v>1734</v>
      </c>
      <c r="F3820" s="216" t="s">
        <v>2042</v>
      </c>
    </row>
    <row r="3821" spans="2:6" ht="12.75" x14ac:dyDescent="0.25">
      <c r="B3821" s="216" t="s">
        <v>1834</v>
      </c>
      <c r="C3821" s="213">
        <v>6</v>
      </c>
      <c r="D3821" s="214" t="s">
        <v>3034</v>
      </c>
      <c r="E3821" s="215">
        <v>1825</v>
      </c>
      <c r="F3821" s="216" t="s">
        <v>3029</v>
      </c>
    </row>
    <row r="3822" spans="2:6" ht="12.75" x14ac:dyDescent="0.25">
      <c r="B3822" s="216" t="s">
        <v>1834</v>
      </c>
      <c r="C3822" s="213">
        <v>12</v>
      </c>
      <c r="D3822" s="214" t="s">
        <v>381</v>
      </c>
      <c r="E3822" s="215">
        <v>1825</v>
      </c>
      <c r="F3822" s="216" t="s">
        <v>3029</v>
      </c>
    </row>
    <row r="3823" spans="2:6" ht="12.75" x14ac:dyDescent="0.25">
      <c r="B3823" s="216" t="s">
        <v>1834</v>
      </c>
      <c r="C3823" s="213">
        <v>3</v>
      </c>
      <c r="D3823" s="214" t="s">
        <v>3031</v>
      </c>
      <c r="E3823" s="215">
        <v>1825</v>
      </c>
      <c r="F3823" s="216" t="s">
        <v>3029</v>
      </c>
    </row>
    <row r="3824" spans="2:6" ht="12.75" x14ac:dyDescent="0.25">
      <c r="B3824" s="216" t="s">
        <v>1834</v>
      </c>
      <c r="C3824" s="213">
        <v>11</v>
      </c>
      <c r="D3824" s="214" t="s">
        <v>3039</v>
      </c>
      <c r="E3824" s="215">
        <v>1825</v>
      </c>
      <c r="F3824" s="216" t="s">
        <v>3029</v>
      </c>
    </row>
    <row r="3825" spans="2:6" ht="12.75" x14ac:dyDescent="0.25">
      <c r="B3825" s="216" t="s">
        <v>1834</v>
      </c>
      <c r="C3825" s="213">
        <v>9</v>
      </c>
      <c r="D3825" s="214" t="s">
        <v>3037</v>
      </c>
      <c r="E3825" s="215">
        <v>1825</v>
      </c>
      <c r="F3825" s="216" t="s">
        <v>3029</v>
      </c>
    </row>
    <row r="3826" spans="2:6" ht="12.75" x14ac:dyDescent="0.25">
      <c r="B3826" s="216" t="s">
        <v>1834</v>
      </c>
      <c r="C3826" s="213">
        <v>5</v>
      </c>
      <c r="D3826" s="214" t="s">
        <v>3033</v>
      </c>
      <c r="E3826" s="215">
        <v>1825</v>
      </c>
      <c r="F3826" s="216" t="s">
        <v>3029</v>
      </c>
    </row>
    <row r="3827" spans="2:6" ht="12.75" x14ac:dyDescent="0.25">
      <c r="B3827" s="216" t="s">
        <v>1834</v>
      </c>
      <c r="C3827" s="213">
        <v>2</v>
      </c>
      <c r="D3827" s="214" t="s">
        <v>3030</v>
      </c>
      <c r="E3827" s="215">
        <v>1825</v>
      </c>
      <c r="F3827" s="216" t="s">
        <v>3029</v>
      </c>
    </row>
    <row r="3828" spans="2:6" ht="12.75" x14ac:dyDescent="0.25">
      <c r="B3828" s="216" t="s">
        <v>1834</v>
      </c>
      <c r="C3828" s="213">
        <v>13</v>
      </c>
      <c r="D3828" s="214" t="s">
        <v>3040</v>
      </c>
      <c r="E3828" s="215">
        <v>1825</v>
      </c>
      <c r="F3828" s="216" t="s">
        <v>3029</v>
      </c>
    </row>
    <row r="3829" spans="2:6" ht="12.75" x14ac:dyDescent="0.25">
      <c r="B3829" s="216" t="s">
        <v>1834</v>
      </c>
      <c r="C3829" s="213">
        <v>4</v>
      </c>
      <c r="D3829" s="214" t="s">
        <v>3032</v>
      </c>
      <c r="E3829" s="215">
        <v>1825</v>
      </c>
      <c r="F3829" s="216" t="s">
        <v>3029</v>
      </c>
    </row>
    <row r="3830" spans="2:6" ht="12.75" x14ac:dyDescent="0.25">
      <c r="B3830" s="216" t="s">
        <v>1834</v>
      </c>
      <c r="C3830" s="213">
        <v>7</v>
      </c>
      <c r="D3830" s="214" t="s">
        <v>3035</v>
      </c>
      <c r="E3830" s="215">
        <v>1825</v>
      </c>
      <c r="F3830" s="216" t="s">
        <v>3029</v>
      </c>
    </row>
    <row r="3831" spans="2:6" ht="12.75" x14ac:dyDescent="0.25">
      <c r="B3831" s="216" t="s">
        <v>1834</v>
      </c>
      <c r="C3831" s="213">
        <v>1</v>
      </c>
      <c r="D3831" s="214" t="s">
        <v>3028</v>
      </c>
      <c r="E3831" s="215">
        <v>1825</v>
      </c>
      <c r="F3831" s="216" t="s">
        <v>3029</v>
      </c>
    </row>
    <row r="3832" spans="2:6" ht="12.75" x14ac:dyDescent="0.25">
      <c r="B3832" s="216" t="s">
        <v>1834</v>
      </c>
      <c r="C3832" s="213">
        <v>8</v>
      </c>
      <c r="D3832" s="214" t="s">
        <v>3036</v>
      </c>
      <c r="E3832" s="215">
        <v>1825</v>
      </c>
      <c r="F3832" s="216" t="s">
        <v>3029</v>
      </c>
    </row>
    <row r="3833" spans="2:6" ht="12.75" x14ac:dyDescent="0.25">
      <c r="B3833" s="216" t="s">
        <v>1834</v>
      </c>
      <c r="C3833" s="213">
        <v>10</v>
      </c>
      <c r="D3833" s="214" t="s">
        <v>3038</v>
      </c>
      <c r="E3833" s="215">
        <v>1825</v>
      </c>
      <c r="F3833" s="216" t="s">
        <v>3029</v>
      </c>
    </row>
    <row r="3834" spans="2:6" ht="12.75" x14ac:dyDescent="0.25">
      <c r="B3834" s="216" t="s">
        <v>2426</v>
      </c>
      <c r="C3834" s="213">
        <v>11</v>
      </c>
      <c r="D3834" s="214" t="s">
        <v>2919</v>
      </c>
      <c r="E3834" s="215">
        <v>1814</v>
      </c>
      <c r="F3834" s="216" t="s">
        <v>2909</v>
      </c>
    </row>
    <row r="3835" spans="2:6" ht="12.75" x14ac:dyDescent="0.25">
      <c r="B3835" s="216" t="s">
        <v>2426</v>
      </c>
      <c r="C3835" s="213">
        <v>7</v>
      </c>
      <c r="D3835" s="214" t="s">
        <v>2915</v>
      </c>
      <c r="E3835" s="215">
        <v>1814</v>
      </c>
      <c r="F3835" s="216" t="s">
        <v>2909</v>
      </c>
    </row>
    <row r="3836" spans="2:6" ht="12.75" x14ac:dyDescent="0.25">
      <c r="B3836" s="216" t="s">
        <v>2426</v>
      </c>
      <c r="C3836" s="213">
        <v>4</v>
      </c>
      <c r="D3836" s="214" t="s">
        <v>2912</v>
      </c>
      <c r="E3836" s="215">
        <v>1814</v>
      </c>
      <c r="F3836" s="216" t="s">
        <v>2909</v>
      </c>
    </row>
    <row r="3837" spans="2:6" ht="12.75" x14ac:dyDescent="0.25">
      <c r="B3837" s="216" t="s">
        <v>2426</v>
      </c>
      <c r="C3837" s="213">
        <v>9</v>
      </c>
      <c r="D3837" s="214" t="s">
        <v>2917</v>
      </c>
      <c r="E3837" s="215">
        <v>1814</v>
      </c>
      <c r="F3837" s="216" t="s">
        <v>2909</v>
      </c>
    </row>
    <row r="3838" spans="2:6" ht="12.75" x14ac:dyDescent="0.25">
      <c r="B3838" s="216" t="s">
        <v>2426</v>
      </c>
      <c r="C3838" s="213">
        <v>2</v>
      </c>
      <c r="D3838" s="214" t="s">
        <v>2910</v>
      </c>
      <c r="E3838" s="215">
        <v>1814</v>
      </c>
      <c r="F3838" s="216" t="s">
        <v>2909</v>
      </c>
    </row>
    <row r="3839" spans="2:6" ht="12.75" x14ac:dyDescent="0.25">
      <c r="B3839" s="216" t="s">
        <v>2426</v>
      </c>
      <c r="C3839" s="213">
        <v>8</v>
      </c>
      <c r="D3839" s="214" t="s">
        <v>2916</v>
      </c>
      <c r="E3839" s="215">
        <v>1814</v>
      </c>
      <c r="F3839" s="216" t="s">
        <v>2909</v>
      </c>
    </row>
    <row r="3840" spans="2:6" ht="12.75" x14ac:dyDescent="0.25">
      <c r="B3840" s="216" t="s">
        <v>2426</v>
      </c>
      <c r="C3840" s="213">
        <v>5</v>
      </c>
      <c r="D3840" s="214" t="s">
        <v>2913</v>
      </c>
      <c r="E3840" s="215">
        <v>1814</v>
      </c>
      <c r="F3840" s="216" t="s">
        <v>2909</v>
      </c>
    </row>
    <row r="3841" spans="2:6" ht="12.75" x14ac:dyDescent="0.25">
      <c r="B3841" s="216" t="s">
        <v>2426</v>
      </c>
      <c r="C3841" s="213">
        <v>10</v>
      </c>
      <c r="D3841" s="214" t="s">
        <v>2918</v>
      </c>
      <c r="E3841" s="215">
        <v>1814</v>
      </c>
      <c r="F3841" s="216" t="s">
        <v>2909</v>
      </c>
    </row>
    <row r="3842" spans="2:6" ht="12.75" x14ac:dyDescent="0.25">
      <c r="B3842" s="216" t="s">
        <v>2426</v>
      </c>
      <c r="C3842" s="213">
        <v>3</v>
      </c>
      <c r="D3842" s="214" t="s">
        <v>2911</v>
      </c>
      <c r="E3842" s="215">
        <v>1814</v>
      </c>
      <c r="F3842" s="216" t="s">
        <v>2909</v>
      </c>
    </row>
    <row r="3843" spans="2:6" ht="12.75" x14ac:dyDescent="0.25">
      <c r="B3843" s="216" t="s">
        <v>2426</v>
      </c>
      <c r="C3843" s="213">
        <v>1</v>
      </c>
      <c r="D3843" s="214" t="s">
        <v>2908</v>
      </c>
      <c r="E3843" s="215">
        <v>1814</v>
      </c>
      <c r="F3843" s="216" t="s">
        <v>2909</v>
      </c>
    </row>
    <row r="3844" spans="2:6" ht="12.75" x14ac:dyDescent="0.25">
      <c r="B3844" s="216" t="s">
        <v>2426</v>
      </c>
      <c r="C3844" s="213">
        <v>6</v>
      </c>
      <c r="D3844" s="214" t="s">
        <v>2914</v>
      </c>
      <c r="E3844" s="215">
        <v>1814</v>
      </c>
      <c r="F3844" s="216" t="s">
        <v>2909</v>
      </c>
    </row>
    <row r="3845" spans="2:6" ht="12.75" x14ac:dyDescent="0.25">
      <c r="B3845" s="216" t="s">
        <v>2130</v>
      </c>
      <c r="C3845" s="213">
        <v>12</v>
      </c>
      <c r="D3845" s="214" t="s">
        <v>2143</v>
      </c>
      <c r="E3845" s="215">
        <v>1742</v>
      </c>
      <c r="F3845" s="216" t="s">
        <v>2132</v>
      </c>
    </row>
    <row r="3846" spans="2:6" ht="12.75" x14ac:dyDescent="0.25">
      <c r="B3846" s="216" t="s">
        <v>2130</v>
      </c>
      <c r="C3846" s="213">
        <v>5</v>
      </c>
      <c r="D3846" s="214" t="s">
        <v>2136</v>
      </c>
      <c r="E3846" s="215">
        <v>1742</v>
      </c>
      <c r="F3846" s="216" t="s">
        <v>2132</v>
      </c>
    </row>
    <row r="3847" spans="2:6" ht="12.75" x14ac:dyDescent="0.25">
      <c r="B3847" s="216" t="s">
        <v>2130</v>
      </c>
      <c r="C3847" s="213">
        <v>1</v>
      </c>
      <c r="D3847" s="214" t="s">
        <v>2131</v>
      </c>
      <c r="E3847" s="215">
        <v>1742</v>
      </c>
      <c r="F3847" s="216" t="s">
        <v>2132</v>
      </c>
    </row>
    <row r="3848" spans="2:6" ht="12.75" x14ac:dyDescent="0.25">
      <c r="B3848" s="216" t="s">
        <v>2130</v>
      </c>
      <c r="C3848" s="213">
        <v>2</v>
      </c>
      <c r="D3848" s="214" t="s">
        <v>2133</v>
      </c>
      <c r="E3848" s="215">
        <v>1742</v>
      </c>
      <c r="F3848" s="216" t="s">
        <v>2132</v>
      </c>
    </row>
    <row r="3849" spans="2:6" ht="12.75" x14ac:dyDescent="0.25">
      <c r="B3849" s="216" t="s">
        <v>2130</v>
      </c>
      <c r="C3849" s="213">
        <v>10</v>
      </c>
      <c r="D3849" s="214" t="s">
        <v>2141</v>
      </c>
      <c r="E3849" s="215">
        <v>1742</v>
      </c>
      <c r="F3849" s="216" t="s">
        <v>2132</v>
      </c>
    </row>
    <row r="3850" spans="2:6" ht="12.75" x14ac:dyDescent="0.25">
      <c r="B3850" s="216" t="s">
        <v>2130</v>
      </c>
      <c r="C3850" s="213">
        <v>4</v>
      </c>
      <c r="D3850" s="214" t="s">
        <v>2135</v>
      </c>
      <c r="E3850" s="215">
        <v>1742</v>
      </c>
      <c r="F3850" s="216" t="s">
        <v>2132</v>
      </c>
    </row>
    <row r="3851" spans="2:6" ht="12.75" x14ac:dyDescent="0.25">
      <c r="B3851" s="216" t="s">
        <v>2130</v>
      </c>
      <c r="C3851" s="213">
        <v>9</v>
      </c>
      <c r="D3851" s="214" t="s">
        <v>2140</v>
      </c>
      <c r="E3851" s="215">
        <v>1742</v>
      </c>
      <c r="F3851" s="216" t="s">
        <v>2132</v>
      </c>
    </row>
    <row r="3852" spans="2:6" ht="12.75" x14ac:dyDescent="0.25">
      <c r="B3852" s="216" t="s">
        <v>2130</v>
      </c>
      <c r="C3852" s="213">
        <v>6</v>
      </c>
      <c r="D3852" s="214" t="s">
        <v>2137</v>
      </c>
      <c r="E3852" s="215">
        <v>1742</v>
      </c>
      <c r="F3852" s="216" t="s">
        <v>2132</v>
      </c>
    </row>
    <row r="3853" spans="2:6" ht="12.75" x14ac:dyDescent="0.25">
      <c r="B3853" s="216" t="s">
        <v>2130</v>
      </c>
      <c r="C3853" s="213">
        <v>7</v>
      </c>
      <c r="D3853" s="214" t="s">
        <v>2138</v>
      </c>
      <c r="E3853" s="215">
        <v>1742</v>
      </c>
      <c r="F3853" s="216" t="s">
        <v>2132</v>
      </c>
    </row>
    <row r="3854" spans="2:6" ht="12.75" x14ac:dyDescent="0.25">
      <c r="B3854" s="216" t="s">
        <v>2130</v>
      </c>
      <c r="C3854" s="213">
        <v>8</v>
      </c>
      <c r="D3854" s="214" t="s">
        <v>2139</v>
      </c>
      <c r="E3854" s="215">
        <v>1742</v>
      </c>
      <c r="F3854" s="216" t="s">
        <v>2132</v>
      </c>
    </row>
    <row r="3855" spans="2:6" ht="12.75" x14ac:dyDescent="0.25">
      <c r="B3855" s="216" t="s">
        <v>2130</v>
      </c>
      <c r="C3855" s="213">
        <v>3</v>
      </c>
      <c r="D3855" s="214" t="s">
        <v>2134</v>
      </c>
      <c r="E3855" s="215">
        <v>1742</v>
      </c>
      <c r="F3855" s="216" t="s">
        <v>2132</v>
      </c>
    </row>
    <row r="3856" spans="2:6" ht="12.75" x14ac:dyDescent="0.25">
      <c r="B3856" s="216" t="s">
        <v>2130</v>
      </c>
      <c r="C3856" s="213">
        <v>11</v>
      </c>
      <c r="D3856" s="214" t="s">
        <v>2142</v>
      </c>
      <c r="E3856" s="215">
        <v>1742</v>
      </c>
      <c r="F3856" s="216" t="s">
        <v>2132</v>
      </c>
    </row>
    <row r="3857" spans="2:6" ht="12.75" x14ac:dyDescent="0.25">
      <c r="B3857" s="216" t="s">
        <v>107</v>
      </c>
      <c r="C3857" s="213">
        <v>8</v>
      </c>
      <c r="D3857" s="214" t="s">
        <v>542</v>
      </c>
      <c r="E3857" s="215">
        <v>1765</v>
      </c>
      <c r="F3857" s="216" t="s">
        <v>2387</v>
      </c>
    </row>
    <row r="3858" spans="2:6" ht="12.75" x14ac:dyDescent="0.25">
      <c r="B3858" s="216" t="s">
        <v>107</v>
      </c>
      <c r="C3858" s="213">
        <v>5</v>
      </c>
      <c r="D3858" s="214" t="s">
        <v>2136</v>
      </c>
      <c r="E3858" s="215">
        <v>1765</v>
      </c>
      <c r="F3858" s="216" t="s">
        <v>2387</v>
      </c>
    </row>
    <row r="3859" spans="2:6" ht="12.75" x14ac:dyDescent="0.25">
      <c r="B3859" s="216" t="s">
        <v>107</v>
      </c>
      <c r="C3859" s="213">
        <v>1</v>
      </c>
      <c r="D3859" s="214" t="s">
        <v>2131</v>
      </c>
      <c r="E3859" s="215">
        <v>1765</v>
      </c>
      <c r="F3859" s="216" t="s">
        <v>2387</v>
      </c>
    </row>
    <row r="3860" spans="2:6" ht="12.75" x14ac:dyDescent="0.25">
      <c r="B3860" s="216" t="s">
        <v>107</v>
      </c>
      <c r="C3860" s="213">
        <v>2</v>
      </c>
      <c r="D3860" s="214" t="s">
        <v>2133</v>
      </c>
      <c r="E3860" s="215">
        <v>1765</v>
      </c>
      <c r="F3860" s="216" t="s">
        <v>2387</v>
      </c>
    </row>
    <row r="3861" spans="2:6" ht="12.75" x14ac:dyDescent="0.25">
      <c r="B3861" s="216" t="s">
        <v>107</v>
      </c>
      <c r="C3861" s="213">
        <v>11</v>
      </c>
      <c r="D3861" s="214" t="s">
        <v>2141</v>
      </c>
      <c r="E3861" s="215">
        <v>1765</v>
      </c>
      <c r="F3861" s="216" t="s">
        <v>2387</v>
      </c>
    </row>
    <row r="3862" spans="2:6" ht="12.75" x14ac:dyDescent="0.25">
      <c r="B3862" s="216" t="s">
        <v>107</v>
      </c>
      <c r="C3862" s="213">
        <v>4</v>
      </c>
      <c r="D3862" s="214" t="s">
        <v>2135</v>
      </c>
      <c r="E3862" s="215">
        <v>1765</v>
      </c>
      <c r="F3862" s="216" t="s">
        <v>2387</v>
      </c>
    </row>
    <row r="3863" spans="2:6" ht="12.75" x14ac:dyDescent="0.25">
      <c r="B3863" s="216" t="s">
        <v>107</v>
      </c>
      <c r="C3863" s="213">
        <v>10</v>
      </c>
      <c r="D3863" s="214" t="s">
        <v>2140</v>
      </c>
      <c r="E3863" s="215">
        <v>1765</v>
      </c>
      <c r="F3863" s="216" t="s">
        <v>2387</v>
      </c>
    </row>
    <row r="3864" spans="2:6" ht="12.75" x14ac:dyDescent="0.25">
      <c r="B3864" s="216" t="s">
        <v>107</v>
      </c>
      <c r="C3864" s="213">
        <v>6</v>
      </c>
      <c r="D3864" s="214" t="s">
        <v>2137</v>
      </c>
      <c r="E3864" s="215">
        <v>1765</v>
      </c>
      <c r="F3864" s="216" t="s">
        <v>2387</v>
      </c>
    </row>
    <row r="3865" spans="2:6" ht="12.75" x14ac:dyDescent="0.25">
      <c r="B3865" s="216" t="s">
        <v>107</v>
      </c>
      <c r="C3865" s="213">
        <v>7</v>
      </c>
      <c r="D3865" s="214" t="s">
        <v>2138</v>
      </c>
      <c r="E3865" s="215">
        <v>1765</v>
      </c>
      <c r="F3865" s="216" t="s">
        <v>2387</v>
      </c>
    </row>
    <row r="3866" spans="2:6" ht="12.75" x14ac:dyDescent="0.25">
      <c r="B3866" s="216" t="s">
        <v>107</v>
      </c>
      <c r="C3866" s="213">
        <v>9</v>
      </c>
      <c r="D3866" s="214" t="s">
        <v>2139</v>
      </c>
      <c r="E3866" s="215">
        <v>1765</v>
      </c>
      <c r="F3866" s="216" t="s">
        <v>2387</v>
      </c>
    </row>
    <row r="3867" spans="2:6" ht="12.75" x14ac:dyDescent="0.25">
      <c r="B3867" s="216" t="s">
        <v>107</v>
      </c>
      <c r="C3867" s="213">
        <v>3</v>
      </c>
      <c r="D3867" s="214" t="s">
        <v>2134</v>
      </c>
      <c r="E3867" s="215">
        <v>1765</v>
      </c>
      <c r="F3867" s="216" t="s">
        <v>2387</v>
      </c>
    </row>
    <row r="3868" spans="2:6" ht="12.75" x14ac:dyDescent="0.25">
      <c r="B3868" s="216" t="s">
        <v>107</v>
      </c>
      <c r="C3868" s="213">
        <v>13</v>
      </c>
      <c r="D3868" s="214" t="s">
        <v>2171</v>
      </c>
      <c r="E3868" s="215">
        <v>1766</v>
      </c>
      <c r="F3868" s="216" t="s">
        <v>2388</v>
      </c>
    </row>
    <row r="3869" spans="2:6" ht="12.75" x14ac:dyDescent="0.25">
      <c r="B3869" s="216" t="s">
        <v>107</v>
      </c>
      <c r="C3869" s="213">
        <v>8</v>
      </c>
      <c r="D3869" s="214" t="s">
        <v>2166</v>
      </c>
      <c r="E3869" s="215">
        <v>1766</v>
      </c>
      <c r="F3869" s="216" t="s">
        <v>2388</v>
      </c>
    </row>
    <row r="3870" spans="2:6" ht="12.75" x14ac:dyDescent="0.25">
      <c r="B3870" s="216" t="s">
        <v>107</v>
      </c>
      <c r="C3870" s="213">
        <v>3</v>
      </c>
      <c r="D3870" s="214" t="s">
        <v>2162</v>
      </c>
      <c r="E3870" s="215">
        <v>1766</v>
      </c>
      <c r="F3870" s="216" t="s">
        <v>2388</v>
      </c>
    </row>
    <row r="3871" spans="2:6" ht="12.75" x14ac:dyDescent="0.25">
      <c r="B3871" s="216" t="s">
        <v>107</v>
      </c>
      <c r="C3871" s="213">
        <v>5</v>
      </c>
      <c r="D3871" s="214" t="s">
        <v>2163</v>
      </c>
      <c r="E3871" s="215">
        <v>1766</v>
      </c>
      <c r="F3871" s="216" t="s">
        <v>2388</v>
      </c>
    </row>
    <row r="3872" spans="2:6" ht="12.75" x14ac:dyDescent="0.25">
      <c r="B3872" s="216" t="s">
        <v>107</v>
      </c>
      <c r="C3872" s="213">
        <v>7</v>
      </c>
      <c r="D3872" s="214" t="s">
        <v>2165</v>
      </c>
      <c r="E3872" s="215">
        <v>1766</v>
      </c>
      <c r="F3872" s="216" t="s">
        <v>2388</v>
      </c>
    </row>
    <row r="3873" spans="2:6" ht="12.75" x14ac:dyDescent="0.25">
      <c r="B3873" s="216" t="s">
        <v>107</v>
      </c>
      <c r="C3873" s="213">
        <v>2</v>
      </c>
      <c r="D3873" s="214" t="s">
        <v>2161</v>
      </c>
      <c r="E3873" s="215">
        <v>1766</v>
      </c>
      <c r="F3873" s="216" t="s">
        <v>2388</v>
      </c>
    </row>
    <row r="3874" spans="2:6" ht="12.75" x14ac:dyDescent="0.25">
      <c r="B3874" s="216" t="s">
        <v>107</v>
      </c>
      <c r="C3874" s="213">
        <v>9</v>
      </c>
      <c r="D3874" s="214" t="s">
        <v>2167</v>
      </c>
      <c r="E3874" s="215">
        <v>1766</v>
      </c>
      <c r="F3874" s="216" t="s">
        <v>2388</v>
      </c>
    </row>
    <row r="3875" spans="2:6" ht="12.75" x14ac:dyDescent="0.25">
      <c r="B3875" s="216" t="s">
        <v>107</v>
      </c>
      <c r="C3875" s="213">
        <v>4</v>
      </c>
      <c r="D3875" s="214" t="s">
        <v>52</v>
      </c>
      <c r="E3875" s="215">
        <v>1766</v>
      </c>
      <c r="F3875" s="216" t="s">
        <v>2388</v>
      </c>
    </row>
    <row r="3876" spans="2:6" ht="12.75" x14ac:dyDescent="0.25">
      <c r="B3876" s="216" t="s">
        <v>107</v>
      </c>
      <c r="C3876" s="213">
        <v>12</v>
      </c>
      <c r="D3876" s="214" t="s">
        <v>2170</v>
      </c>
      <c r="E3876" s="215">
        <v>1766</v>
      </c>
      <c r="F3876" s="216" t="s">
        <v>2388</v>
      </c>
    </row>
    <row r="3877" spans="2:6" ht="12.75" x14ac:dyDescent="0.25">
      <c r="B3877" s="216" t="s">
        <v>107</v>
      </c>
      <c r="C3877" s="213">
        <v>1</v>
      </c>
      <c r="D3877" s="214" t="s">
        <v>2159</v>
      </c>
      <c r="E3877" s="215">
        <v>1766</v>
      </c>
      <c r="F3877" s="216" t="s">
        <v>2388</v>
      </c>
    </row>
    <row r="3878" spans="2:6" ht="12.75" x14ac:dyDescent="0.25">
      <c r="B3878" s="216" t="s">
        <v>107</v>
      </c>
      <c r="C3878" s="213">
        <v>6</v>
      </c>
      <c r="D3878" s="214" t="s">
        <v>2164</v>
      </c>
      <c r="E3878" s="215">
        <v>1766</v>
      </c>
      <c r="F3878" s="216" t="s">
        <v>2388</v>
      </c>
    </row>
    <row r="3879" spans="2:6" ht="12.75" x14ac:dyDescent="0.25">
      <c r="B3879" s="216" t="s">
        <v>107</v>
      </c>
      <c r="C3879" s="213">
        <v>11</v>
      </c>
      <c r="D3879" s="214" t="s">
        <v>2169</v>
      </c>
      <c r="E3879" s="215">
        <v>1766</v>
      </c>
      <c r="F3879" s="216" t="s">
        <v>2388</v>
      </c>
    </row>
    <row r="3880" spans="2:6" ht="12.75" x14ac:dyDescent="0.25">
      <c r="B3880" s="216" t="s">
        <v>107</v>
      </c>
      <c r="C3880" s="213">
        <v>10</v>
      </c>
      <c r="D3880" s="214" t="s">
        <v>2168</v>
      </c>
      <c r="E3880" s="215">
        <v>1766</v>
      </c>
      <c r="F3880" s="216" t="s">
        <v>2388</v>
      </c>
    </row>
    <row r="3881" spans="2:6" ht="12.75" x14ac:dyDescent="0.25">
      <c r="B3881" s="216" t="s">
        <v>2130</v>
      </c>
      <c r="C3881" s="213">
        <v>13</v>
      </c>
      <c r="D3881" s="214" t="s">
        <v>2171</v>
      </c>
      <c r="E3881" s="215">
        <v>1745</v>
      </c>
      <c r="F3881" s="216" t="s">
        <v>2160</v>
      </c>
    </row>
    <row r="3882" spans="2:6" ht="12.75" x14ac:dyDescent="0.25">
      <c r="B3882" s="216" t="s">
        <v>2130</v>
      </c>
      <c r="C3882" s="213">
        <v>8</v>
      </c>
      <c r="D3882" s="214" t="s">
        <v>2166</v>
      </c>
      <c r="E3882" s="215">
        <v>1745</v>
      </c>
      <c r="F3882" s="216" t="s">
        <v>2160</v>
      </c>
    </row>
    <row r="3883" spans="2:6" ht="12.75" x14ac:dyDescent="0.25">
      <c r="B3883" s="216" t="s">
        <v>2130</v>
      </c>
      <c r="C3883" s="213">
        <v>3</v>
      </c>
      <c r="D3883" s="214" t="s">
        <v>2162</v>
      </c>
      <c r="E3883" s="215">
        <v>1745</v>
      </c>
      <c r="F3883" s="216" t="s">
        <v>2160</v>
      </c>
    </row>
    <row r="3884" spans="2:6" ht="12.75" x14ac:dyDescent="0.25">
      <c r="B3884" s="216" t="s">
        <v>2130</v>
      </c>
      <c r="C3884" s="213">
        <v>5</v>
      </c>
      <c r="D3884" s="214" t="s">
        <v>2163</v>
      </c>
      <c r="E3884" s="215">
        <v>1745</v>
      </c>
      <c r="F3884" s="216" t="s">
        <v>2160</v>
      </c>
    </row>
    <row r="3885" spans="2:6" ht="12.75" x14ac:dyDescent="0.25">
      <c r="B3885" s="216" t="s">
        <v>2130</v>
      </c>
      <c r="C3885" s="213">
        <v>7</v>
      </c>
      <c r="D3885" s="214" t="s">
        <v>2165</v>
      </c>
      <c r="E3885" s="215">
        <v>1745</v>
      </c>
      <c r="F3885" s="216" t="s">
        <v>2160</v>
      </c>
    </row>
    <row r="3886" spans="2:6" ht="12.75" x14ac:dyDescent="0.25">
      <c r="B3886" s="216" t="s">
        <v>2130</v>
      </c>
      <c r="C3886" s="213">
        <v>2</v>
      </c>
      <c r="D3886" s="214" t="s">
        <v>2161</v>
      </c>
      <c r="E3886" s="215">
        <v>1745</v>
      </c>
      <c r="F3886" s="216" t="s">
        <v>2160</v>
      </c>
    </row>
    <row r="3887" spans="2:6" ht="12.75" x14ac:dyDescent="0.25">
      <c r="B3887" s="216" t="s">
        <v>2130</v>
      </c>
      <c r="C3887" s="213">
        <v>9</v>
      </c>
      <c r="D3887" s="214" t="s">
        <v>2167</v>
      </c>
      <c r="E3887" s="215">
        <v>1745</v>
      </c>
      <c r="F3887" s="216" t="s">
        <v>2160</v>
      </c>
    </row>
    <row r="3888" spans="2:6" ht="12.75" x14ac:dyDescent="0.25">
      <c r="B3888" s="216" t="s">
        <v>2130</v>
      </c>
      <c r="C3888" s="213">
        <v>4</v>
      </c>
      <c r="D3888" s="214" t="s">
        <v>52</v>
      </c>
      <c r="E3888" s="215">
        <v>1745</v>
      </c>
      <c r="F3888" s="216" t="s">
        <v>2160</v>
      </c>
    </row>
    <row r="3889" spans="2:6" ht="12.75" x14ac:dyDescent="0.25">
      <c r="B3889" s="216" t="s">
        <v>2130</v>
      </c>
      <c r="C3889" s="213">
        <v>12</v>
      </c>
      <c r="D3889" s="214" t="s">
        <v>2170</v>
      </c>
      <c r="E3889" s="215">
        <v>1745</v>
      </c>
      <c r="F3889" s="216" t="s">
        <v>2160</v>
      </c>
    </row>
    <row r="3890" spans="2:6" ht="12.75" x14ac:dyDescent="0.25">
      <c r="B3890" s="216" t="s">
        <v>2130</v>
      </c>
      <c r="C3890" s="213">
        <v>1</v>
      </c>
      <c r="D3890" s="214" t="s">
        <v>2159</v>
      </c>
      <c r="E3890" s="215">
        <v>1745</v>
      </c>
      <c r="F3890" s="216" t="s">
        <v>2160</v>
      </c>
    </row>
    <row r="3891" spans="2:6" ht="12.75" x14ac:dyDescent="0.25">
      <c r="B3891" s="216" t="s">
        <v>2130</v>
      </c>
      <c r="C3891" s="213">
        <v>6</v>
      </c>
      <c r="D3891" s="214" t="s">
        <v>2164</v>
      </c>
      <c r="E3891" s="215">
        <v>1745</v>
      </c>
      <c r="F3891" s="216" t="s">
        <v>2160</v>
      </c>
    </row>
    <row r="3892" spans="2:6" ht="12.75" x14ac:dyDescent="0.25">
      <c r="B3892" s="216" t="s">
        <v>2130</v>
      </c>
      <c r="C3892" s="213">
        <v>11</v>
      </c>
      <c r="D3892" s="214" t="s">
        <v>2169</v>
      </c>
      <c r="E3892" s="215">
        <v>1745</v>
      </c>
      <c r="F3892" s="216" t="s">
        <v>2160</v>
      </c>
    </row>
    <row r="3893" spans="2:6" ht="12.75" x14ac:dyDescent="0.25">
      <c r="B3893" s="216" t="s">
        <v>2130</v>
      </c>
      <c r="C3893" s="213">
        <v>10</v>
      </c>
      <c r="D3893" s="214" t="s">
        <v>2168</v>
      </c>
      <c r="E3893" s="215">
        <v>1745</v>
      </c>
      <c r="F3893" s="216" t="s">
        <v>2160</v>
      </c>
    </row>
    <row r="3894" spans="2:6" ht="12.75" x14ac:dyDescent="0.25">
      <c r="B3894" s="216" t="s">
        <v>103</v>
      </c>
      <c r="C3894" s="213">
        <v>4</v>
      </c>
      <c r="D3894" s="214" t="s">
        <v>2221</v>
      </c>
      <c r="E3894" s="215">
        <v>1749</v>
      </c>
      <c r="F3894" s="216" t="s">
        <v>2218</v>
      </c>
    </row>
    <row r="3895" spans="2:6" ht="12.75" x14ac:dyDescent="0.25">
      <c r="B3895" s="216" t="s">
        <v>103</v>
      </c>
      <c r="C3895" s="213">
        <v>1</v>
      </c>
      <c r="D3895" s="214" t="s">
        <v>2217</v>
      </c>
      <c r="E3895" s="215">
        <v>1749</v>
      </c>
      <c r="F3895" s="216" t="s">
        <v>2218</v>
      </c>
    </row>
    <row r="3896" spans="2:6" ht="12.75" x14ac:dyDescent="0.25">
      <c r="B3896" s="216" t="s">
        <v>103</v>
      </c>
      <c r="C3896" s="213">
        <v>11</v>
      </c>
      <c r="D3896" s="214" t="s">
        <v>2227</v>
      </c>
      <c r="E3896" s="215">
        <v>1749</v>
      </c>
      <c r="F3896" s="216" t="s">
        <v>2218</v>
      </c>
    </row>
    <row r="3897" spans="2:6" ht="12.75" x14ac:dyDescent="0.25">
      <c r="B3897" s="216" t="s">
        <v>103</v>
      </c>
      <c r="C3897" s="213">
        <v>9</v>
      </c>
      <c r="D3897" s="214" t="s">
        <v>2226</v>
      </c>
      <c r="E3897" s="215">
        <v>1749</v>
      </c>
      <c r="F3897" s="216" t="s">
        <v>2218</v>
      </c>
    </row>
    <row r="3898" spans="2:6" ht="12.75" x14ac:dyDescent="0.25">
      <c r="B3898" s="216" t="s">
        <v>103</v>
      </c>
      <c r="C3898" s="213">
        <v>13</v>
      </c>
      <c r="D3898" s="214" t="s">
        <v>2229</v>
      </c>
      <c r="E3898" s="215">
        <v>1749</v>
      </c>
      <c r="F3898" s="216" t="s">
        <v>2218</v>
      </c>
    </row>
    <row r="3899" spans="2:6" ht="12.75" x14ac:dyDescent="0.25">
      <c r="B3899" s="216" t="s">
        <v>103</v>
      </c>
      <c r="C3899" s="213">
        <v>10</v>
      </c>
      <c r="D3899" s="214" t="s">
        <v>981</v>
      </c>
      <c r="E3899" s="215">
        <v>1749</v>
      </c>
      <c r="F3899" s="216" t="s">
        <v>2218</v>
      </c>
    </row>
    <row r="3900" spans="2:6" ht="12.75" x14ac:dyDescent="0.25">
      <c r="B3900" s="216" t="s">
        <v>103</v>
      </c>
      <c r="C3900" s="213">
        <v>8</v>
      </c>
      <c r="D3900" s="214" t="s">
        <v>2225</v>
      </c>
      <c r="E3900" s="215">
        <v>1749</v>
      </c>
      <c r="F3900" s="216" t="s">
        <v>2218</v>
      </c>
    </row>
    <row r="3901" spans="2:6" ht="12.75" x14ac:dyDescent="0.25">
      <c r="B3901" s="216" t="s">
        <v>103</v>
      </c>
      <c r="C3901" s="213">
        <v>7</v>
      </c>
      <c r="D3901" s="214" t="s">
        <v>2224</v>
      </c>
      <c r="E3901" s="215">
        <v>1749</v>
      </c>
      <c r="F3901" s="216" t="s">
        <v>2218</v>
      </c>
    </row>
    <row r="3902" spans="2:6" ht="12.75" x14ac:dyDescent="0.25">
      <c r="B3902" s="216" t="s">
        <v>103</v>
      </c>
      <c r="C3902" s="213">
        <v>5</v>
      </c>
      <c r="D3902" s="214" t="s">
        <v>2222</v>
      </c>
      <c r="E3902" s="215">
        <v>1749</v>
      </c>
      <c r="F3902" s="216" t="s">
        <v>2218</v>
      </c>
    </row>
    <row r="3903" spans="2:6" ht="12.75" x14ac:dyDescent="0.25">
      <c r="B3903" s="216" t="s">
        <v>103</v>
      </c>
      <c r="C3903" s="213">
        <v>6</v>
      </c>
      <c r="D3903" s="214" t="s">
        <v>2223</v>
      </c>
      <c r="E3903" s="215">
        <v>1749</v>
      </c>
      <c r="F3903" s="216" t="s">
        <v>2218</v>
      </c>
    </row>
    <row r="3904" spans="2:6" ht="12.75" x14ac:dyDescent="0.25">
      <c r="B3904" s="216" t="s">
        <v>103</v>
      </c>
      <c r="C3904" s="213">
        <v>3</v>
      </c>
      <c r="D3904" s="214" t="s">
        <v>2220</v>
      </c>
      <c r="E3904" s="215">
        <v>1749</v>
      </c>
      <c r="F3904" s="216" t="s">
        <v>2218</v>
      </c>
    </row>
    <row r="3905" spans="2:6" ht="12.75" x14ac:dyDescent="0.25">
      <c r="B3905" s="216" t="s">
        <v>103</v>
      </c>
      <c r="C3905" s="213">
        <v>12</v>
      </c>
      <c r="D3905" s="214" t="s">
        <v>2228</v>
      </c>
      <c r="E3905" s="215">
        <v>1749</v>
      </c>
      <c r="F3905" s="216" t="s">
        <v>2218</v>
      </c>
    </row>
    <row r="3906" spans="2:6" ht="12.75" x14ac:dyDescent="0.25">
      <c r="B3906" s="216" t="s">
        <v>103</v>
      </c>
      <c r="C3906" s="213">
        <v>2</v>
      </c>
      <c r="D3906" s="214" t="s">
        <v>2219</v>
      </c>
      <c r="E3906" s="215">
        <v>1749</v>
      </c>
      <c r="F3906" s="216" t="s">
        <v>2218</v>
      </c>
    </row>
    <row r="3907" spans="2:6" ht="12.75" x14ac:dyDescent="0.25">
      <c r="B3907" s="216" t="s">
        <v>1166</v>
      </c>
      <c r="C3907" s="213">
        <v>9</v>
      </c>
      <c r="D3907" s="214" t="s">
        <v>2326</v>
      </c>
      <c r="E3907" s="215">
        <v>1759</v>
      </c>
      <c r="F3907" s="216" t="s">
        <v>2319</v>
      </c>
    </row>
    <row r="3908" spans="2:6" ht="12.75" x14ac:dyDescent="0.25">
      <c r="B3908" s="216" t="s">
        <v>1166</v>
      </c>
      <c r="C3908" s="213">
        <v>2</v>
      </c>
      <c r="D3908" s="214" t="s">
        <v>2320</v>
      </c>
      <c r="E3908" s="215">
        <v>1759</v>
      </c>
      <c r="F3908" s="216" t="s">
        <v>2319</v>
      </c>
    </row>
    <row r="3909" spans="2:6" ht="12.75" x14ac:dyDescent="0.25">
      <c r="B3909" s="216" t="s">
        <v>1166</v>
      </c>
      <c r="C3909" s="213">
        <v>1</v>
      </c>
      <c r="D3909" s="214" t="s">
        <v>2318</v>
      </c>
      <c r="E3909" s="215">
        <v>1759</v>
      </c>
      <c r="F3909" s="216" t="s">
        <v>2319</v>
      </c>
    </row>
    <row r="3910" spans="2:6" ht="12.75" x14ac:dyDescent="0.25">
      <c r="B3910" s="216" t="s">
        <v>1166</v>
      </c>
      <c r="C3910" s="213">
        <v>10</v>
      </c>
      <c r="D3910" s="214" t="s">
        <v>2327</v>
      </c>
      <c r="E3910" s="215">
        <v>1759</v>
      </c>
      <c r="F3910" s="216" t="s">
        <v>2319</v>
      </c>
    </row>
    <row r="3911" spans="2:6" ht="12.75" x14ac:dyDescent="0.25">
      <c r="B3911" s="216" t="s">
        <v>1166</v>
      </c>
      <c r="C3911" s="213">
        <v>7</v>
      </c>
      <c r="D3911" s="214" t="s">
        <v>2324</v>
      </c>
      <c r="E3911" s="215">
        <v>1759</v>
      </c>
      <c r="F3911" s="216" t="s">
        <v>2319</v>
      </c>
    </row>
    <row r="3912" spans="2:6" ht="12.75" x14ac:dyDescent="0.25">
      <c r="B3912" s="216" t="s">
        <v>1166</v>
      </c>
      <c r="C3912" s="213">
        <v>12</v>
      </c>
      <c r="D3912" s="214" t="s">
        <v>2329</v>
      </c>
      <c r="E3912" s="215">
        <v>1759</v>
      </c>
      <c r="F3912" s="216" t="s">
        <v>2319</v>
      </c>
    </row>
    <row r="3913" spans="2:6" ht="12.75" x14ac:dyDescent="0.25">
      <c r="B3913" s="216" t="s">
        <v>1166</v>
      </c>
      <c r="C3913" s="213">
        <v>11</v>
      </c>
      <c r="D3913" s="214" t="s">
        <v>2328</v>
      </c>
      <c r="E3913" s="215">
        <v>1759</v>
      </c>
      <c r="F3913" s="216" t="s">
        <v>2319</v>
      </c>
    </row>
    <row r="3914" spans="2:6" ht="12.75" x14ac:dyDescent="0.25">
      <c r="B3914" s="216" t="s">
        <v>1166</v>
      </c>
      <c r="C3914" s="213">
        <v>4</v>
      </c>
      <c r="D3914" s="214" t="s">
        <v>1167</v>
      </c>
      <c r="E3914" s="215">
        <v>1759</v>
      </c>
      <c r="F3914" s="216" t="s">
        <v>2319</v>
      </c>
    </row>
    <row r="3915" spans="2:6" ht="12.75" x14ac:dyDescent="0.25">
      <c r="B3915" s="216" t="s">
        <v>1166</v>
      </c>
      <c r="C3915" s="213">
        <v>3</v>
      </c>
      <c r="D3915" s="214" t="s">
        <v>2321</v>
      </c>
      <c r="E3915" s="215">
        <v>1759</v>
      </c>
      <c r="F3915" s="216" t="s">
        <v>2319</v>
      </c>
    </row>
    <row r="3916" spans="2:6" ht="12.75" x14ac:dyDescent="0.25">
      <c r="B3916" s="216" t="s">
        <v>1166</v>
      </c>
      <c r="C3916" s="213">
        <v>5</v>
      </c>
      <c r="D3916" s="214" t="s">
        <v>2322</v>
      </c>
      <c r="E3916" s="215">
        <v>1759</v>
      </c>
      <c r="F3916" s="216" t="s">
        <v>2319</v>
      </c>
    </row>
    <row r="3917" spans="2:6" ht="12.75" x14ac:dyDescent="0.25">
      <c r="B3917" s="216" t="s">
        <v>1166</v>
      </c>
      <c r="C3917" s="213">
        <v>6</v>
      </c>
      <c r="D3917" s="214" t="s">
        <v>2323</v>
      </c>
      <c r="E3917" s="215">
        <v>1759</v>
      </c>
      <c r="F3917" s="216" t="s">
        <v>2319</v>
      </c>
    </row>
    <row r="3918" spans="2:6" ht="12.75" x14ac:dyDescent="0.25">
      <c r="B3918" s="216" t="s">
        <v>1166</v>
      </c>
      <c r="C3918" s="213">
        <v>8</v>
      </c>
      <c r="D3918" s="214" t="s">
        <v>2325</v>
      </c>
      <c r="E3918" s="215">
        <v>1759</v>
      </c>
      <c r="F3918" s="216" t="s">
        <v>2319</v>
      </c>
    </row>
    <row r="3919" spans="2:6" ht="12.75" x14ac:dyDescent="0.25">
      <c r="B3919" s="216" t="s">
        <v>14</v>
      </c>
      <c r="C3919" s="213">
        <v>4</v>
      </c>
      <c r="D3919" s="214" t="s">
        <v>1742</v>
      </c>
      <c r="E3919" s="215">
        <v>1707</v>
      </c>
      <c r="F3919" s="216" t="s">
        <v>1740</v>
      </c>
    </row>
    <row r="3920" spans="2:6" ht="12.75" x14ac:dyDescent="0.25">
      <c r="B3920" s="216" t="s">
        <v>14</v>
      </c>
      <c r="C3920" s="213">
        <v>6</v>
      </c>
      <c r="D3920" s="214" t="s">
        <v>1744</v>
      </c>
      <c r="E3920" s="215">
        <v>1707</v>
      </c>
      <c r="F3920" s="216" t="s">
        <v>1740</v>
      </c>
    </row>
    <row r="3921" spans="2:6" ht="12.75" x14ac:dyDescent="0.25">
      <c r="B3921" s="216" t="s">
        <v>14</v>
      </c>
      <c r="C3921" s="213">
        <v>11</v>
      </c>
      <c r="D3921" s="214" t="s">
        <v>1576</v>
      </c>
      <c r="E3921" s="215">
        <v>1707</v>
      </c>
      <c r="F3921" s="216" t="s">
        <v>1740</v>
      </c>
    </row>
    <row r="3922" spans="2:6" ht="12.75" x14ac:dyDescent="0.25">
      <c r="B3922" s="216" t="s">
        <v>14</v>
      </c>
      <c r="C3922" s="213">
        <v>1</v>
      </c>
      <c r="D3922" s="214" t="s">
        <v>1739</v>
      </c>
      <c r="E3922" s="215">
        <v>1707</v>
      </c>
      <c r="F3922" s="216" t="s">
        <v>1740</v>
      </c>
    </row>
    <row r="3923" spans="2:6" ht="12.75" x14ac:dyDescent="0.25">
      <c r="B3923" s="216" t="s">
        <v>14</v>
      </c>
      <c r="C3923" s="213">
        <v>7</v>
      </c>
      <c r="D3923" s="214" t="s">
        <v>1745</v>
      </c>
      <c r="E3923" s="215">
        <v>1707</v>
      </c>
      <c r="F3923" s="216" t="s">
        <v>1740</v>
      </c>
    </row>
    <row r="3924" spans="2:6" ht="12.75" x14ac:dyDescent="0.25">
      <c r="B3924" s="216" t="s">
        <v>14</v>
      </c>
      <c r="C3924" s="213">
        <v>8</v>
      </c>
      <c r="D3924" s="214" t="s">
        <v>1746</v>
      </c>
      <c r="E3924" s="215">
        <v>1707</v>
      </c>
      <c r="F3924" s="216" t="s">
        <v>1740</v>
      </c>
    </row>
    <row r="3925" spans="2:6" ht="12.75" x14ac:dyDescent="0.25">
      <c r="B3925" s="216" t="s">
        <v>14</v>
      </c>
      <c r="C3925" s="213">
        <v>3</v>
      </c>
      <c r="D3925" s="214" t="s">
        <v>1430</v>
      </c>
      <c r="E3925" s="215">
        <v>1707</v>
      </c>
      <c r="F3925" s="216" t="s">
        <v>1740</v>
      </c>
    </row>
    <row r="3926" spans="2:6" ht="12.75" x14ac:dyDescent="0.25">
      <c r="B3926" s="216" t="s">
        <v>14</v>
      </c>
      <c r="C3926" s="213">
        <v>2</v>
      </c>
      <c r="D3926" s="214" t="s">
        <v>1741</v>
      </c>
      <c r="E3926" s="215">
        <v>1707</v>
      </c>
      <c r="F3926" s="216" t="s">
        <v>1740</v>
      </c>
    </row>
    <row r="3927" spans="2:6" ht="12.75" x14ac:dyDescent="0.25">
      <c r="B3927" s="216" t="s">
        <v>14</v>
      </c>
      <c r="C3927" s="213">
        <v>10</v>
      </c>
      <c r="D3927" s="214" t="s">
        <v>1748</v>
      </c>
      <c r="E3927" s="215">
        <v>1707</v>
      </c>
      <c r="F3927" s="216" t="s">
        <v>1740</v>
      </c>
    </row>
    <row r="3928" spans="2:6" ht="12.75" x14ac:dyDescent="0.25">
      <c r="B3928" s="216" t="s">
        <v>14</v>
      </c>
      <c r="C3928" s="213">
        <v>5</v>
      </c>
      <c r="D3928" s="214" t="s">
        <v>1743</v>
      </c>
      <c r="E3928" s="215">
        <v>1707</v>
      </c>
      <c r="F3928" s="216" t="s">
        <v>1740</v>
      </c>
    </row>
    <row r="3929" spans="2:6" ht="12.75" x14ac:dyDescent="0.25">
      <c r="B3929" s="216" t="s">
        <v>14</v>
      </c>
      <c r="C3929" s="213">
        <v>9</v>
      </c>
      <c r="D3929" s="214" t="s">
        <v>1747</v>
      </c>
      <c r="E3929" s="215">
        <v>1707</v>
      </c>
      <c r="F3929" s="216" t="s">
        <v>1740</v>
      </c>
    </row>
    <row r="3930" spans="2:6" ht="12.75" x14ac:dyDescent="0.25">
      <c r="B3930" s="216" t="s">
        <v>14</v>
      </c>
      <c r="C3930" s="213">
        <v>12</v>
      </c>
      <c r="D3930" s="214" t="s">
        <v>2626</v>
      </c>
      <c r="E3930" s="215">
        <v>1787</v>
      </c>
      <c r="F3930" s="216" t="s">
        <v>2618</v>
      </c>
    </row>
    <row r="3931" spans="2:6" ht="12.75" x14ac:dyDescent="0.25">
      <c r="B3931" s="216" t="s">
        <v>14</v>
      </c>
      <c r="C3931" s="213">
        <v>9</v>
      </c>
      <c r="D3931" s="214" t="s">
        <v>518</v>
      </c>
      <c r="E3931" s="215">
        <v>1787</v>
      </c>
      <c r="F3931" s="216" t="s">
        <v>2618</v>
      </c>
    </row>
    <row r="3932" spans="2:6" ht="12.75" x14ac:dyDescent="0.25">
      <c r="B3932" s="216" t="s">
        <v>14</v>
      </c>
      <c r="C3932" s="213">
        <v>1</v>
      </c>
      <c r="D3932" s="214" t="s">
        <v>2617</v>
      </c>
      <c r="E3932" s="215">
        <v>1787</v>
      </c>
      <c r="F3932" s="216" t="s">
        <v>2618</v>
      </c>
    </row>
    <row r="3933" spans="2:6" ht="12.75" x14ac:dyDescent="0.25">
      <c r="B3933" s="216" t="s">
        <v>14</v>
      </c>
      <c r="C3933" s="213">
        <v>2</v>
      </c>
      <c r="D3933" s="214" t="s">
        <v>645</v>
      </c>
      <c r="E3933" s="215">
        <v>1787</v>
      </c>
      <c r="F3933" s="216" t="s">
        <v>2618</v>
      </c>
    </row>
    <row r="3934" spans="2:6" ht="12.75" x14ac:dyDescent="0.25">
      <c r="B3934" s="216" t="s">
        <v>14</v>
      </c>
      <c r="C3934" s="213">
        <v>4</v>
      </c>
      <c r="D3934" s="214" t="s">
        <v>2620</v>
      </c>
      <c r="E3934" s="215">
        <v>1787</v>
      </c>
      <c r="F3934" s="216" t="s">
        <v>2618</v>
      </c>
    </row>
    <row r="3935" spans="2:6" ht="12.75" x14ac:dyDescent="0.25">
      <c r="B3935" s="216" t="s">
        <v>14</v>
      </c>
      <c r="C3935" s="213">
        <v>7</v>
      </c>
      <c r="D3935" s="214" t="s">
        <v>689</v>
      </c>
      <c r="E3935" s="215">
        <v>1787</v>
      </c>
      <c r="F3935" s="216" t="s">
        <v>2618</v>
      </c>
    </row>
    <row r="3936" spans="2:6" ht="12.75" x14ac:dyDescent="0.25">
      <c r="B3936" s="216" t="s">
        <v>14</v>
      </c>
      <c r="C3936" s="213">
        <v>6</v>
      </c>
      <c r="D3936" s="214" t="s">
        <v>2622</v>
      </c>
      <c r="E3936" s="215">
        <v>1787</v>
      </c>
      <c r="F3936" s="216" t="s">
        <v>2618</v>
      </c>
    </row>
    <row r="3937" spans="2:6" ht="12.75" x14ac:dyDescent="0.25">
      <c r="B3937" s="216" t="s">
        <v>14</v>
      </c>
      <c r="C3937" s="213">
        <v>3</v>
      </c>
      <c r="D3937" s="214" t="s">
        <v>2619</v>
      </c>
      <c r="E3937" s="215">
        <v>1787</v>
      </c>
      <c r="F3937" s="216" t="s">
        <v>2618</v>
      </c>
    </row>
    <row r="3938" spans="2:6" ht="12.75" x14ac:dyDescent="0.25">
      <c r="B3938" s="216" t="s">
        <v>14</v>
      </c>
      <c r="C3938" s="213">
        <v>5</v>
      </c>
      <c r="D3938" s="214" t="s">
        <v>2621</v>
      </c>
      <c r="E3938" s="215">
        <v>1787</v>
      </c>
      <c r="F3938" s="216" t="s">
        <v>2618</v>
      </c>
    </row>
    <row r="3939" spans="2:6" ht="12.75" x14ac:dyDescent="0.25">
      <c r="B3939" s="216" t="s">
        <v>14</v>
      </c>
      <c r="C3939" s="213">
        <v>13</v>
      </c>
      <c r="D3939" s="214" t="s">
        <v>2627</v>
      </c>
      <c r="E3939" s="215">
        <v>1787</v>
      </c>
      <c r="F3939" s="216" t="s">
        <v>2618</v>
      </c>
    </row>
    <row r="3940" spans="2:6" ht="12.75" x14ac:dyDescent="0.25">
      <c r="B3940" s="216" t="s">
        <v>14</v>
      </c>
      <c r="C3940" s="213">
        <v>11</v>
      </c>
      <c r="D3940" s="214" t="s">
        <v>2625</v>
      </c>
      <c r="E3940" s="215">
        <v>1787</v>
      </c>
      <c r="F3940" s="216" t="s">
        <v>2618</v>
      </c>
    </row>
    <row r="3941" spans="2:6" ht="12.75" x14ac:dyDescent="0.25">
      <c r="B3941" s="216" t="s">
        <v>14</v>
      </c>
      <c r="C3941" s="213">
        <v>10</v>
      </c>
      <c r="D3941" s="214" t="s">
        <v>2624</v>
      </c>
      <c r="E3941" s="215">
        <v>1787</v>
      </c>
      <c r="F3941" s="216" t="s">
        <v>2618</v>
      </c>
    </row>
    <row r="3942" spans="2:6" ht="12.75" x14ac:dyDescent="0.25">
      <c r="B3942" s="216" t="s">
        <v>14</v>
      </c>
      <c r="C3942" s="213">
        <v>8</v>
      </c>
      <c r="D3942" s="214" t="s">
        <v>2623</v>
      </c>
      <c r="E3942" s="215">
        <v>1787</v>
      </c>
      <c r="F3942" s="216" t="s">
        <v>2618</v>
      </c>
    </row>
    <row r="3943" spans="2:6" ht="12.75" x14ac:dyDescent="0.25">
      <c r="B3943" s="216" t="s">
        <v>2285</v>
      </c>
      <c r="C3943" s="213">
        <v>10</v>
      </c>
      <c r="D3943" s="214" t="s">
        <v>2291</v>
      </c>
      <c r="E3943" s="215">
        <v>1755</v>
      </c>
      <c r="F3943" s="216" t="s">
        <v>2287</v>
      </c>
    </row>
    <row r="3944" spans="2:6" ht="12.75" x14ac:dyDescent="0.25">
      <c r="B3944" s="216" t="s">
        <v>2285</v>
      </c>
      <c r="C3944" s="213">
        <v>9</v>
      </c>
      <c r="D3944" s="214" t="s">
        <v>2290</v>
      </c>
      <c r="E3944" s="215">
        <v>1755</v>
      </c>
      <c r="F3944" s="216" t="s">
        <v>2287</v>
      </c>
    </row>
    <row r="3945" spans="2:6" ht="12.75" x14ac:dyDescent="0.25">
      <c r="B3945" s="216" t="s">
        <v>2285</v>
      </c>
      <c r="C3945" s="213">
        <v>12</v>
      </c>
      <c r="D3945" s="214" t="s">
        <v>2293</v>
      </c>
      <c r="E3945" s="215">
        <v>1755</v>
      </c>
      <c r="F3945" s="216" t="s">
        <v>2287</v>
      </c>
    </row>
    <row r="3946" spans="2:6" ht="12.75" x14ac:dyDescent="0.25">
      <c r="B3946" s="216" t="s">
        <v>2285</v>
      </c>
      <c r="C3946" s="213">
        <v>11</v>
      </c>
      <c r="D3946" s="214" t="s">
        <v>2292</v>
      </c>
      <c r="E3946" s="215">
        <v>1755</v>
      </c>
      <c r="F3946" s="216" t="s">
        <v>2287</v>
      </c>
    </row>
    <row r="3947" spans="2:6" ht="12.75" x14ac:dyDescent="0.25">
      <c r="B3947" s="216" t="s">
        <v>2285</v>
      </c>
      <c r="C3947" s="213">
        <v>6</v>
      </c>
      <c r="D3947" s="214" t="s">
        <v>819</v>
      </c>
      <c r="E3947" s="215">
        <v>1755</v>
      </c>
      <c r="F3947" s="216" t="s">
        <v>2287</v>
      </c>
    </row>
    <row r="3948" spans="2:6" ht="12.75" x14ac:dyDescent="0.25">
      <c r="B3948" s="216" t="s">
        <v>2285</v>
      </c>
      <c r="C3948" s="213">
        <v>2</v>
      </c>
      <c r="D3948" s="214" t="s">
        <v>884</v>
      </c>
      <c r="E3948" s="215">
        <v>1755</v>
      </c>
      <c r="F3948" s="216" t="s">
        <v>2287</v>
      </c>
    </row>
    <row r="3949" spans="2:6" ht="12.75" x14ac:dyDescent="0.25">
      <c r="B3949" s="216" t="s">
        <v>2285</v>
      </c>
      <c r="C3949" s="213">
        <v>3</v>
      </c>
      <c r="D3949" s="214" t="s">
        <v>957</v>
      </c>
      <c r="E3949" s="215">
        <v>1755</v>
      </c>
      <c r="F3949" s="216" t="s">
        <v>2287</v>
      </c>
    </row>
    <row r="3950" spans="2:6" ht="12.75" x14ac:dyDescent="0.25">
      <c r="B3950" s="216" t="s">
        <v>2285</v>
      </c>
      <c r="C3950" s="213">
        <v>8</v>
      </c>
      <c r="D3950" s="214" t="s">
        <v>821</v>
      </c>
      <c r="E3950" s="215">
        <v>1755</v>
      </c>
      <c r="F3950" s="216" t="s">
        <v>2287</v>
      </c>
    </row>
    <row r="3951" spans="2:6" ht="12.75" x14ac:dyDescent="0.25">
      <c r="B3951" s="216" t="s">
        <v>2285</v>
      </c>
      <c r="C3951" s="213">
        <v>7</v>
      </c>
      <c r="D3951" s="214" t="s">
        <v>2289</v>
      </c>
      <c r="E3951" s="215">
        <v>1755</v>
      </c>
      <c r="F3951" s="216" t="s">
        <v>2287</v>
      </c>
    </row>
    <row r="3952" spans="2:6" ht="12.75" x14ac:dyDescent="0.25">
      <c r="B3952" s="216" t="s">
        <v>2285</v>
      </c>
      <c r="C3952" s="213">
        <v>1</v>
      </c>
      <c r="D3952" s="214" t="s">
        <v>2286</v>
      </c>
      <c r="E3952" s="215">
        <v>1755</v>
      </c>
      <c r="F3952" s="216" t="s">
        <v>2287</v>
      </c>
    </row>
    <row r="3953" spans="2:6" ht="12.75" x14ac:dyDescent="0.25">
      <c r="B3953" s="216" t="s">
        <v>2285</v>
      </c>
      <c r="C3953" s="213">
        <v>4</v>
      </c>
      <c r="D3953" s="214" t="s">
        <v>1398</v>
      </c>
      <c r="E3953" s="215">
        <v>1755</v>
      </c>
      <c r="F3953" s="216" t="s">
        <v>2287</v>
      </c>
    </row>
    <row r="3954" spans="2:6" ht="12.75" x14ac:dyDescent="0.25">
      <c r="B3954" s="216" t="s">
        <v>2285</v>
      </c>
      <c r="C3954" s="213">
        <v>5</v>
      </c>
      <c r="D3954" s="214" t="s">
        <v>2288</v>
      </c>
      <c r="E3954" s="215">
        <v>1755</v>
      </c>
      <c r="F3954" s="216" t="s">
        <v>2287</v>
      </c>
    </row>
    <row r="3955" spans="2:6" ht="12.75" x14ac:dyDescent="0.25">
      <c r="B3955" s="216" t="s">
        <v>14</v>
      </c>
      <c r="C3955" s="213">
        <v>4</v>
      </c>
      <c r="D3955" s="214" t="s">
        <v>2067</v>
      </c>
      <c r="E3955" s="215">
        <v>1736</v>
      </c>
      <c r="F3955" s="216" t="s">
        <v>2065</v>
      </c>
    </row>
    <row r="3956" spans="2:6" ht="12.75" x14ac:dyDescent="0.25">
      <c r="B3956" s="216" t="s">
        <v>14</v>
      </c>
      <c r="C3956" s="213">
        <v>6</v>
      </c>
      <c r="D3956" s="214" t="s">
        <v>676</v>
      </c>
      <c r="E3956" s="215">
        <v>1736</v>
      </c>
      <c r="F3956" s="216" t="s">
        <v>2065</v>
      </c>
    </row>
    <row r="3957" spans="2:6" ht="12.75" x14ac:dyDescent="0.25">
      <c r="B3957" s="216" t="s">
        <v>14</v>
      </c>
      <c r="C3957" s="213">
        <v>10</v>
      </c>
      <c r="D3957" s="214" t="s">
        <v>2072</v>
      </c>
      <c r="E3957" s="215">
        <v>1736</v>
      </c>
      <c r="F3957" s="216" t="s">
        <v>2065</v>
      </c>
    </row>
    <row r="3958" spans="2:6" ht="12.75" x14ac:dyDescent="0.25">
      <c r="B3958" s="216" t="s">
        <v>14</v>
      </c>
      <c r="C3958" s="213">
        <v>1</v>
      </c>
      <c r="D3958" s="214" t="s">
        <v>931</v>
      </c>
      <c r="E3958" s="215">
        <v>1736</v>
      </c>
      <c r="F3958" s="216" t="s">
        <v>2065</v>
      </c>
    </row>
    <row r="3959" spans="2:6" ht="12.75" x14ac:dyDescent="0.25">
      <c r="B3959" s="216" t="s">
        <v>14</v>
      </c>
      <c r="C3959" s="213">
        <v>2</v>
      </c>
      <c r="D3959" s="214" t="s">
        <v>2066</v>
      </c>
      <c r="E3959" s="215">
        <v>1736</v>
      </c>
      <c r="F3959" s="216" t="s">
        <v>2065</v>
      </c>
    </row>
    <row r="3960" spans="2:6" ht="12.75" x14ac:dyDescent="0.25">
      <c r="B3960" s="216" t="s">
        <v>14</v>
      </c>
      <c r="C3960" s="213">
        <v>3</v>
      </c>
      <c r="D3960" s="214" t="s">
        <v>674</v>
      </c>
      <c r="E3960" s="215">
        <v>1736</v>
      </c>
      <c r="F3960" s="216" t="s">
        <v>2065</v>
      </c>
    </row>
    <row r="3961" spans="2:6" ht="12.75" x14ac:dyDescent="0.25">
      <c r="B3961" s="216" t="s">
        <v>14</v>
      </c>
      <c r="C3961" s="213">
        <v>9</v>
      </c>
      <c r="D3961" s="214" t="s">
        <v>2071</v>
      </c>
      <c r="E3961" s="215">
        <v>1736</v>
      </c>
      <c r="F3961" s="216" t="s">
        <v>2065</v>
      </c>
    </row>
    <row r="3962" spans="2:6" ht="12.75" x14ac:dyDescent="0.25">
      <c r="B3962" s="216" t="s">
        <v>14</v>
      </c>
      <c r="C3962" s="213">
        <v>5</v>
      </c>
      <c r="D3962" s="214" t="s">
        <v>2068</v>
      </c>
      <c r="E3962" s="215">
        <v>1736</v>
      </c>
      <c r="F3962" s="216" t="s">
        <v>2065</v>
      </c>
    </row>
    <row r="3963" spans="2:6" ht="12.75" x14ac:dyDescent="0.25">
      <c r="B3963" s="216" t="s">
        <v>14</v>
      </c>
      <c r="C3963" s="213">
        <v>8</v>
      </c>
      <c r="D3963" s="214" t="s">
        <v>2070</v>
      </c>
      <c r="E3963" s="215">
        <v>1736</v>
      </c>
      <c r="F3963" s="216" t="s">
        <v>2065</v>
      </c>
    </row>
    <row r="3964" spans="2:6" ht="12.75" x14ac:dyDescent="0.25">
      <c r="B3964" s="216" t="s">
        <v>14</v>
      </c>
      <c r="C3964" s="213">
        <v>11</v>
      </c>
      <c r="D3964" s="214" t="s">
        <v>2073</v>
      </c>
      <c r="E3964" s="215">
        <v>1736</v>
      </c>
      <c r="F3964" s="216" t="s">
        <v>2065</v>
      </c>
    </row>
    <row r="3965" spans="2:6" ht="12.75" x14ac:dyDescent="0.25">
      <c r="B3965" s="216" t="s">
        <v>2029</v>
      </c>
      <c r="C3965" s="213">
        <v>12</v>
      </c>
      <c r="D3965" s="214" t="s">
        <v>2074</v>
      </c>
      <c r="E3965" s="215">
        <v>1736</v>
      </c>
      <c r="F3965" s="216" t="s">
        <v>2065</v>
      </c>
    </row>
    <row r="3966" spans="2:6" ht="12.75" x14ac:dyDescent="0.25">
      <c r="B3966" s="216" t="s">
        <v>14</v>
      </c>
      <c r="C3966" s="213">
        <v>7</v>
      </c>
      <c r="D3966" s="214" t="s">
        <v>2069</v>
      </c>
      <c r="E3966" s="215">
        <v>1736</v>
      </c>
      <c r="F3966" s="216" t="s">
        <v>2065</v>
      </c>
    </row>
    <row r="3967" spans="2:6" ht="12.75" x14ac:dyDescent="0.25">
      <c r="B3967" s="216" t="s">
        <v>2890</v>
      </c>
      <c r="C3967" s="213">
        <v>14</v>
      </c>
      <c r="D3967" s="214" t="s">
        <v>2904</v>
      </c>
      <c r="E3967" s="215">
        <v>1813</v>
      </c>
      <c r="F3967" s="216" t="s">
        <v>2892</v>
      </c>
    </row>
    <row r="3968" spans="2:6" ht="12.75" x14ac:dyDescent="0.25">
      <c r="B3968" s="216" t="s">
        <v>2890</v>
      </c>
      <c r="C3968" s="213">
        <v>7</v>
      </c>
      <c r="D3968" s="214" t="s">
        <v>2897</v>
      </c>
      <c r="E3968" s="215">
        <v>1813</v>
      </c>
      <c r="F3968" s="216" t="s">
        <v>2892</v>
      </c>
    </row>
    <row r="3969" spans="2:6" ht="12.75" x14ac:dyDescent="0.25">
      <c r="B3969" s="216" t="s">
        <v>2890</v>
      </c>
      <c r="C3969" s="213">
        <v>1</v>
      </c>
      <c r="D3969" s="214" t="s">
        <v>2891</v>
      </c>
      <c r="E3969" s="215">
        <v>1813</v>
      </c>
      <c r="F3969" s="216" t="s">
        <v>2892</v>
      </c>
    </row>
    <row r="3970" spans="2:6" ht="12.75" x14ac:dyDescent="0.25">
      <c r="B3970" s="216" t="s">
        <v>2890</v>
      </c>
      <c r="C3970" s="213">
        <v>3</v>
      </c>
      <c r="D3970" s="214" t="s">
        <v>2894</v>
      </c>
      <c r="E3970" s="215">
        <v>1813</v>
      </c>
      <c r="F3970" s="216" t="s">
        <v>2892</v>
      </c>
    </row>
    <row r="3971" spans="2:6" ht="12.75" x14ac:dyDescent="0.25">
      <c r="B3971" s="216" t="s">
        <v>2890</v>
      </c>
      <c r="C3971" s="213">
        <v>2</v>
      </c>
      <c r="D3971" s="214" t="s">
        <v>2893</v>
      </c>
      <c r="E3971" s="215">
        <v>1813</v>
      </c>
      <c r="F3971" s="216" t="s">
        <v>2892</v>
      </c>
    </row>
    <row r="3972" spans="2:6" ht="12.75" x14ac:dyDescent="0.25">
      <c r="B3972" s="216" t="s">
        <v>2890</v>
      </c>
      <c r="C3972" s="213">
        <v>11</v>
      </c>
      <c r="D3972" s="214" t="s">
        <v>2901</v>
      </c>
      <c r="E3972" s="215">
        <v>1813</v>
      </c>
      <c r="F3972" s="216" t="s">
        <v>2892</v>
      </c>
    </row>
    <row r="3973" spans="2:6" ht="12.75" x14ac:dyDescent="0.25">
      <c r="B3973" s="216" t="s">
        <v>2890</v>
      </c>
      <c r="C3973" s="213">
        <v>18</v>
      </c>
      <c r="D3973" s="214" t="s">
        <v>2907</v>
      </c>
      <c r="E3973" s="215">
        <v>1813</v>
      </c>
      <c r="F3973" s="216" t="s">
        <v>2892</v>
      </c>
    </row>
    <row r="3974" spans="2:6" ht="12.75" x14ac:dyDescent="0.25">
      <c r="B3974" s="216" t="s">
        <v>2890</v>
      </c>
      <c r="C3974" s="213">
        <v>6</v>
      </c>
      <c r="D3974" s="214" t="s">
        <v>2896</v>
      </c>
      <c r="E3974" s="215">
        <v>1813</v>
      </c>
      <c r="F3974" s="216" t="s">
        <v>2892</v>
      </c>
    </row>
    <row r="3975" spans="2:6" ht="12.75" x14ac:dyDescent="0.25">
      <c r="B3975" s="216" t="s">
        <v>2890</v>
      </c>
      <c r="C3975" s="213">
        <v>15</v>
      </c>
      <c r="D3975" s="214" t="s">
        <v>2905</v>
      </c>
      <c r="E3975" s="215">
        <v>1813</v>
      </c>
      <c r="F3975" s="216" t="s">
        <v>2892</v>
      </c>
    </row>
    <row r="3976" spans="2:6" ht="12.75" x14ac:dyDescent="0.25">
      <c r="B3976" s="216" t="s">
        <v>2890</v>
      </c>
      <c r="C3976" s="213">
        <v>12</v>
      </c>
      <c r="D3976" s="214" t="s">
        <v>2902</v>
      </c>
      <c r="E3976" s="215">
        <v>1813</v>
      </c>
      <c r="F3976" s="216" t="s">
        <v>2892</v>
      </c>
    </row>
    <row r="3977" spans="2:6" ht="12.75" x14ac:dyDescent="0.25">
      <c r="B3977" s="216" t="s">
        <v>2890</v>
      </c>
      <c r="C3977" s="213">
        <v>4</v>
      </c>
      <c r="D3977" s="214" t="s">
        <v>2895</v>
      </c>
      <c r="E3977" s="215">
        <v>1813</v>
      </c>
      <c r="F3977" s="216" t="s">
        <v>2892</v>
      </c>
    </row>
    <row r="3978" spans="2:6" ht="12.75" x14ac:dyDescent="0.25">
      <c r="B3978" s="216" t="s">
        <v>2890</v>
      </c>
      <c r="C3978" s="213">
        <v>5</v>
      </c>
      <c r="D3978" s="214" t="s">
        <v>256</v>
      </c>
      <c r="E3978" s="215">
        <v>1813</v>
      </c>
      <c r="F3978" s="216" t="s">
        <v>2892</v>
      </c>
    </row>
    <row r="3979" spans="2:6" ht="12.75" x14ac:dyDescent="0.25">
      <c r="B3979" s="216" t="s">
        <v>2890</v>
      </c>
      <c r="C3979" s="213">
        <v>9</v>
      </c>
      <c r="D3979" s="214" t="s">
        <v>2899</v>
      </c>
      <c r="E3979" s="215">
        <v>1813</v>
      </c>
      <c r="F3979" s="216" t="s">
        <v>2892</v>
      </c>
    </row>
    <row r="3980" spans="2:6" ht="12.75" x14ac:dyDescent="0.25">
      <c r="B3980" s="216" t="s">
        <v>2890</v>
      </c>
      <c r="C3980" s="213">
        <v>16</v>
      </c>
      <c r="D3980" s="214" t="s">
        <v>188</v>
      </c>
      <c r="E3980" s="215">
        <v>1813</v>
      </c>
      <c r="F3980" s="216" t="s">
        <v>2892</v>
      </c>
    </row>
    <row r="3981" spans="2:6" ht="12.75" x14ac:dyDescent="0.25">
      <c r="B3981" s="216" t="s">
        <v>2890</v>
      </c>
      <c r="C3981" s="213">
        <v>17</v>
      </c>
      <c r="D3981" s="214" t="s">
        <v>2906</v>
      </c>
      <c r="E3981" s="215">
        <v>1813</v>
      </c>
      <c r="F3981" s="216" t="s">
        <v>2892</v>
      </c>
    </row>
    <row r="3982" spans="2:6" ht="12.75" x14ac:dyDescent="0.25">
      <c r="B3982" s="216" t="s">
        <v>2890</v>
      </c>
      <c r="C3982" s="213">
        <v>8</v>
      </c>
      <c r="D3982" s="214" t="s">
        <v>2898</v>
      </c>
      <c r="E3982" s="215">
        <v>1813</v>
      </c>
      <c r="F3982" s="216" t="s">
        <v>2892</v>
      </c>
    </row>
    <row r="3983" spans="2:6" ht="12.75" x14ac:dyDescent="0.25">
      <c r="B3983" s="216" t="s">
        <v>2890</v>
      </c>
      <c r="C3983" s="213">
        <v>13</v>
      </c>
      <c r="D3983" s="214" t="s">
        <v>2903</v>
      </c>
      <c r="E3983" s="215">
        <v>1813</v>
      </c>
      <c r="F3983" s="216" t="s">
        <v>2892</v>
      </c>
    </row>
    <row r="3984" spans="2:6" ht="12.75" x14ac:dyDescent="0.25">
      <c r="B3984" s="216" t="s">
        <v>2890</v>
      </c>
      <c r="C3984" s="213">
        <v>10</v>
      </c>
      <c r="D3984" s="214" t="s">
        <v>2900</v>
      </c>
      <c r="E3984" s="215">
        <v>1813</v>
      </c>
      <c r="F3984" s="216" t="s">
        <v>2892</v>
      </c>
    </row>
    <row r="3985" spans="2:6" ht="12.75" x14ac:dyDescent="0.25">
      <c r="B3985" s="216" t="s">
        <v>487</v>
      </c>
      <c r="C3985" s="213">
        <v>5</v>
      </c>
      <c r="D3985" s="214" t="s">
        <v>2443</v>
      </c>
      <c r="E3985" s="215">
        <v>1771</v>
      </c>
      <c r="F3985" s="216" t="s">
        <v>2439</v>
      </c>
    </row>
    <row r="3986" spans="2:6" ht="12.75" x14ac:dyDescent="0.25">
      <c r="B3986" s="216" t="s">
        <v>487</v>
      </c>
      <c r="C3986" s="213">
        <v>4</v>
      </c>
      <c r="D3986" s="214" t="s">
        <v>2442</v>
      </c>
      <c r="E3986" s="215">
        <v>1771</v>
      </c>
      <c r="F3986" s="216" t="s">
        <v>2439</v>
      </c>
    </row>
    <row r="3987" spans="2:6" ht="12.75" x14ac:dyDescent="0.25">
      <c r="B3987" s="216" t="s">
        <v>487</v>
      </c>
      <c r="C3987" s="213">
        <v>2</v>
      </c>
      <c r="D3987" s="214" t="s">
        <v>2440</v>
      </c>
      <c r="E3987" s="215">
        <v>1771</v>
      </c>
      <c r="F3987" s="216" t="s">
        <v>2439</v>
      </c>
    </row>
    <row r="3988" spans="2:6" ht="12.75" x14ac:dyDescent="0.25">
      <c r="B3988" s="216" t="s">
        <v>487</v>
      </c>
      <c r="C3988" s="213">
        <v>3</v>
      </c>
      <c r="D3988" s="214" t="s">
        <v>2441</v>
      </c>
      <c r="E3988" s="215">
        <v>1771</v>
      </c>
      <c r="F3988" s="216" t="s">
        <v>2439</v>
      </c>
    </row>
    <row r="3989" spans="2:6" ht="12.75" x14ac:dyDescent="0.25">
      <c r="B3989" s="216" t="s">
        <v>487</v>
      </c>
      <c r="C3989" s="213">
        <v>10</v>
      </c>
      <c r="D3989" s="214" t="s">
        <v>2448</v>
      </c>
      <c r="E3989" s="215">
        <v>1771</v>
      </c>
      <c r="F3989" s="216" t="s">
        <v>2439</v>
      </c>
    </row>
    <row r="3990" spans="2:6" ht="12.75" x14ac:dyDescent="0.25">
      <c r="B3990" s="216" t="s">
        <v>487</v>
      </c>
      <c r="C3990" s="213">
        <v>1</v>
      </c>
      <c r="D3990" s="214" t="s">
        <v>2438</v>
      </c>
      <c r="E3990" s="215">
        <v>1771</v>
      </c>
      <c r="F3990" s="216" t="s">
        <v>2439</v>
      </c>
    </row>
    <row r="3991" spans="2:6" ht="12.75" x14ac:dyDescent="0.25">
      <c r="B3991" s="216" t="s">
        <v>487</v>
      </c>
      <c r="C3991" s="213">
        <v>9</v>
      </c>
      <c r="D3991" s="214" t="s">
        <v>2447</v>
      </c>
      <c r="E3991" s="215">
        <v>1771</v>
      </c>
      <c r="F3991" s="216" t="s">
        <v>2439</v>
      </c>
    </row>
    <row r="3992" spans="2:6" ht="12.75" x14ac:dyDescent="0.25">
      <c r="B3992" s="216" t="s">
        <v>487</v>
      </c>
      <c r="C3992" s="213">
        <v>7</v>
      </c>
      <c r="D3992" s="214" t="s">
        <v>2445</v>
      </c>
      <c r="E3992" s="215">
        <v>1771</v>
      </c>
      <c r="F3992" s="216" t="s">
        <v>2439</v>
      </c>
    </row>
    <row r="3993" spans="2:6" ht="12.75" x14ac:dyDescent="0.25">
      <c r="B3993" s="216" t="s">
        <v>487</v>
      </c>
      <c r="C3993" s="213">
        <v>8</v>
      </c>
      <c r="D3993" s="214" t="s">
        <v>2446</v>
      </c>
      <c r="E3993" s="215">
        <v>1771</v>
      </c>
      <c r="F3993" s="216" t="s">
        <v>2439</v>
      </c>
    </row>
    <row r="3994" spans="2:6" ht="12.75" x14ac:dyDescent="0.25">
      <c r="B3994" s="216" t="s">
        <v>487</v>
      </c>
      <c r="C3994" s="213">
        <v>6</v>
      </c>
      <c r="D3994" s="214" t="s">
        <v>2444</v>
      </c>
      <c r="E3994" s="215">
        <v>1771</v>
      </c>
      <c r="F3994" s="216" t="s">
        <v>2439</v>
      </c>
    </row>
    <row r="3995" spans="2:6" ht="12.75" x14ac:dyDescent="0.25">
      <c r="B3995" s="216" t="s">
        <v>404</v>
      </c>
      <c r="C3995" s="213">
        <v>4</v>
      </c>
      <c r="D3995" s="214" t="s">
        <v>1770</v>
      </c>
      <c r="E3995" s="215">
        <v>1710</v>
      </c>
      <c r="F3995" s="216" t="s">
        <v>1768</v>
      </c>
    </row>
    <row r="3996" spans="2:6" ht="12.75" x14ac:dyDescent="0.25">
      <c r="B3996" s="216" t="s">
        <v>404</v>
      </c>
      <c r="C3996" s="213">
        <v>2</v>
      </c>
      <c r="D3996" s="214" t="s">
        <v>457</v>
      </c>
      <c r="E3996" s="215">
        <v>1710</v>
      </c>
      <c r="F3996" s="216" t="s">
        <v>1768</v>
      </c>
    </row>
    <row r="3997" spans="2:6" ht="12.75" x14ac:dyDescent="0.25">
      <c r="B3997" s="216" t="s">
        <v>404</v>
      </c>
      <c r="C3997" s="213">
        <v>1</v>
      </c>
      <c r="D3997" s="214" t="s">
        <v>1767</v>
      </c>
      <c r="E3997" s="215">
        <v>1710</v>
      </c>
      <c r="F3997" s="216" t="s">
        <v>1768</v>
      </c>
    </row>
    <row r="3998" spans="2:6" ht="12.75" x14ac:dyDescent="0.25">
      <c r="B3998" s="216" t="s">
        <v>404</v>
      </c>
      <c r="C3998" s="213">
        <v>10</v>
      </c>
      <c r="D3998" s="214" t="s">
        <v>1775</v>
      </c>
      <c r="E3998" s="215">
        <v>1710</v>
      </c>
      <c r="F3998" s="216" t="s">
        <v>1768</v>
      </c>
    </row>
    <row r="3999" spans="2:6" ht="12.75" x14ac:dyDescent="0.25">
      <c r="B3999" s="216" t="s">
        <v>404</v>
      </c>
      <c r="C3999" s="213">
        <v>12</v>
      </c>
      <c r="D3999" s="214" t="s">
        <v>1777</v>
      </c>
      <c r="E3999" s="215">
        <v>1710</v>
      </c>
      <c r="F3999" s="216" t="s">
        <v>1768</v>
      </c>
    </row>
    <row r="4000" spans="2:6" ht="12.75" x14ac:dyDescent="0.25">
      <c r="B4000" s="216" t="s">
        <v>404</v>
      </c>
      <c r="C4000" s="213">
        <v>3</v>
      </c>
      <c r="D4000" s="214" t="s">
        <v>1769</v>
      </c>
      <c r="E4000" s="215">
        <v>1710</v>
      </c>
      <c r="F4000" s="216" t="s">
        <v>1768</v>
      </c>
    </row>
    <row r="4001" spans="2:6" ht="12.75" x14ac:dyDescent="0.25">
      <c r="B4001" s="216" t="s">
        <v>404</v>
      </c>
      <c r="C4001" s="213">
        <v>11</v>
      </c>
      <c r="D4001" s="214" t="s">
        <v>1776</v>
      </c>
      <c r="E4001" s="215">
        <v>1710</v>
      </c>
      <c r="F4001" s="216" t="s">
        <v>1768</v>
      </c>
    </row>
    <row r="4002" spans="2:6" ht="12.75" x14ac:dyDescent="0.25">
      <c r="B4002" s="216" t="s">
        <v>404</v>
      </c>
      <c r="C4002" s="213">
        <v>8</v>
      </c>
      <c r="D4002" s="214" t="s">
        <v>1773</v>
      </c>
      <c r="E4002" s="215">
        <v>1710</v>
      </c>
      <c r="F4002" s="216" t="s">
        <v>1768</v>
      </c>
    </row>
    <row r="4003" spans="2:6" ht="12.75" x14ac:dyDescent="0.25">
      <c r="B4003" s="216" t="s">
        <v>404</v>
      </c>
      <c r="C4003" s="213">
        <v>6</v>
      </c>
      <c r="D4003" s="214" t="s">
        <v>405</v>
      </c>
      <c r="E4003" s="215">
        <v>1710</v>
      </c>
      <c r="F4003" s="216" t="s">
        <v>1768</v>
      </c>
    </row>
    <row r="4004" spans="2:6" ht="12.75" x14ac:dyDescent="0.25">
      <c r="B4004" s="216" t="s">
        <v>404</v>
      </c>
      <c r="C4004" s="213">
        <v>9</v>
      </c>
      <c r="D4004" s="214" t="s">
        <v>1774</v>
      </c>
      <c r="E4004" s="215">
        <v>1710</v>
      </c>
      <c r="F4004" s="216" t="s">
        <v>1768</v>
      </c>
    </row>
    <row r="4005" spans="2:6" ht="12.75" x14ac:dyDescent="0.25">
      <c r="B4005" s="216" t="s">
        <v>404</v>
      </c>
      <c r="C4005" s="213">
        <v>7</v>
      </c>
      <c r="D4005" s="214" t="s">
        <v>1772</v>
      </c>
      <c r="E4005" s="215">
        <v>1710</v>
      </c>
      <c r="F4005" s="216" t="s">
        <v>1768</v>
      </c>
    </row>
    <row r="4006" spans="2:6" ht="12.75" x14ac:dyDescent="0.25">
      <c r="B4006" s="216" t="s">
        <v>404</v>
      </c>
      <c r="C4006" s="213">
        <v>5</v>
      </c>
      <c r="D4006" s="214" t="s">
        <v>1771</v>
      </c>
      <c r="E4006" s="215">
        <v>1710</v>
      </c>
      <c r="F4006" s="216" t="s">
        <v>1768</v>
      </c>
    </row>
    <row r="4007" spans="2:6" ht="12.75" x14ac:dyDescent="0.25">
      <c r="B4007" s="216" t="s">
        <v>1847</v>
      </c>
      <c r="C4007" s="213">
        <v>5</v>
      </c>
      <c r="D4007" s="214" t="s">
        <v>1853</v>
      </c>
      <c r="E4007" s="215">
        <v>1717</v>
      </c>
      <c r="F4007" s="216" t="s">
        <v>1849</v>
      </c>
    </row>
    <row r="4008" spans="2:6" ht="12.75" x14ac:dyDescent="0.25">
      <c r="B4008" s="216" t="s">
        <v>1847</v>
      </c>
      <c r="C4008" s="213">
        <v>1</v>
      </c>
      <c r="D4008" s="214" t="s">
        <v>1848</v>
      </c>
      <c r="E4008" s="215">
        <v>1717</v>
      </c>
      <c r="F4008" s="216" t="s">
        <v>1849</v>
      </c>
    </row>
    <row r="4009" spans="2:6" ht="12.75" x14ac:dyDescent="0.25">
      <c r="B4009" s="216" t="s">
        <v>1847</v>
      </c>
      <c r="C4009" s="213">
        <v>3</v>
      </c>
      <c r="D4009" s="214" t="s">
        <v>1851</v>
      </c>
      <c r="E4009" s="215">
        <v>1717</v>
      </c>
      <c r="F4009" s="216" t="s">
        <v>1849</v>
      </c>
    </row>
    <row r="4010" spans="2:6" ht="12.75" x14ac:dyDescent="0.25">
      <c r="B4010" s="216" t="s">
        <v>1847</v>
      </c>
      <c r="C4010" s="213">
        <v>10</v>
      </c>
      <c r="D4010" s="214" t="s">
        <v>1857</v>
      </c>
      <c r="E4010" s="215">
        <v>1717</v>
      </c>
      <c r="F4010" s="216" t="s">
        <v>1849</v>
      </c>
    </row>
    <row r="4011" spans="2:6" ht="12.75" x14ac:dyDescent="0.25">
      <c r="B4011" s="216" t="s">
        <v>1847</v>
      </c>
      <c r="C4011" s="213">
        <v>4</v>
      </c>
      <c r="D4011" s="214" t="s">
        <v>1852</v>
      </c>
      <c r="E4011" s="215">
        <v>1717</v>
      </c>
      <c r="F4011" s="216" t="s">
        <v>1849</v>
      </c>
    </row>
    <row r="4012" spans="2:6" ht="12.75" x14ac:dyDescent="0.25">
      <c r="B4012" s="216" t="s">
        <v>1847</v>
      </c>
      <c r="C4012" s="213">
        <v>7</v>
      </c>
      <c r="D4012" s="214" t="s">
        <v>1855</v>
      </c>
      <c r="E4012" s="215">
        <v>1717</v>
      </c>
      <c r="F4012" s="216" t="s">
        <v>1849</v>
      </c>
    </row>
    <row r="4013" spans="2:6" ht="12.75" x14ac:dyDescent="0.25">
      <c r="B4013" s="216" t="s">
        <v>1847</v>
      </c>
      <c r="C4013" s="213">
        <v>2</v>
      </c>
      <c r="D4013" s="214" t="s">
        <v>1850</v>
      </c>
      <c r="E4013" s="215">
        <v>1717</v>
      </c>
      <c r="F4013" s="216" t="s">
        <v>1849</v>
      </c>
    </row>
    <row r="4014" spans="2:6" ht="12.75" x14ac:dyDescent="0.25">
      <c r="B4014" s="216" t="s">
        <v>1847</v>
      </c>
      <c r="C4014" s="213">
        <v>8</v>
      </c>
      <c r="D4014" s="214" t="s">
        <v>1856</v>
      </c>
      <c r="E4014" s="215">
        <v>1717</v>
      </c>
      <c r="F4014" s="216" t="s">
        <v>1849</v>
      </c>
    </row>
    <row r="4015" spans="2:6" ht="12.75" x14ac:dyDescent="0.25">
      <c r="B4015" s="216" t="s">
        <v>1847</v>
      </c>
      <c r="C4015" s="213">
        <v>12</v>
      </c>
      <c r="D4015" s="214" t="s">
        <v>1859</v>
      </c>
      <c r="E4015" s="215">
        <v>1717</v>
      </c>
      <c r="F4015" s="216" t="s">
        <v>1849</v>
      </c>
    </row>
    <row r="4016" spans="2:6" ht="12.75" x14ac:dyDescent="0.25">
      <c r="B4016" s="216" t="s">
        <v>1847</v>
      </c>
      <c r="C4016" s="213">
        <v>11</v>
      </c>
      <c r="D4016" s="214" t="s">
        <v>1858</v>
      </c>
      <c r="E4016" s="215">
        <v>1717</v>
      </c>
      <c r="F4016" s="216" t="s">
        <v>1849</v>
      </c>
    </row>
    <row r="4017" spans="2:6" ht="12.75" x14ac:dyDescent="0.25">
      <c r="B4017" s="216" t="s">
        <v>1847</v>
      </c>
      <c r="C4017" s="213">
        <v>9</v>
      </c>
      <c r="D4017" s="214" t="s">
        <v>1323</v>
      </c>
      <c r="E4017" s="215">
        <v>1717</v>
      </c>
      <c r="F4017" s="216" t="s">
        <v>1849</v>
      </c>
    </row>
    <row r="4018" spans="2:6" ht="12.75" x14ac:dyDescent="0.25">
      <c r="B4018" s="216" t="s">
        <v>1847</v>
      </c>
      <c r="C4018" s="213">
        <v>6</v>
      </c>
      <c r="D4018" s="214" t="s">
        <v>1854</v>
      </c>
      <c r="E4018" s="215">
        <v>1717</v>
      </c>
      <c r="F4018" s="216" t="s">
        <v>1849</v>
      </c>
    </row>
    <row r="4019" spans="2:6" ht="12.75" x14ac:dyDescent="0.25">
      <c r="B4019" s="216" t="s">
        <v>84</v>
      </c>
      <c r="C4019" s="213">
        <v>7</v>
      </c>
      <c r="D4019" s="214" t="s">
        <v>2704</v>
      </c>
      <c r="E4019" s="215">
        <v>1793</v>
      </c>
      <c r="F4019" s="216" t="s">
        <v>2698</v>
      </c>
    </row>
    <row r="4020" spans="2:6" ht="12.75" x14ac:dyDescent="0.25">
      <c r="B4020" s="216" t="s">
        <v>84</v>
      </c>
      <c r="C4020" s="213">
        <v>1</v>
      </c>
      <c r="D4020" s="214" t="s">
        <v>2697</v>
      </c>
      <c r="E4020" s="215">
        <v>1793</v>
      </c>
      <c r="F4020" s="216" t="s">
        <v>2698</v>
      </c>
    </row>
    <row r="4021" spans="2:6" ht="12.75" x14ac:dyDescent="0.25">
      <c r="B4021" s="216" t="s">
        <v>84</v>
      </c>
      <c r="C4021" s="213">
        <v>10</v>
      </c>
      <c r="D4021" s="214" t="s">
        <v>2707</v>
      </c>
      <c r="E4021" s="215">
        <v>1793</v>
      </c>
      <c r="F4021" s="216" t="s">
        <v>2698</v>
      </c>
    </row>
    <row r="4022" spans="2:6" ht="12.75" x14ac:dyDescent="0.25">
      <c r="B4022" s="216" t="s">
        <v>84</v>
      </c>
      <c r="C4022" s="213">
        <v>2</v>
      </c>
      <c r="D4022" s="214" t="s">
        <v>2699</v>
      </c>
      <c r="E4022" s="215">
        <v>1793</v>
      </c>
      <c r="F4022" s="216" t="s">
        <v>2698</v>
      </c>
    </row>
    <row r="4023" spans="2:6" ht="12.75" x14ac:dyDescent="0.25">
      <c r="B4023" s="216" t="s">
        <v>84</v>
      </c>
      <c r="C4023" s="213">
        <v>9</v>
      </c>
      <c r="D4023" s="214" t="s">
        <v>2706</v>
      </c>
      <c r="E4023" s="215">
        <v>1793</v>
      </c>
      <c r="F4023" s="216" t="s">
        <v>2698</v>
      </c>
    </row>
    <row r="4024" spans="2:6" ht="12.75" x14ac:dyDescent="0.25">
      <c r="B4024" s="216" t="s">
        <v>84</v>
      </c>
      <c r="C4024" s="213">
        <v>6</v>
      </c>
      <c r="D4024" s="214" t="s">
        <v>2703</v>
      </c>
      <c r="E4024" s="215">
        <v>1793</v>
      </c>
      <c r="F4024" s="216" t="s">
        <v>2698</v>
      </c>
    </row>
    <row r="4025" spans="2:6" ht="12.75" x14ac:dyDescent="0.25">
      <c r="B4025" s="216" t="s">
        <v>84</v>
      </c>
      <c r="C4025" s="213">
        <v>8</v>
      </c>
      <c r="D4025" s="214" t="s">
        <v>2705</v>
      </c>
      <c r="E4025" s="215">
        <v>1793</v>
      </c>
      <c r="F4025" s="216" t="s">
        <v>2698</v>
      </c>
    </row>
    <row r="4026" spans="2:6" ht="12.75" x14ac:dyDescent="0.25">
      <c r="B4026" s="216" t="s">
        <v>84</v>
      </c>
      <c r="C4026" s="213">
        <v>4</v>
      </c>
      <c r="D4026" s="214" t="s">
        <v>2701</v>
      </c>
      <c r="E4026" s="215">
        <v>1793</v>
      </c>
      <c r="F4026" s="216" t="s">
        <v>2698</v>
      </c>
    </row>
    <row r="4027" spans="2:6" ht="12.75" x14ac:dyDescent="0.25">
      <c r="B4027" s="216" t="s">
        <v>84</v>
      </c>
      <c r="C4027" s="213">
        <v>11</v>
      </c>
      <c r="D4027" s="214" t="s">
        <v>2708</v>
      </c>
      <c r="E4027" s="215">
        <v>1793</v>
      </c>
      <c r="F4027" s="216" t="s">
        <v>2698</v>
      </c>
    </row>
    <row r="4028" spans="2:6" ht="12.75" x14ac:dyDescent="0.25">
      <c r="B4028" s="216" t="s">
        <v>84</v>
      </c>
      <c r="C4028" s="213">
        <v>5</v>
      </c>
      <c r="D4028" s="214" t="s">
        <v>2702</v>
      </c>
      <c r="E4028" s="215">
        <v>1793</v>
      </c>
      <c r="F4028" s="216" t="s">
        <v>2698</v>
      </c>
    </row>
    <row r="4029" spans="2:6" ht="12.75" x14ac:dyDescent="0.25">
      <c r="B4029" s="216" t="s">
        <v>84</v>
      </c>
      <c r="C4029" s="213">
        <v>3</v>
      </c>
      <c r="D4029" s="214" t="s">
        <v>2700</v>
      </c>
      <c r="E4029" s="215">
        <v>1793</v>
      </c>
      <c r="F4029" s="216" t="s">
        <v>2698</v>
      </c>
    </row>
    <row r="4030" spans="2:6" ht="12.75" x14ac:dyDescent="0.25">
      <c r="B4030" s="216" t="s">
        <v>103</v>
      </c>
      <c r="C4030" s="213">
        <v>12</v>
      </c>
      <c r="D4030" s="214" t="s">
        <v>2961</v>
      </c>
      <c r="E4030" s="215">
        <v>1817</v>
      </c>
      <c r="F4030" s="216" t="s">
        <v>2952</v>
      </c>
    </row>
    <row r="4031" spans="2:6" ht="12.75" x14ac:dyDescent="0.25">
      <c r="B4031" s="216" t="s">
        <v>103</v>
      </c>
      <c r="C4031" s="213">
        <v>10</v>
      </c>
      <c r="D4031" s="214" t="s">
        <v>1683</v>
      </c>
      <c r="E4031" s="215">
        <v>1817</v>
      </c>
      <c r="F4031" s="216" t="s">
        <v>2952</v>
      </c>
    </row>
    <row r="4032" spans="2:6" ht="12.75" x14ac:dyDescent="0.25">
      <c r="B4032" s="216" t="s">
        <v>103</v>
      </c>
      <c r="C4032" s="213">
        <v>5</v>
      </c>
      <c r="D4032" s="214" t="s">
        <v>2956</v>
      </c>
      <c r="E4032" s="215">
        <v>1817</v>
      </c>
      <c r="F4032" s="216" t="s">
        <v>2952</v>
      </c>
    </row>
    <row r="4033" spans="2:6" ht="12.75" x14ac:dyDescent="0.25">
      <c r="B4033" s="216" t="s">
        <v>103</v>
      </c>
      <c r="C4033" s="213">
        <v>8</v>
      </c>
      <c r="D4033" s="214" t="s">
        <v>2958</v>
      </c>
      <c r="E4033" s="215">
        <v>1817</v>
      </c>
      <c r="F4033" s="216" t="s">
        <v>2952</v>
      </c>
    </row>
    <row r="4034" spans="2:6" ht="12.75" x14ac:dyDescent="0.25">
      <c r="B4034" s="216" t="s">
        <v>103</v>
      </c>
      <c r="C4034" s="213">
        <v>7</v>
      </c>
      <c r="D4034" s="214" t="s">
        <v>2957</v>
      </c>
      <c r="E4034" s="215">
        <v>1817</v>
      </c>
      <c r="F4034" s="216" t="s">
        <v>2952</v>
      </c>
    </row>
    <row r="4035" spans="2:6" ht="12.75" x14ac:dyDescent="0.25">
      <c r="B4035" s="216" t="s">
        <v>103</v>
      </c>
      <c r="C4035" s="213">
        <v>1</v>
      </c>
      <c r="D4035" s="214" t="s">
        <v>2951</v>
      </c>
      <c r="E4035" s="215">
        <v>1817</v>
      </c>
      <c r="F4035" s="216" t="s">
        <v>2952</v>
      </c>
    </row>
    <row r="4036" spans="2:6" ht="12.75" x14ac:dyDescent="0.25">
      <c r="B4036" s="216" t="s">
        <v>103</v>
      </c>
      <c r="C4036" s="213">
        <v>3</v>
      </c>
      <c r="D4036" s="214" t="s">
        <v>2954</v>
      </c>
      <c r="E4036" s="215">
        <v>1817</v>
      </c>
      <c r="F4036" s="216" t="s">
        <v>2952</v>
      </c>
    </row>
    <row r="4037" spans="2:6" ht="12.75" x14ac:dyDescent="0.25">
      <c r="B4037" s="216" t="s">
        <v>103</v>
      </c>
      <c r="C4037" s="213">
        <v>4</v>
      </c>
      <c r="D4037" s="214" t="s">
        <v>2955</v>
      </c>
      <c r="E4037" s="215">
        <v>1817</v>
      </c>
      <c r="F4037" s="216" t="s">
        <v>2952</v>
      </c>
    </row>
    <row r="4038" spans="2:6" ht="12.75" x14ac:dyDescent="0.25">
      <c r="B4038" s="216" t="s">
        <v>103</v>
      </c>
      <c r="C4038" s="213">
        <v>9</v>
      </c>
      <c r="D4038" s="214" t="s">
        <v>2959</v>
      </c>
      <c r="E4038" s="215">
        <v>1817</v>
      </c>
      <c r="F4038" s="216" t="s">
        <v>2952</v>
      </c>
    </row>
    <row r="4039" spans="2:6" ht="12.75" x14ac:dyDescent="0.25">
      <c r="B4039" s="216" t="s">
        <v>103</v>
      </c>
      <c r="C4039" s="213">
        <v>13</v>
      </c>
      <c r="D4039" s="214" t="s">
        <v>2962</v>
      </c>
      <c r="E4039" s="215">
        <v>1817</v>
      </c>
      <c r="F4039" s="216" t="s">
        <v>2952</v>
      </c>
    </row>
    <row r="4040" spans="2:6" ht="12.75" x14ac:dyDescent="0.25">
      <c r="B4040" s="216" t="s">
        <v>103</v>
      </c>
      <c r="C4040" s="213">
        <v>2</v>
      </c>
      <c r="D4040" s="214" t="s">
        <v>2953</v>
      </c>
      <c r="E4040" s="215">
        <v>1817</v>
      </c>
      <c r="F4040" s="216" t="s">
        <v>2952</v>
      </c>
    </row>
    <row r="4041" spans="2:6" ht="12.75" x14ac:dyDescent="0.25">
      <c r="B4041" s="216" t="s">
        <v>103</v>
      </c>
      <c r="C4041" s="213">
        <v>11</v>
      </c>
      <c r="D4041" s="214" t="s">
        <v>2960</v>
      </c>
      <c r="E4041" s="215">
        <v>1817</v>
      </c>
      <c r="F4041" s="216" t="s">
        <v>2952</v>
      </c>
    </row>
    <row r="4042" spans="2:6" ht="12.75" x14ac:dyDescent="0.25">
      <c r="B4042" s="216" t="s">
        <v>103</v>
      </c>
      <c r="C4042" s="213">
        <v>6</v>
      </c>
      <c r="D4042" s="214" t="s">
        <v>2159</v>
      </c>
      <c r="E4042" s="215">
        <v>1817</v>
      </c>
      <c r="F4042" s="216" t="s">
        <v>2952</v>
      </c>
    </row>
    <row r="4043" spans="2:6" ht="12.75" x14ac:dyDescent="0.25">
      <c r="B4043" s="216" t="s">
        <v>1246</v>
      </c>
      <c r="C4043" s="213">
        <v>6</v>
      </c>
      <c r="D4043" s="214" t="s">
        <v>1759</v>
      </c>
      <c r="E4043" s="215">
        <v>1709</v>
      </c>
      <c r="F4043" s="216" t="s">
        <v>1755</v>
      </c>
    </row>
    <row r="4044" spans="2:6" ht="12.75" x14ac:dyDescent="0.25">
      <c r="B4044" s="216" t="s">
        <v>1246</v>
      </c>
      <c r="C4044" s="213">
        <v>12</v>
      </c>
      <c r="D4044" s="214" t="s">
        <v>1765</v>
      </c>
      <c r="E4044" s="215">
        <v>1709</v>
      </c>
      <c r="F4044" s="216" t="s">
        <v>1755</v>
      </c>
    </row>
    <row r="4045" spans="2:6" ht="12.75" x14ac:dyDescent="0.25">
      <c r="B4045" s="216" t="s">
        <v>1246</v>
      </c>
      <c r="C4045" s="213">
        <v>3</v>
      </c>
      <c r="D4045" s="214" t="s">
        <v>1757</v>
      </c>
      <c r="E4045" s="215">
        <v>1709</v>
      </c>
      <c r="F4045" s="216" t="s">
        <v>1755</v>
      </c>
    </row>
    <row r="4046" spans="2:6" ht="12.75" x14ac:dyDescent="0.25">
      <c r="B4046" s="216" t="s">
        <v>1246</v>
      </c>
      <c r="C4046" s="213">
        <v>14</v>
      </c>
      <c r="D4046" s="214" t="s">
        <v>1256</v>
      </c>
      <c r="E4046" s="215">
        <v>1709</v>
      </c>
      <c r="F4046" s="216" t="s">
        <v>1755</v>
      </c>
    </row>
    <row r="4047" spans="2:6" ht="12.75" x14ac:dyDescent="0.25">
      <c r="B4047" s="216" t="s">
        <v>1246</v>
      </c>
      <c r="C4047" s="213">
        <v>10</v>
      </c>
      <c r="D4047" s="214" t="s">
        <v>1763</v>
      </c>
      <c r="E4047" s="215">
        <v>1709</v>
      </c>
      <c r="F4047" s="216" t="s">
        <v>1755</v>
      </c>
    </row>
    <row r="4048" spans="2:6" ht="12.75" x14ac:dyDescent="0.25">
      <c r="B4048" s="216" t="s">
        <v>1246</v>
      </c>
      <c r="C4048" s="213">
        <v>4</v>
      </c>
      <c r="D4048" s="214" t="s">
        <v>1758</v>
      </c>
      <c r="E4048" s="215">
        <v>1709</v>
      </c>
      <c r="F4048" s="216" t="s">
        <v>1755</v>
      </c>
    </row>
    <row r="4049" spans="2:6" ht="12.75" x14ac:dyDescent="0.25">
      <c r="B4049" s="216" t="s">
        <v>1246</v>
      </c>
      <c r="C4049" s="213">
        <v>8</v>
      </c>
      <c r="D4049" s="214" t="s">
        <v>1761</v>
      </c>
      <c r="E4049" s="215">
        <v>1709</v>
      </c>
      <c r="F4049" s="216" t="s">
        <v>1755</v>
      </c>
    </row>
    <row r="4050" spans="2:6" ht="12.75" x14ac:dyDescent="0.25">
      <c r="B4050" s="216" t="s">
        <v>1246</v>
      </c>
      <c r="C4050" s="213">
        <v>5</v>
      </c>
      <c r="D4050" s="214" t="s">
        <v>1260</v>
      </c>
      <c r="E4050" s="215">
        <v>1709</v>
      </c>
      <c r="F4050" s="216" t="s">
        <v>1755</v>
      </c>
    </row>
    <row r="4051" spans="2:6" ht="12.75" x14ac:dyDescent="0.25">
      <c r="B4051" s="216" t="s">
        <v>1246</v>
      </c>
      <c r="C4051" s="213">
        <v>13</v>
      </c>
      <c r="D4051" s="214" t="s">
        <v>1766</v>
      </c>
      <c r="E4051" s="215">
        <v>1709</v>
      </c>
      <c r="F4051" s="216" t="s">
        <v>1755</v>
      </c>
    </row>
    <row r="4052" spans="2:6" ht="12.75" x14ac:dyDescent="0.25">
      <c r="B4052" s="216" t="s">
        <v>1246</v>
      </c>
      <c r="C4052" s="213">
        <v>11</v>
      </c>
      <c r="D4052" s="214" t="s">
        <v>1764</v>
      </c>
      <c r="E4052" s="215">
        <v>1709</v>
      </c>
      <c r="F4052" s="216" t="s">
        <v>1755</v>
      </c>
    </row>
    <row r="4053" spans="2:6" ht="12.75" x14ac:dyDescent="0.25">
      <c r="B4053" s="216" t="s">
        <v>1246</v>
      </c>
      <c r="C4053" s="213">
        <v>9</v>
      </c>
      <c r="D4053" s="214" t="s">
        <v>1762</v>
      </c>
      <c r="E4053" s="215">
        <v>1709</v>
      </c>
      <c r="F4053" s="216" t="s">
        <v>1755</v>
      </c>
    </row>
    <row r="4054" spans="2:6" ht="12.75" x14ac:dyDescent="0.25">
      <c r="B4054" s="216" t="s">
        <v>1246</v>
      </c>
      <c r="C4054" s="213">
        <v>2</v>
      </c>
      <c r="D4054" s="214" t="s">
        <v>1756</v>
      </c>
      <c r="E4054" s="215">
        <v>1709</v>
      </c>
      <c r="F4054" s="216" t="s">
        <v>1755</v>
      </c>
    </row>
    <row r="4055" spans="2:6" ht="12.75" x14ac:dyDescent="0.25">
      <c r="B4055" s="216" t="s">
        <v>1246</v>
      </c>
      <c r="C4055" s="213">
        <v>1</v>
      </c>
      <c r="D4055" s="214" t="s">
        <v>1754</v>
      </c>
      <c r="E4055" s="215">
        <v>1709</v>
      </c>
      <c r="F4055" s="216" t="s">
        <v>1755</v>
      </c>
    </row>
    <row r="4056" spans="2:6" ht="12.75" x14ac:dyDescent="0.25">
      <c r="B4056" s="216" t="s">
        <v>1246</v>
      </c>
      <c r="C4056" s="213">
        <v>7</v>
      </c>
      <c r="D4056" s="214" t="s">
        <v>1760</v>
      </c>
      <c r="E4056" s="215">
        <v>1709</v>
      </c>
      <c r="F4056" s="216" t="s">
        <v>1755</v>
      </c>
    </row>
    <row r="4057" spans="2:6" ht="12.75" x14ac:dyDescent="0.25">
      <c r="B4057" s="216" t="s">
        <v>277</v>
      </c>
      <c r="C4057" s="213">
        <v>9</v>
      </c>
      <c r="D4057" s="214" t="s">
        <v>2637</v>
      </c>
      <c r="E4057" s="215">
        <v>1788</v>
      </c>
      <c r="F4057" s="216" t="s">
        <v>2629</v>
      </c>
    </row>
    <row r="4058" spans="2:6" ht="12.75" x14ac:dyDescent="0.25">
      <c r="B4058" s="216" t="s">
        <v>277</v>
      </c>
      <c r="C4058" s="213">
        <v>2</v>
      </c>
      <c r="D4058" s="214" t="s">
        <v>2630</v>
      </c>
      <c r="E4058" s="215">
        <v>1788</v>
      </c>
      <c r="F4058" s="216" t="s">
        <v>2629</v>
      </c>
    </row>
    <row r="4059" spans="2:6" ht="12.75" x14ac:dyDescent="0.25">
      <c r="B4059" s="216" t="s">
        <v>277</v>
      </c>
      <c r="C4059" s="213">
        <v>11</v>
      </c>
      <c r="D4059" s="214" t="s">
        <v>2638</v>
      </c>
      <c r="E4059" s="215">
        <v>1788</v>
      </c>
      <c r="F4059" s="216" t="s">
        <v>2629</v>
      </c>
    </row>
    <row r="4060" spans="2:6" ht="12.75" x14ac:dyDescent="0.25">
      <c r="B4060" s="216" t="s">
        <v>277</v>
      </c>
      <c r="C4060" s="213">
        <v>8</v>
      </c>
      <c r="D4060" s="214" t="s">
        <v>2636</v>
      </c>
      <c r="E4060" s="215">
        <v>1788</v>
      </c>
      <c r="F4060" s="216" t="s">
        <v>2629</v>
      </c>
    </row>
    <row r="4061" spans="2:6" ht="12.75" x14ac:dyDescent="0.25">
      <c r="B4061" s="216" t="s">
        <v>277</v>
      </c>
      <c r="C4061" s="213">
        <v>5</v>
      </c>
      <c r="D4061" s="214" t="s">
        <v>2633</v>
      </c>
      <c r="E4061" s="215">
        <v>1788</v>
      </c>
      <c r="F4061" s="216" t="s">
        <v>2629</v>
      </c>
    </row>
    <row r="4062" spans="2:6" ht="12.75" x14ac:dyDescent="0.25">
      <c r="B4062" s="216" t="s">
        <v>277</v>
      </c>
      <c r="C4062" s="213">
        <v>1</v>
      </c>
      <c r="D4062" s="214" t="s">
        <v>2628</v>
      </c>
      <c r="E4062" s="215">
        <v>1788</v>
      </c>
      <c r="F4062" s="216" t="s">
        <v>2629</v>
      </c>
    </row>
    <row r="4063" spans="2:6" ht="12.75" x14ac:dyDescent="0.25">
      <c r="B4063" s="216" t="s">
        <v>277</v>
      </c>
      <c r="C4063" s="213">
        <v>3</v>
      </c>
      <c r="D4063" s="214" t="s">
        <v>2631</v>
      </c>
      <c r="E4063" s="215">
        <v>1788</v>
      </c>
      <c r="F4063" s="216" t="s">
        <v>2629</v>
      </c>
    </row>
    <row r="4064" spans="2:6" ht="12.75" x14ac:dyDescent="0.25">
      <c r="B4064" s="216" t="s">
        <v>277</v>
      </c>
      <c r="C4064" s="213">
        <v>10</v>
      </c>
      <c r="D4064" s="214" t="s">
        <v>1863</v>
      </c>
      <c r="E4064" s="215">
        <v>1788</v>
      </c>
      <c r="F4064" s="216" t="s">
        <v>2629</v>
      </c>
    </row>
    <row r="4065" spans="2:6" ht="12.75" x14ac:dyDescent="0.25">
      <c r="B4065" s="216" t="s">
        <v>277</v>
      </c>
      <c r="C4065" s="213">
        <v>6</v>
      </c>
      <c r="D4065" s="214" t="s">
        <v>2634</v>
      </c>
      <c r="E4065" s="215">
        <v>1788</v>
      </c>
      <c r="F4065" s="216" t="s">
        <v>2629</v>
      </c>
    </row>
    <row r="4066" spans="2:6" ht="12.75" x14ac:dyDescent="0.25">
      <c r="B4066" s="216" t="s">
        <v>277</v>
      </c>
      <c r="C4066" s="213">
        <v>4</v>
      </c>
      <c r="D4066" s="214" t="s">
        <v>2632</v>
      </c>
      <c r="E4066" s="215">
        <v>1788</v>
      </c>
      <c r="F4066" s="216" t="s">
        <v>2629</v>
      </c>
    </row>
    <row r="4067" spans="2:6" ht="12.75" x14ac:dyDescent="0.25">
      <c r="B4067" s="216" t="s">
        <v>277</v>
      </c>
      <c r="C4067" s="213">
        <v>7</v>
      </c>
      <c r="D4067" s="214" t="s">
        <v>2635</v>
      </c>
      <c r="E4067" s="215">
        <v>1788</v>
      </c>
      <c r="F4067" s="216" t="s">
        <v>2629</v>
      </c>
    </row>
    <row r="4068" spans="2:6" ht="12.75" x14ac:dyDescent="0.25">
      <c r="B4068" s="216" t="s">
        <v>122</v>
      </c>
      <c r="C4068" s="213">
        <v>4</v>
      </c>
      <c r="D4068" s="214" t="s">
        <v>2209</v>
      </c>
      <c r="E4068" s="215">
        <v>1748</v>
      </c>
      <c r="F4068" s="216" t="s">
        <v>2206</v>
      </c>
    </row>
    <row r="4069" spans="2:6" ht="12.75" x14ac:dyDescent="0.25">
      <c r="B4069" s="216" t="s">
        <v>122</v>
      </c>
      <c r="C4069" s="213">
        <v>6</v>
      </c>
      <c r="D4069" s="214" t="s">
        <v>2211</v>
      </c>
      <c r="E4069" s="215">
        <v>1748</v>
      </c>
      <c r="F4069" s="216" t="s">
        <v>2206</v>
      </c>
    </row>
    <row r="4070" spans="2:6" ht="12.75" x14ac:dyDescent="0.25">
      <c r="B4070" s="216" t="s">
        <v>122</v>
      </c>
      <c r="C4070" s="213">
        <v>2</v>
      </c>
      <c r="D4070" s="214" t="s">
        <v>2207</v>
      </c>
      <c r="E4070" s="215">
        <v>1748</v>
      </c>
      <c r="F4070" s="216" t="s">
        <v>2206</v>
      </c>
    </row>
    <row r="4071" spans="2:6" ht="12.75" x14ac:dyDescent="0.25">
      <c r="B4071" s="216" t="s">
        <v>122</v>
      </c>
      <c r="C4071" s="213">
        <v>12</v>
      </c>
      <c r="D4071" s="214" t="s">
        <v>2216</v>
      </c>
      <c r="E4071" s="215">
        <v>1748</v>
      </c>
      <c r="F4071" s="216" t="s">
        <v>2206</v>
      </c>
    </row>
    <row r="4072" spans="2:6" ht="12.75" x14ac:dyDescent="0.25">
      <c r="B4072" s="216" t="s">
        <v>122</v>
      </c>
      <c r="C4072" s="213">
        <v>7</v>
      </c>
      <c r="D4072" s="214" t="s">
        <v>2212</v>
      </c>
      <c r="E4072" s="215">
        <v>1748</v>
      </c>
      <c r="F4072" s="216" t="s">
        <v>2206</v>
      </c>
    </row>
    <row r="4073" spans="2:6" ht="12.75" x14ac:dyDescent="0.25">
      <c r="B4073" s="216" t="s">
        <v>122</v>
      </c>
      <c r="C4073" s="213">
        <v>3</v>
      </c>
      <c r="D4073" s="214" t="s">
        <v>2208</v>
      </c>
      <c r="E4073" s="215">
        <v>1748</v>
      </c>
      <c r="F4073" s="216" t="s">
        <v>2206</v>
      </c>
    </row>
    <row r="4074" spans="2:6" ht="12.75" x14ac:dyDescent="0.25">
      <c r="B4074" s="216" t="s">
        <v>122</v>
      </c>
      <c r="C4074" s="213">
        <v>5</v>
      </c>
      <c r="D4074" s="214" t="s">
        <v>2210</v>
      </c>
      <c r="E4074" s="215">
        <v>1748</v>
      </c>
      <c r="F4074" s="216" t="s">
        <v>2206</v>
      </c>
    </row>
    <row r="4075" spans="2:6" ht="12.75" x14ac:dyDescent="0.25">
      <c r="B4075" s="216" t="s">
        <v>122</v>
      </c>
      <c r="C4075" s="213">
        <v>9</v>
      </c>
      <c r="D4075" s="214" t="s">
        <v>946</v>
      </c>
      <c r="E4075" s="215">
        <v>1748</v>
      </c>
      <c r="F4075" s="216" t="s">
        <v>2206</v>
      </c>
    </row>
    <row r="4076" spans="2:6" ht="12.75" x14ac:dyDescent="0.25">
      <c r="B4076" s="216" t="s">
        <v>122</v>
      </c>
      <c r="C4076" s="213">
        <v>10</v>
      </c>
      <c r="D4076" s="214" t="s">
        <v>2214</v>
      </c>
      <c r="E4076" s="215">
        <v>1748</v>
      </c>
      <c r="F4076" s="216" t="s">
        <v>2206</v>
      </c>
    </row>
    <row r="4077" spans="2:6" ht="12.75" x14ac:dyDescent="0.25">
      <c r="B4077" s="216" t="s">
        <v>122</v>
      </c>
      <c r="C4077" s="213">
        <v>8</v>
      </c>
      <c r="D4077" s="214" t="s">
        <v>2213</v>
      </c>
      <c r="E4077" s="215">
        <v>1748</v>
      </c>
      <c r="F4077" s="216" t="s">
        <v>2206</v>
      </c>
    </row>
    <row r="4078" spans="2:6" ht="12.75" x14ac:dyDescent="0.25">
      <c r="B4078" s="216" t="s">
        <v>122</v>
      </c>
      <c r="C4078" s="213">
        <v>11</v>
      </c>
      <c r="D4078" s="214" t="s">
        <v>2215</v>
      </c>
      <c r="E4078" s="215">
        <v>1748</v>
      </c>
      <c r="F4078" s="216" t="s">
        <v>2206</v>
      </c>
    </row>
    <row r="4079" spans="2:6" ht="12.75" x14ac:dyDescent="0.25">
      <c r="B4079" s="216" t="s">
        <v>122</v>
      </c>
      <c r="C4079" s="213">
        <v>1</v>
      </c>
      <c r="D4079" s="214" t="s">
        <v>2205</v>
      </c>
      <c r="E4079" s="215">
        <v>1748</v>
      </c>
      <c r="F4079" s="216" t="s">
        <v>2206</v>
      </c>
    </row>
    <row r="4080" spans="2:6" ht="12.75" x14ac:dyDescent="0.25">
      <c r="B4080" s="216" t="s">
        <v>12</v>
      </c>
      <c r="C4080" s="213">
        <v>4</v>
      </c>
      <c r="D4080" s="214" t="s">
        <v>2728</v>
      </c>
      <c r="E4080" s="215">
        <v>1795</v>
      </c>
      <c r="F4080" s="216" t="s">
        <v>2727</v>
      </c>
    </row>
    <row r="4081" spans="2:6" ht="12.75" x14ac:dyDescent="0.25">
      <c r="B4081" s="216" t="s">
        <v>12</v>
      </c>
      <c r="C4081" s="213">
        <v>14</v>
      </c>
      <c r="D4081" s="214" t="s">
        <v>2733</v>
      </c>
      <c r="E4081" s="215">
        <v>1795</v>
      </c>
      <c r="F4081" s="216" t="s">
        <v>2727</v>
      </c>
    </row>
    <row r="4082" spans="2:6" ht="12.75" x14ac:dyDescent="0.25">
      <c r="B4082" s="216" t="s">
        <v>12</v>
      </c>
      <c r="C4082" s="213">
        <v>10</v>
      </c>
      <c r="D4082" s="214" t="s">
        <v>1592</v>
      </c>
      <c r="E4082" s="215">
        <v>1795</v>
      </c>
      <c r="F4082" s="216" t="s">
        <v>2727</v>
      </c>
    </row>
    <row r="4083" spans="2:6" ht="12.75" x14ac:dyDescent="0.25">
      <c r="B4083" s="216" t="s">
        <v>12</v>
      </c>
      <c r="C4083" s="213">
        <v>2</v>
      </c>
      <c r="D4083" s="214" t="s">
        <v>827</v>
      </c>
      <c r="E4083" s="215">
        <v>1795</v>
      </c>
      <c r="F4083" s="216" t="s">
        <v>2727</v>
      </c>
    </row>
    <row r="4084" spans="2:6" ht="12.75" x14ac:dyDescent="0.25">
      <c r="B4084" s="216" t="s">
        <v>12</v>
      </c>
      <c r="C4084" s="213">
        <v>3</v>
      </c>
      <c r="D4084" s="214" t="s">
        <v>1438</v>
      </c>
      <c r="E4084" s="215">
        <v>1795</v>
      </c>
      <c r="F4084" s="216" t="s">
        <v>2727</v>
      </c>
    </row>
    <row r="4085" spans="2:6" ht="12.75" x14ac:dyDescent="0.25">
      <c r="B4085" s="216" t="s">
        <v>12</v>
      </c>
      <c r="C4085" s="213">
        <v>13</v>
      </c>
      <c r="D4085" s="214" t="s">
        <v>824</v>
      </c>
      <c r="E4085" s="215">
        <v>1795</v>
      </c>
      <c r="F4085" s="216" t="s">
        <v>2727</v>
      </c>
    </row>
    <row r="4086" spans="2:6" ht="12.75" x14ac:dyDescent="0.25">
      <c r="B4086" s="216" t="s">
        <v>12</v>
      </c>
      <c r="C4086" s="213">
        <v>6</v>
      </c>
      <c r="D4086" s="214" t="s">
        <v>2729</v>
      </c>
      <c r="E4086" s="215">
        <v>1795</v>
      </c>
      <c r="F4086" s="216" t="s">
        <v>2727</v>
      </c>
    </row>
    <row r="4087" spans="2:6" ht="12.75" x14ac:dyDescent="0.25">
      <c r="B4087" s="216" t="s">
        <v>12</v>
      </c>
      <c r="C4087" s="213">
        <v>5</v>
      </c>
      <c r="D4087" s="214" t="s">
        <v>1594</v>
      </c>
      <c r="E4087" s="215">
        <v>1795</v>
      </c>
      <c r="F4087" s="216" t="s">
        <v>2727</v>
      </c>
    </row>
    <row r="4088" spans="2:6" ht="12.75" x14ac:dyDescent="0.25">
      <c r="B4088" s="216" t="s">
        <v>12</v>
      </c>
      <c r="C4088" s="213">
        <v>8</v>
      </c>
      <c r="D4088" s="214" t="s">
        <v>2731</v>
      </c>
      <c r="E4088" s="215">
        <v>1795</v>
      </c>
      <c r="F4088" s="216" t="s">
        <v>2727</v>
      </c>
    </row>
    <row r="4089" spans="2:6" ht="12.75" x14ac:dyDescent="0.25">
      <c r="B4089" s="216" t="s">
        <v>12</v>
      </c>
      <c r="C4089" s="213">
        <v>11</v>
      </c>
      <c r="D4089" s="214" t="s">
        <v>214</v>
      </c>
      <c r="E4089" s="215">
        <v>1795</v>
      </c>
      <c r="F4089" s="216" t="s">
        <v>2727</v>
      </c>
    </row>
    <row r="4090" spans="2:6" ht="12.75" x14ac:dyDescent="0.25">
      <c r="B4090" s="216" t="s">
        <v>12</v>
      </c>
      <c r="C4090" s="213">
        <v>15</v>
      </c>
      <c r="D4090" s="214" t="s">
        <v>2734</v>
      </c>
      <c r="E4090" s="215">
        <v>1795</v>
      </c>
      <c r="F4090" s="216" t="s">
        <v>2727</v>
      </c>
    </row>
    <row r="4091" spans="2:6" ht="12.75" x14ac:dyDescent="0.25">
      <c r="B4091" s="216" t="s">
        <v>12</v>
      </c>
      <c r="C4091" s="213">
        <v>7</v>
      </c>
      <c r="D4091" s="214" t="s">
        <v>2730</v>
      </c>
      <c r="E4091" s="215">
        <v>1795</v>
      </c>
      <c r="F4091" s="216" t="s">
        <v>2727</v>
      </c>
    </row>
    <row r="4092" spans="2:6" ht="12.75" x14ac:dyDescent="0.25">
      <c r="B4092" s="216" t="s">
        <v>12</v>
      </c>
      <c r="C4092" s="213">
        <v>12</v>
      </c>
      <c r="D4092" s="214" t="s">
        <v>223</v>
      </c>
      <c r="E4092" s="215">
        <v>1795</v>
      </c>
      <c r="F4092" s="216" t="s">
        <v>2727</v>
      </c>
    </row>
    <row r="4093" spans="2:6" ht="12.75" x14ac:dyDescent="0.25">
      <c r="B4093" s="216" t="s">
        <v>12</v>
      </c>
      <c r="C4093" s="213">
        <v>9</v>
      </c>
      <c r="D4093" s="214" t="s">
        <v>2732</v>
      </c>
      <c r="E4093" s="215">
        <v>1795</v>
      </c>
      <c r="F4093" s="216" t="s">
        <v>2727</v>
      </c>
    </row>
    <row r="4094" spans="2:6" ht="12.75" x14ac:dyDescent="0.25">
      <c r="B4094" s="216" t="s">
        <v>12</v>
      </c>
      <c r="C4094" s="213">
        <v>1</v>
      </c>
      <c r="D4094" s="214" t="s">
        <v>2726</v>
      </c>
      <c r="E4094" s="215">
        <v>1795</v>
      </c>
      <c r="F4094" s="216" t="s">
        <v>2727</v>
      </c>
    </row>
    <row r="4095" spans="2:6" ht="12.75" x14ac:dyDescent="0.25">
      <c r="B4095" s="216" t="s">
        <v>12</v>
      </c>
      <c r="C4095" s="213">
        <v>10</v>
      </c>
      <c r="D4095" s="214" t="s">
        <v>2739</v>
      </c>
      <c r="E4095" s="215">
        <v>1796</v>
      </c>
      <c r="F4095" s="216" t="s">
        <v>2735</v>
      </c>
    </row>
    <row r="4096" spans="2:6" ht="12.75" x14ac:dyDescent="0.25">
      <c r="B4096" s="216" t="s">
        <v>12</v>
      </c>
      <c r="C4096" s="213">
        <v>4</v>
      </c>
      <c r="D4096" s="214" t="s">
        <v>1492</v>
      </c>
      <c r="E4096" s="215">
        <v>1796</v>
      </c>
      <c r="F4096" s="216" t="s">
        <v>2735</v>
      </c>
    </row>
    <row r="4097" spans="2:6" ht="12.75" x14ac:dyDescent="0.25">
      <c r="B4097" s="216" t="s">
        <v>12</v>
      </c>
      <c r="C4097" s="213">
        <v>7</v>
      </c>
      <c r="D4097" s="214" t="s">
        <v>327</v>
      </c>
      <c r="E4097" s="215">
        <v>1796</v>
      </c>
      <c r="F4097" s="216" t="s">
        <v>2735</v>
      </c>
    </row>
    <row r="4098" spans="2:6" ht="12.75" x14ac:dyDescent="0.25">
      <c r="B4098" s="216" t="s">
        <v>12</v>
      </c>
      <c r="C4098" s="213">
        <v>13</v>
      </c>
      <c r="D4098" s="214" t="s">
        <v>2742</v>
      </c>
      <c r="E4098" s="215">
        <v>1796</v>
      </c>
      <c r="F4098" s="216" t="s">
        <v>2735</v>
      </c>
    </row>
    <row r="4099" spans="2:6" ht="12.75" x14ac:dyDescent="0.25">
      <c r="B4099" s="216" t="s">
        <v>12</v>
      </c>
      <c r="C4099" s="213">
        <v>12</v>
      </c>
      <c r="D4099" s="214" t="s">
        <v>2741</v>
      </c>
      <c r="E4099" s="215">
        <v>1796</v>
      </c>
      <c r="F4099" s="216" t="s">
        <v>2735</v>
      </c>
    </row>
    <row r="4100" spans="2:6" ht="12.75" x14ac:dyDescent="0.25">
      <c r="B4100" s="216" t="s">
        <v>12</v>
      </c>
      <c r="C4100" s="213">
        <v>3</v>
      </c>
      <c r="D4100" s="214" t="s">
        <v>979</v>
      </c>
      <c r="E4100" s="215">
        <v>1796</v>
      </c>
      <c r="F4100" s="216" t="s">
        <v>2735</v>
      </c>
    </row>
    <row r="4101" spans="2:6" ht="12.75" x14ac:dyDescent="0.25">
      <c r="B4101" s="216" t="s">
        <v>12</v>
      </c>
      <c r="C4101" s="213">
        <v>6</v>
      </c>
      <c r="D4101" s="214" t="s">
        <v>2738</v>
      </c>
      <c r="E4101" s="215">
        <v>1796</v>
      </c>
      <c r="F4101" s="216" t="s">
        <v>2735</v>
      </c>
    </row>
    <row r="4102" spans="2:6" ht="12.75" x14ac:dyDescent="0.25">
      <c r="B4102" s="216" t="s">
        <v>12</v>
      </c>
      <c r="C4102" s="213">
        <v>15</v>
      </c>
      <c r="D4102" s="214" t="s">
        <v>989</v>
      </c>
      <c r="E4102" s="215">
        <v>1796</v>
      </c>
      <c r="F4102" s="216" t="s">
        <v>2735</v>
      </c>
    </row>
    <row r="4103" spans="2:6" ht="12.75" x14ac:dyDescent="0.25">
      <c r="B4103" s="216" t="s">
        <v>12</v>
      </c>
      <c r="C4103" s="213">
        <v>2</v>
      </c>
      <c r="D4103" s="214" t="s">
        <v>2736</v>
      </c>
      <c r="E4103" s="215">
        <v>1796</v>
      </c>
      <c r="F4103" s="216" t="s">
        <v>2735</v>
      </c>
    </row>
    <row r="4104" spans="2:6" ht="12.75" x14ac:dyDescent="0.25">
      <c r="B4104" s="216" t="s">
        <v>12</v>
      </c>
      <c r="C4104" s="213">
        <v>5</v>
      </c>
      <c r="D4104" s="214" t="s">
        <v>2737</v>
      </c>
      <c r="E4104" s="215">
        <v>1796</v>
      </c>
      <c r="F4104" s="216" t="s">
        <v>2735</v>
      </c>
    </row>
    <row r="4105" spans="2:6" ht="12.75" x14ac:dyDescent="0.25">
      <c r="B4105" s="216" t="s">
        <v>12</v>
      </c>
      <c r="C4105" s="213">
        <v>14</v>
      </c>
      <c r="D4105" s="214" t="s">
        <v>1374</v>
      </c>
      <c r="E4105" s="215">
        <v>1796</v>
      </c>
      <c r="F4105" s="216" t="s">
        <v>2735</v>
      </c>
    </row>
    <row r="4106" spans="2:6" ht="12.75" x14ac:dyDescent="0.25">
      <c r="B4106" s="216" t="s">
        <v>12</v>
      </c>
      <c r="C4106" s="213">
        <v>1</v>
      </c>
      <c r="D4106" s="214" t="s">
        <v>1567</v>
      </c>
      <c r="E4106" s="215">
        <v>1796</v>
      </c>
      <c r="F4106" s="216" t="s">
        <v>2735</v>
      </c>
    </row>
    <row r="4107" spans="2:6" ht="12.75" x14ac:dyDescent="0.25">
      <c r="B4107" s="216" t="s">
        <v>12</v>
      </c>
      <c r="C4107" s="213">
        <v>9</v>
      </c>
      <c r="D4107" s="214" t="s">
        <v>830</v>
      </c>
      <c r="E4107" s="215">
        <v>1796</v>
      </c>
      <c r="F4107" s="216" t="s">
        <v>2735</v>
      </c>
    </row>
    <row r="4108" spans="2:6" ht="12.75" x14ac:dyDescent="0.25">
      <c r="B4108" s="216" t="s">
        <v>12</v>
      </c>
      <c r="C4108" s="213">
        <v>8</v>
      </c>
      <c r="D4108" s="214" t="s">
        <v>990</v>
      </c>
      <c r="E4108" s="215">
        <v>1796</v>
      </c>
      <c r="F4108" s="216" t="s">
        <v>2735</v>
      </c>
    </row>
    <row r="4109" spans="2:6" ht="12.75" x14ac:dyDescent="0.25">
      <c r="B4109" s="216" t="s">
        <v>12</v>
      </c>
      <c r="C4109" s="213">
        <v>11</v>
      </c>
      <c r="D4109" s="214" t="s">
        <v>2740</v>
      </c>
      <c r="E4109" s="215">
        <v>1796</v>
      </c>
      <c r="F4109" s="216" t="s">
        <v>2735</v>
      </c>
    </row>
    <row r="4110" spans="2:6" ht="12.75" x14ac:dyDescent="0.25">
      <c r="B4110" s="216" t="s">
        <v>158</v>
      </c>
      <c r="C4110" s="213">
        <v>12</v>
      </c>
      <c r="D4110" s="214" t="s">
        <v>1726</v>
      </c>
      <c r="E4110" s="215">
        <v>1705</v>
      </c>
      <c r="F4110" s="216" t="s">
        <v>1716</v>
      </c>
    </row>
    <row r="4111" spans="2:6" ht="12.75" x14ac:dyDescent="0.25">
      <c r="B4111" s="216" t="s">
        <v>158</v>
      </c>
      <c r="C4111" s="213">
        <v>5</v>
      </c>
      <c r="D4111" s="214" t="s">
        <v>1720</v>
      </c>
      <c r="E4111" s="215">
        <v>1705</v>
      </c>
      <c r="F4111" s="216" t="s">
        <v>1716</v>
      </c>
    </row>
    <row r="4112" spans="2:6" ht="12.75" x14ac:dyDescent="0.25">
      <c r="B4112" s="216" t="s">
        <v>158</v>
      </c>
      <c r="C4112" s="213">
        <v>7</v>
      </c>
      <c r="D4112" s="214" t="s">
        <v>1722</v>
      </c>
      <c r="E4112" s="215">
        <v>1705</v>
      </c>
      <c r="F4112" s="216" t="s">
        <v>1716</v>
      </c>
    </row>
    <row r="4113" spans="2:6" ht="12.75" x14ac:dyDescent="0.25">
      <c r="B4113" s="216" t="s">
        <v>158</v>
      </c>
      <c r="C4113" s="213">
        <v>2</v>
      </c>
      <c r="D4113" s="214" t="s">
        <v>1717</v>
      </c>
      <c r="E4113" s="215">
        <v>1705</v>
      </c>
      <c r="F4113" s="216" t="s">
        <v>1716</v>
      </c>
    </row>
    <row r="4114" spans="2:6" ht="12.75" x14ac:dyDescent="0.25">
      <c r="B4114" s="216" t="s">
        <v>158</v>
      </c>
      <c r="C4114" s="213">
        <v>3</v>
      </c>
      <c r="D4114" s="214" t="s">
        <v>1718</v>
      </c>
      <c r="E4114" s="215">
        <v>1705</v>
      </c>
      <c r="F4114" s="216" t="s">
        <v>1716</v>
      </c>
    </row>
    <row r="4115" spans="2:6" ht="12.75" x14ac:dyDescent="0.25">
      <c r="B4115" s="216" t="s">
        <v>158</v>
      </c>
      <c r="C4115" s="213">
        <v>9</v>
      </c>
      <c r="D4115" s="214" t="s">
        <v>1724</v>
      </c>
      <c r="E4115" s="215">
        <v>1705</v>
      </c>
      <c r="F4115" s="216" t="s">
        <v>1716</v>
      </c>
    </row>
    <row r="4116" spans="2:6" ht="12.75" x14ac:dyDescent="0.25">
      <c r="B4116" s="216" t="s">
        <v>158</v>
      </c>
      <c r="C4116" s="213">
        <v>8</v>
      </c>
      <c r="D4116" s="214" t="s">
        <v>1723</v>
      </c>
      <c r="E4116" s="215">
        <v>1705</v>
      </c>
      <c r="F4116" s="216" t="s">
        <v>1716</v>
      </c>
    </row>
    <row r="4117" spans="2:6" ht="12.75" x14ac:dyDescent="0.25">
      <c r="B4117" s="216" t="s">
        <v>158</v>
      </c>
      <c r="C4117" s="213">
        <v>1</v>
      </c>
      <c r="D4117" s="214" t="s">
        <v>1715</v>
      </c>
      <c r="E4117" s="215">
        <v>1705</v>
      </c>
      <c r="F4117" s="216" t="s">
        <v>1716</v>
      </c>
    </row>
    <row r="4118" spans="2:6" ht="12.75" x14ac:dyDescent="0.25">
      <c r="B4118" s="216" t="s">
        <v>158</v>
      </c>
      <c r="C4118" s="213">
        <v>11</v>
      </c>
      <c r="D4118" s="214" t="s">
        <v>1725</v>
      </c>
      <c r="E4118" s="215">
        <v>1705</v>
      </c>
      <c r="F4118" s="216" t="s">
        <v>1716</v>
      </c>
    </row>
    <row r="4119" spans="2:6" ht="12.75" x14ac:dyDescent="0.25">
      <c r="B4119" s="216" t="s">
        <v>158</v>
      </c>
      <c r="C4119" s="213">
        <v>4</v>
      </c>
      <c r="D4119" s="214" t="s">
        <v>1719</v>
      </c>
      <c r="E4119" s="215">
        <v>1705</v>
      </c>
      <c r="F4119" s="216" t="s">
        <v>1716</v>
      </c>
    </row>
    <row r="4120" spans="2:6" ht="12.75" x14ac:dyDescent="0.25">
      <c r="B4120" s="216" t="s">
        <v>158</v>
      </c>
      <c r="C4120" s="213">
        <v>10</v>
      </c>
      <c r="D4120" s="214" t="s">
        <v>159</v>
      </c>
      <c r="E4120" s="215">
        <v>1705</v>
      </c>
      <c r="F4120" s="216" t="s">
        <v>1716</v>
      </c>
    </row>
    <row r="4121" spans="2:6" ht="12.75" x14ac:dyDescent="0.25">
      <c r="B4121" s="216" t="s">
        <v>158</v>
      </c>
      <c r="C4121" s="213">
        <v>6</v>
      </c>
      <c r="D4121" s="214" t="s">
        <v>1721</v>
      </c>
      <c r="E4121" s="215">
        <v>1705</v>
      </c>
      <c r="F4121" s="216" t="s">
        <v>1716</v>
      </c>
    </row>
    <row r="4122" spans="2:6" ht="12.75" x14ac:dyDescent="0.25">
      <c r="B4122" s="216" t="s">
        <v>499</v>
      </c>
      <c r="C4122" s="213">
        <v>1</v>
      </c>
      <c r="D4122" s="214" t="s">
        <v>1937</v>
      </c>
      <c r="E4122" s="215">
        <v>1725</v>
      </c>
      <c r="F4122" s="216" t="s">
        <v>1938</v>
      </c>
    </row>
    <row r="4123" spans="2:6" ht="12.75" x14ac:dyDescent="0.25">
      <c r="B4123" s="216" t="s">
        <v>499</v>
      </c>
      <c r="C4123" s="213">
        <v>6</v>
      </c>
      <c r="D4123" s="214" t="s">
        <v>1942</v>
      </c>
      <c r="E4123" s="215">
        <v>1725</v>
      </c>
      <c r="F4123" s="216" t="s">
        <v>1938</v>
      </c>
    </row>
    <row r="4124" spans="2:6" ht="12.75" x14ac:dyDescent="0.25">
      <c r="B4124" s="216" t="s">
        <v>499</v>
      </c>
      <c r="C4124" s="213">
        <v>7</v>
      </c>
      <c r="D4124" s="214" t="s">
        <v>1943</v>
      </c>
      <c r="E4124" s="215">
        <v>1725</v>
      </c>
      <c r="F4124" s="216" t="s">
        <v>1938</v>
      </c>
    </row>
    <row r="4125" spans="2:6" ht="12.75" x14ac:dyDescent="0.25">
      <c r="B4125" s="216" t="s">
        <v>499</v>
      </c>
      <c r="C4125" s="213">
        <v>2</v>
      </c>
      <c r="D4125" s="214" t="s">
        <v>1151</v>
      </c>
      <c r="E4125" s="215">
        <v>1725</v>
      </c>
      <c r="F4125" s="216" t="s">
        <v>1938</v>
      </c>
    </row>
    <row r="4126" spans="2:6" ht="12.75" x14ac:dyDescent="0.25">
      <c r="B4126" s="216" t="s">
        <v>499</v>
      </c>
      <c r="C4126" s="213">
        <v>13</v>
      </c>
      <c r="D4126" s="214" t="s">
        <v>1949</v>
      </c>
      <c r="E4126" s="215">
        <v>1725</v>
      </c>
      <c r="F4126" s="216" t="s">
        <v>1938</v>
      </c>
    </row>
    <row r="4127" spans="2:6" ht="12.75" x14ac:dyDescent="0.25">
      <c r="B4127" s="216" t="s">
        <v>499</v>
      </c>
      <c r="C4127" s="213">
        <v>3</v>
      </c>
      <c r="D4127" s="214" t="s">
        <v>1939</v>
      </c>
      <c r="E4127" s="215">
        <v>1725</v>
      </c>
      <c r="F4127" s="216" t="s">
        <v>1938</v>
      </c>
    </row>
    <row r="4128" spans="2:6" ht="12.75" x14ac:dyDescent="0.25">
      <c r="B4128" s="216" t="s">
        <v>499</v>
      </c>
      <c r="C4128" s="213">
        <v>8</v>
      </c>
      <c r="D4128" s="214" t="s">
        <v>1944</v>
      </c>
      <c r="E4128" s="215">
        <v>1725</v>
      </c>
      <c r="F4128" s="216" t="s">
        <v>1938</v>
      </c>
    </row>
    <row r="4129" spans="2:6" ht="12.75" x14ac:dyDescent="0.25">
      <c r="B4129" s="216" t="s">
        <v>499</v>
      </c>
      <c r="C4129" s="213">
        <v>11</v>
      </c>
      <c r="D4129" s="214" t="s">
        <v>1947</v>
      </c>
      <c r="E4129" s="215">
        <v>1725</v>
      </c>
      <c r="F4129" s="216" t="s">
        <v>1938</v>
      </c>
    </row>
    <row r="4130" spans="2:6" ht="12.75" x14ac:dyDescent="0.25">
      <c r="B4130" s="216" t="s">
        <v>499</v>
      </c>
      <c r="C4130" s="213">
        <v>14</v>
      </c>
      <c r="D4130" s="214" t="s">
        <v>1950</v>
      </c>
      <c r="E4130" s="215">
        <v>1725</v>
      </c>
      <c r="F4130" s="216" t="s">
        <v>1938</v>
      </c>
    </row>
    <row r="4131" spans="2:6" ht="12.75" x14ac:dyDescent="0.25">
      <c r="B4131" s="216" t="s">
        <v>499</v>
      </c>
      <c r="C4131" s="213">
        <v>12</v>
      </c>
      <c r="D4131" s="214" t="s">
        <v>1948</v>
      </c>
      <c r="E4131" s="215">
        <v>1725</v>
      </c>
      <c r="F4131" s="216" t="s">
        <v>1938</v>
      </c>
    </row>
    <row r="4132" spans="2:6" ht="12.75" x14ac:dyDescent="0.25">
      <c r="B4132" s="216" t="s">
        <v>499</v>
      </c>
      <c r="C4132" s="213">
        <v>5</v>
      </c>
      <c r="D4132" s="214" t="s">
        <v>1941</v>
      </c>
      <c r="E4132" s="215">
        <v>1725</v>
      </c>
      <c r="F4132" s="216" t="s">
        <v>1938</v>
      </c>
    </row>
    <row r="4133" spans="2:6" ht="12.75" x14ac:dyDescent="0.25">
      <c r="B4133" s="216" t="s">
        <v>499</v>
      </c>
      <c r="C4133" s="213">
        <v>9</v>
      </c>
      <c r="D4133" s="214" t="s">
        <v>1945</v>
      </c>
      <c r="E4133" s="215">
        <v>1725</v>
      </c>
      <c r="F4133" s="216" t="s">
        <v>1938</v>
      </c>
    </row>
    <row r="4134" spans="2:6" ht="12.75" x14ac:dyDescent="0.25">
      <c r="B4134" s="216" t="s">
        <v>499</v>
      </c>
      <c r="C4134" s="213">
        <v>4</v>
      </c>
      <c r="D4134" s="214" t="s">
        <v>1940</v>
      </c>
      <c r="E4134" s="215">
        <v>1725</v>
      </c>
      <c r="F4134" s="216" t="s">
        <v>1938</v>
      </c>
    </row>
    <row r="4135" spans="2:6" ht="12.75" x14ac:dyDescent="0.25">
      <c r="B4135" s="216" t="s">
        <v>499</v>
      </c>
      <c r="C4135" s="213">
        <v>10</v>
      </c>
      <c r="D4135" s="214" t="s">
        <v>1946</v>
      </c>
      <c r="E4135" s="215">
        <v>1725</v>
      </c>
      <c r="F4135" s="216" t="s">
        <v>1938</v>
      </c>
    </row>
    <row r="4136" spans="2:6" ht="12.75" x14ac:dyDescent="0.25">
      <c r="B4136" s="216" t="s">
        <v>1951</v>
      </c>
      <c r="C4136" s="213">
        <v>9</v>
      </c>
      <c r="D4136" s="214" t="s">
        <v>1986</v>
      </c>
      <c r="E4136" s="215">
        <v>1728</v>
      </c>
      <c r="F4136" s="216" t="s">
        <v>1978</v>
      </c>
    </row>
    <row r="4137" spans="2:6" ht="12.75" x14ac:dyDescent="0.25">
      <c r="B4137" s="216" t="s">
        <v>1951</v>
      </c>
      <c r="C4137" s="213">
        <v>12</v>
      </c>
      <c r="D4137" s="214" t="s">
        <v>57</v>
      </c>
      <c r="E4137" s="215">
        <v>1728</v>
      </c>
      <c r="F4137" s="216" t="s">
        <v>1978</v>
      </c>
    </row>
    <row r="4138" spans="2:6" ht="12.75" x14ac:dyDescent="0.25">
      <c r="B4138" s="214" t="s">
        <v>1951</v>
      </c>
      <c r="C4138" s="213">
        <v>3</v>
      </c>
      <c r="D4138" s="214" t="s">
        <v>1980</v>
      </c>
      <c r="E4138" s="215">
        <v>1728</v>
      </c>
      <c r="F4138" s="216" t="s">
        <v>1978</v>
      </c>
    </row>
    <row r="4139" spans="2:6" ht="12.75" x14ac:dyDescent="0.25">
      <c r="B4139" s="214" t="s">
        <v>1951</v>
      </c>
      <c r="C4139" s="213">
        <v>4</v>
      </c>
      <c r="D4139" s="214" t="s">
        <v>1981</v>
      </c>
      <c r="E4139" s="215">
        <v>1728</v>
      </c>
      <c r="F4139" s="216" t="s">
        <v>1978</v>
      </c>
    </row>
    <row r="4140" spans="2:6" ht="12.75" x14ac:dyDescent="0.25">
      <c r="B4140" s="216" t="s">
        <v>1951</v>
      </c>
      <c r="C4140" s="213">
        <v>13</v>
      </c>
      <c r="D4140" s="214" t="s">
        <v>1989</v>
      </c>
      <c r="E4140" s="215">
        <v>1728</v>
      </c>
      <c r="F4140" s="216" t="s">
        <v>1978</v>
      </c>
    </row>
    <row r="4141" spans="2:6" ht="12.75" x14ac:dyDescent="0.25">
      <c r="B4141" s="214" t="s">
        <v>1951</v>
      </c>
      <c r="C4141" s="213">
        <v>5</v>
      </c>
      <c r="D4141" s="214" t="s">
        <v>1982</v>
      </c>
      <c r="E4141" s="215">
        <v>1728</v>
      </c>
      <c r="F4141" s="216" t="s">
        <v>1978</v>
      </c>
    </row>
    <row r="4142" spans="2:6" ht="12.75" x14ac:dyDescent="0.25">
      <c r="B4142" s="216" t="s">
        <v>1951</v>
      </c>
      <c r="C4142" s="213">
        <v>10</v>
      </c>
      <c r="D4142" s="214" t="s">
        <v>1987</v>
      </c>
      <c r="E4142" s="215">
        <v>1728</v>
      </c>
      <c r="F4142" s="216" t="s">
        <v>1978</v>
      </c>
    </row>
    <row r="4143" spans="2:6" ht="12.75" x14ac:dyDescent="0.25">
      <c r="B4143" s="216" t="s">
        <v>1951</v>
      </c>
      <c r="C4143" s="213">
        <v>11</v>
      </c>
      <c r="D4143" s="214" t="s">
        <v>1988</v>
      </c>
      <c r="E4143" s="215">
        <v>1728</v>
      </c>
      <c r="F4143" s="216" t="s">
        <v>1978</v>
      </c>
    </row>
    <row r="4144" spans="2:6" ht="12.75" x14ac:dyDescent="0.25">
      <c r="B4144" s="214" t="s">
        <v>1951</v>
      </c>
      <c r="C4144" s="213">
        <v>7</v>
      </c>
      <c r="D4144" s="214" t="s">
        <v>1984</v>
      </c>
      <c r="E4144" s="215">
        <v>1728</v>
      </c>
      <c r="F4144" s="216" t="s">
        <v>1978</v>
      </c>
    </row>
    <row r="4145" spans="2:6" ht="12.75" x14ac:dyDescent="0.25">
      <c r="B4145" s="214" t="s">
        <v>1951</v>
      </c>
      <c r="C4145" s="213">
        <v>8</v>
      </c>
      <c r="D4145" s="214" t="s">
        <v>1985</v>
      </c>
      <c r="E4145" s="215">
        <v>1728</v>
      </c>
      <c r="F4145" s="216" t="s">
        <v>1978</v>
      </c>
    </row>
    <row r="4146" spans="2:6" ht="12.75" x14ac:dyDescent="0.25">
      <c r="B4146" s="214" t="s">
        <v>1951</v>
      </c>
      <c r="C4146" s="213">
        <v>2</v>
      </c>
      <c r="D4146" s="214" t="s">
        <v>1979</v>
      </c>
      <c r="E4146" s="215">
        <v>1728</v>
      </c>
      <c r="F4146" s="216" t="s">
        <v>1978</v>
      </c>
    </row>
    <row r="4147" spans="2:6" ht="12.75" x14ac:dyDescent="0.25">
      <c r="B4147" s="214" t="s">
        <v>1951</v>
      </c>
      <c r="C4147" s="213">
        <v>6</v>
      </c>
      <c r="D4147" s="214" t="s">
        <v>1983</v>
      </c>
      <c r="E4147" s="215">
        <v>1728</v>
      </c>
      <c r="F4147" s="216" t="s">
        <v>1978</v>
      </c>
    </row>
    <row r="4148" spans="2:6" ht="12.75" x14ac:dyDescent="0.25">
      <c r="B4148" s="214" t="s">
        <v>1951</v>
      </c>
      <c r="C4148" s="213">
        <v>1</v>
      </c>
      <c r="D4148" s="214" t="s">
        <v>1977</v>
      </c>
      <c r="E4148" s="215">
        <v>1728</v>
      </c>
      <c r="F4148" s="216" t="s">
        <v>1978</v>
      </c>
    </row>
    <row r="4149" spans="2:6" ht="12.75" x14ac:dyDescent="0.25">
      <c r="B4149" s="216" t="s">
        <v>1348</v>
      </c>
      <c r="C4149" s="213">
        <v>5</v>
      </c>
      <c r="D4149" s="214" t="s">
        <v>2306</v>
      </c>
      <c r="E4149" s="215">
        <v>1757</v>
      </c>
      <c r="F4149" s="216" t="s">
        <v>2302</v>
      </c>
    </row>
    <row r="4150" spans="2:6" ht="12.75" x14ac:dyDescent="0.25">
      <c r="B4150" s="216" t="s">
        <v>1348</v>
      </c>
      <c r="C4150" s="213">
        <v>6</v>
      </c>
      <c r="D4150" s="214" t="s">
        <v>1330</v>
      </c>
      <c r="E4150" s="215">
        <v>1757</v>
      </c>
      <c r="F4150" s="216" t="s">
        <v>2302</v>
      </c>
    </row>
    <row r="4151" spans="2:6" ht="12.75" x14ac:dyDescent="0.25">
      <c r="B4151" s="216" t="s">
        <v>1348</v>
      </c>
      <c r="C4151" s="213">
        <v>4</v>
      </c>
      <c r="D4151" s="214" t="s">
        <v>2305</v>
      </c>
      <c r="E4151" s="215">
        <v>1757</v>
      </c>
      <c r="F4151" s="216" t="s">
        <v>2302</v>
      </c>
    </row>
    <row r="4152" spans="2:6" ht="12.75" x14ac:dyDescent="0.25">
      <c r="B4152" s="216" t="s">
        <v>1348</v>
      </c>
      <c r="C4152" s="213">
        <v>9</v>
      </c>
      <c r="D4152" s="214" t="s">
        <v>992</v>
      </c>
      <c r="E4152" s="215">
        <v>1757</v>
      </c>
      <c r="F4152" s="216" t="s">
        <v>2302</v>
      </c>
    </row>
    <row r="4153" spans="2:6" ht="12.75" x14ac:dyDescent="0.25">
      <c r="B4153" s="216" t="s">
        <v>1348</v>
      </c>
      <c r="C4153" s="213">
        <v>1</v>
      </c>
      <c r="D4153" s="214" t="s">
        <v>2301</v>
      </c>
      <c r="E4153" s="215">
        <v>1757</v>
      </c>
      <c r="F4153" s="216" t="s">
        <v>2302</v>
      </c>
    </row>
    <row r="4154" spans="2:6" ht="12.75" x14ac:dyDescent="0.25">
      <c r="B4154" s="216" t="s">
        <v>1348</v>
      </c>
      <c r="C4154" s="213">
        <v>7</v>
      </c>
      <c r="D4154" s="214" t="s">
        <v>2307</v>
      </c>
      <c r="E4154" s="215">
        <v>1757</v>
      </c>
      <c r="F4154" s="216" t="s">
        <v>2302</v>
      </c>
    </row>
    <row r="4155" spans="2:6" ht="12.75" x14ac:dyDescent="0.25">
      <c r="B4155" s="216" t="s">
        <v>1348</v>
      </c>
      <c r="C4155" s="213">
        <v>11</v>
      </c>
      <c r="D4155" s="214" t="s">
        <v>2309</v>
      </c>
      <c r="E4155" s="215">
        <v>1757</v>
      </c>
      <c r="F4155" s="216" t="s">
        <v>2302</v>
      </c>
    </row>
    <row r="4156" spans="2:6" ht="12.75" x14ac:dyDescent="0.25">
      <c r="B4156" s="216" t="s">
        <v>1348</v>
      </c>
      <c r="C4156" s="213">
        <v>3</v>
      </c>
      <c r="D4156" s="214" t="s">
        <v>2304</v>
      </c>
      <c r="E4156" s="215">
        <v>1757</v>
      </c>
      <c r="F4156" s="216" t="s">
        <v>2302</v>
      </c>
    </row>
    <row r="4157" spans="2:6" ht="12.75" x14ac:dyDescent="0.25">
      <c r="B4157" s="216" t="s">
        <v>1348</v>
      </c>
      <c r="C4157" s="213">
        <v>8</v>
      </c>
      <c r="D4157" s="214" t="s">
        <v>2308</v>
      </c>
      <c r="E4157" s="215">
        <v>1757</v>
      </c>
      <c r="F4157" s="216" t="s">
        <v>2302</v>
      </c>
    </row>
    <row r="4158" spans="2:6" ht="12.75" x14ac:dyDescent="0.25">
      <c r="B4158" s="216" t="s">
        <v>1348</v>
      </c>
      <c r="C4158" s="213">
        <v>2</v>
      </c>
      <c r="D4158" s="214" t="s">
        <v>2303</v>
      </c>
      <c r="E4158" s="215">
        <v>1757</v>
      </c>
      <c r="F4158" s="216" t="s">
        <v>2302</v>
      </c>
    </row>
    <row r="4159" spans="2:6" ht="12.75" x14ac:dyDescent="0.25">
      <c r="B4159" s="216" t="s">
        <v>1348</v>
      </c>
      <c r="C4159" s="213">
        <v>10</v>
      </c>
      <c r="D4159" s="214" t="s">
        <v>1806</v>
      </c>
      <c r="E4159" s="215">
        <v>1757</v>
      </c>
      <c r="F4159" s="216" t="s">
        <v>2302</v>
      </c>
    </row>
    <row r="4160" spans="2:6" ht="12.75" x14ac:dyDescent="0.25">
      <c r="B4160" s="216" t="s">
        <v>14</v>
      </c>
      <c r="C4160" s="213">
        <v>10</v>
      </c>
      <c r="D4160" s="214" t="s">
        <v>813</v>
      </c>
      <c r="E4160" s="215">
        <v>1784</v>
      </c>
      <c r="F4160" s="216" t="s">
        <v>2590</v>
      </c>
    </row>
    <row r="4161" spans="2:6" ht="12.75" x14ac:dyDescent="0.25">
      <c r="B4161" s="216" t="s">
        <v>14</v>
      </c>
      <c r="C4161" s="213">
        <v>9</v>
      </c>
      <c r="D4161" s="214" t="s">
        <v>2595</v>
      </c>
      <c r="E4161" s="215">
        <v>1784</v>
      </c>
      <c r="F4161" s="216" t="s">
        <v>2590</v>
      </c>
    </row>
    <row r="4162" spans="2:6" ht="12.75" x14ac:dyDescent="0.25">
      <c r="B4162" s="216" t="s">
        <v>14</v>
      </c>
      <c r="C4162" s="213">
        <v>2</v>
      </c>
      <c r="D4162" s="214" t="s">
        <v>1294</v>
      </c>
      <c r="E4162" s="215">
        <v>1784</v>
      </c>
      <c r="F4162" s="216" t="s">
        <v>2590</v>
      </c>
    </row>
    <row r="4163" spans="2:6" ht="12.75" x14ac:dyDescent="0.25">
      <c r="B4163" s="216" t="s">
        <v>14</v>
      </c>
      <c r="C4163" s="213">
        <v>1</v>
      </c>
      <c r="D4163" s="214" t="s">
        <v>667</v>
      </c>
      <c r="E4163" s="215">
        <v>1784</v>
      </c>
      <c r="F4163" s="216" t="s">
        <v>2590</v>
      </c>
    </row>
    <row r="4164" spans="2:6" ht="12.75" x14ac:dyDescent="0.25">
      <c r="B4164" s="216" t="s">
        <v>14</v>
      </c>
      <c r="C4164" s="213">
        <v>8</v>
      </c>
      <c r="D4164" s="214" t="s">
        <v>2594</v>
      </c>
      <c r="E4164" s="215">
        <v>1784</v>
      </c>
      <c r="F4164" s="216" t="s">
        <v>2590</v>
      </c>
    </row>
    <row r="4165" spans="2:6" ht="12.75" x14ac:dyDescent="0.25">
      <c r="B4165" s="216" t="s">
        <v>14</v>
      </c>
      <c r="C4165" s="213">
        <v>7</v>
      </c>
      <c r="D4165" s="214" t="s">
        <v>2593</v>
      </c>
      <c r="E4165" s="215">
        <v>1784</v>
      </c>
      <c r="F4165" s="216" t="s">
        <v>2590</v>
      </c>
    </row>
    <row r="4166" spans="2:6" ht="12.75" x14ac:dyDescent="0.25">
      <c r="B4166" s="216" t="s">
        <v>14</v>
      </c>
      <c r="C4166" s="213">
        <v>5</v>
      </c>
      <c r="D4166" s="214" t="s">
        <v>2592</v>
      </c>
      <c r="E4166" s="215">
        <v>1784</v>
      </c>
      <c r="F4166" s="216" t="s">
        <v>2590</v>
      </c>
    </row>
    <row r="4167" spans="2:6" ht="12.75" x14ac:dyDescent="0.25">
      <c r="B4167" s="216" t="s">
        <v>14</v>
      </c>
      <c r="C4167" s="213">
        <v>6</v>
      </c>
      <c r="D4167" s="214" t="s">
        <v>679</v>
      </c>
      <c r="E4167" s="215">
        <v>1784</v>
      </c>
      <c r="F4167" s="216" t="s">
        <v>2590</v>
      </c>
    </row>
    <row r="4168" spans="2:6" ht="12.75" x14ac:dyDescent="0.25">
      <c r="B4168" s="216" t="s">
        <v>14</v>
      </c>
      <c r="C4168" s="213">
        <v>4</v>
      </c>
      <c r="D4168" s="214" t="s">
        <v>2591</v>
      </c>
      <c r="E4168" s="215">
        <v>1784</v>
      </c>
      <c r="F4168" s="216" t="s">
        <v>2590</v>
      </c>
    </row>
    <row r="4169" spans="2:6" ht="12.75" x14ac:dyDescent="0.25">
      <c r="B4169" s="216" t="s">
        <v>14</v>
      </c>
      <c r="C4169" s="213">
        <v>11</v>
      </c>
      <c r="D4169" s="214" t="s">
        <v>2596</v>
      </c>
      <c r="E4169" s="215">
        <v>1784</v>
      </c>
      <c r="F4169" s="216" t="s">
        <v>2590</v>
      </c>
    </row>
    <row r="4170" spans="2:6" ht="12.75" x14ac:dyDescent="0.25">
      <c r="B4170" s="216" t="s">
        <v>14</v>
      </c>
      <c r="C4170" s="213">
        <v>3</v>
      </c>
      <c r="D4170" s="214" t="s">
        <v>611</v>
      </c>
      <c r="E4170" s="215">
        <v>1784</v>
      </c>
      <c r="F4170" s="216" t="s">
        <v>2590</v>
      </c>
    </row>
    <row r="4171" spans="2:6" ht="12.75" x14ac:dyDescent="0.25">
      <c r="B4171" s="216" t="s">
        <v>2850</v>
      </c>
      <c r="C4171" s="213">
        <v>2</v>
      </c>
      <c r="D4171" s="214" t="s">
        <v>2853</v>
      </c>
      <c r="E4171" s="215">
        <v>1810</v>
      </c>
      <c r="F4171" s="216" t="s">
        <v>2852</v>
      </c>
    </row>
    <row r="4172" spans="2:6" ht="12.75" x14ac:dyDescent="0.25">
      <c r="B4172" s="216" t="s">
        <v>2850</v>
      </c>
      <c r="C4172" s="213">
        <v>11</v>
      </c>
      <c r="D4172" s="214" t="s">
        <v>2861</v>
      </c>
      <c r="E4172" s="215">
        <v>1810</v>
      </c>
      <c r="F4172" s="216" t="s">
        <v>2852</v>
      </c>
    </row>
    <row r="4173" spans="2:6" ht="12.75" x14ac:dyDescent="0.25">
      <c r="B4173" s="216" t="s">
        <v>2850</v>
      </c>
      <c r="C4173" s="213">
        <v>13</v>
      </c>
      <c r="D4173" s="214" t="s">
        <v>2863</v>
      </c>
      <c r="E4173" s="215">
        <v>1810</v>
      </c>
      <c r="F4173" s="216" t="s">
        <v>2852</v>
      </c>
    </row>
    <row r="4174" spans="2:6" ht="12.75" x14ac:dyDescent="0.25">
      <c r="B4174" s="216" t="s">
        <v>2850</v>
      </c>
      <c r="C4174" s="213">
        <v>4</v>
      </c>
      <c r="D4174" s="214" t="s">
        <v>2854</v>
      </c>
      <c r="E4174" s="215">
        <v>1810</v>
      </c>
      <c r="F4174" s="216" t="s">
        <v>2852</v>
      </c>
    </row>
    <row r="4175" spans="2:6" ht="12.75" x14ac:dyDescent="0.25">
      <c r="B4175" s="216" t="s">
        <v>2850</v>
      </c>
      <c r="C4175" s="213">
        <v>3</v>
      </c>
      <c r="D4175" s="214" t="s">
        <v>1173</v>
      </c>
      <c r="E4175" s="215">
        <v>1810</v>
      </c>
      <c r="F4175" s="216" t="s">
        <v>2852</v>
      </c>
    </row>
    <row r="4176" spans="2:6" ht="12.75" x14ac:dyDescent="0.25">
      <c r="B4176" s="216" t="s">
        <v>2850</v>
      </c>
      <c r="C4176" s="213">
        <v>10</v>
      </c>
      <c r="D4176" s="214" t="s">
        <v>2860</v>
      </c>
      <c r="E4176" s="215">
        <v>1810</v>
      </c>
      <c r="F4176" s="216" t="s">
        <v>2852</v>
      </c>
    </row>
    <row r="4177" spans="2:6" ht="12.75" x14ac:dyDescent="0.25">
      <c r="B4177" s="216" t="s">
        <v>2850</v>
      </c>
      <c r="C4177" s="213">
        <v>14</v>
      </c>
      <c r="D4177" s="214" t="s">
        <v>2864</v>
      </c>
      <c r="E4177" s="215">
        <v>1810</v>
      </c>
      <c r="F4177" s="216" t="s">
        <v>2852</v>
      </c>
    </row>
    <row r="4178" spans="2:6" ht="12.75" x14ac:dyDescent="0.25">
      <c r="B4178" s="216" t="s">
        <v>2850</v>
      </c>
      <c r="C4178" s="213">
        <v>15</v>
      </c>
      <c r="D4178" s="214" t="s">
        <v>2865</v>
      </c>
      <c r="E4178" s="215">
        <v>1810</v>
      </c>
      <c r="F4178" s="216" t="s">
        <v>2852</v>
      </c>
    </row>
    <row r="4179" spans="2:6" ht="12.75" x14ac:dyDescent="0.25">
      <c r="B4179" s="216" t="s">
        <v>2850</v>
      </c>
      <c r="C4179" s="213">
        <v>9</v>
      </c>
      <c r="D4179" s="214" t="s">
        <v>2859</v>
      </c>
      <c r="E4179" s="215">
        <v>1810</v>
      </c>
      <c r="F4179" s="216" t="s">
        <v>2852</v>
      </c>
    </row>
    <row r="4180" spans="2:6" ht="12.75" x14ac:dyDescent="0.25">
      <c r="B4180" s="216" t="s">
        <v>2850</v>
      </c>
      <c r="C4180" s="213">
        <v>5</v>
      </c>
      <c r="D4180" s="214" t="s">
        <v>2855</v>
      </c>
      <c r="E4180" s="215">
        <v>1810</v>
      </c>
      <c r="F4180" s="216" t="s">
        <v>2852</v>
      </c>
    </row>
    <row r="4181" spans="2:6" ht="12.75" x14ac:dyDescent="0.25">
      <c r="B4181" s="216" t="s">
        <v>2850</v>
      </c>
      <c r="C4181" s="213">
        <v>17</v>
      </c>
      <c r="D4181" s="214" t="s">
        <v>2866</v>
      </c>
      <c r="E4181" s="215">
        <v>1810</v>
      </c>
      <c r="F4181" s="216" t="s">
        <v>2852</v>
      </c>
    </row>
    <row r="4182" spans="2:6" ht="12.75" x14ac:dyDescent="0.25">
      <c r="B4182" s="216" t="s">
        <v>2850</v>
      </c>
      <c r="C4182" s="213">
        <v>8</v>
      </c>
      <c r="D4182" s="214" t="s">
        <v>2858</v>
      </c>
      <c r="E4182" s="215">
        <v>1810</v>
      </c>
      <c r="F4182" s="216" t="s">
        <v>2852</v>
      </c>
    </row>
    <row r="4183" spans="2:6" ht="12.75" x14ac:dyDescent="0.25">
      <c r="B4183" s="216" t="s">
        <v>2850</v>
      </c>
      <c r="C4183" s="213">
        <v>6</v>
      </c>
      <c r="D4183" s="214" t="s">
        <v>2856</v>
      </c>
      <c r="E4183" s="215">
        <v>1810</v>
      </c>
      <c r="F4183" s="216" t="s">
        <v>2852</v>
      </c>
    </row>
    <row r="4184" spans="2:6" ht="12.75" x14ac:dyDescent="0.25">
      <c r="B4184" s="216" t="s">
        <v>2850</v>
      </c>
      <c r="C4184" s="213">
        <v>12</v>
      </c>
      <c r="D4184" s="214" t="s">
        <v>2862</v>
      </c>
      <c r="E4184" s="215">
        <v>1810</v>
      </c>
      <c r="F4184" s="216" t="s">
        <v>2852</v>
      </c>
    </row>
    <row r="4185" spans="2:6" ht="12.75" x14ac:dyDescent="0.25">
      <c r="B4185" s="216" t="s">
        <v>2850</v>
      </c>
      <c r="C4185" s="213">
        <v>1</v>
      </c>
      <c r="D4185" s="214" t="s">
        <v>2851</v>
      </c>
      <c r="E4185" s="215">
        <v>1810</v>
      </c>
      <c r="F4185" s="216" t="s">
        <v>2852</v>
      </c>
    </row>
    <row r="4186" spans="2:6" ht="12.75" x14ac:dyDescent="0.25">
      <c r="B4186" s="216" t="s">
        <v>2850</v>
      </c>
      <c r="C4186" s="213">
        <v>7</v>
      </c>
      <c r="D4186" s="214" t="s">
        <v>2857</v>
      </c>
      <c r="E4186" s="215">
        <v>1810</v>
      </c>
      <c r="F4186" s="216" t="s">
        <v>2852</v>
      </c>
    </row>
    <row r="4187" spans="2:6" ht="12.75" x14ac:dyDescent="0.25">
      <c r="B4187" s="216" t="s">
        <v>2850</v>
      </c>
      <c r="C4187" s="213">
        <v>16</v>
      </c>
      <c r="D4187" s="214" t="s">
        <v>1846</v>
      </c>
      <c r="E4187" s="215">
        <v>1810</v>
      </c>
      <c r="F4187" s="216" t="s">
        <v>2852</v>
      </c>
    </row>
    <row r="4188" spans="2:6" ht="12.75" x14ac:dyDescent="0.25">
      <c r="B4188" s="216" t="s">
        <v>14</v>
      </c>
      <c r="C4188" s="213">
        <v>8</v>
      </c>
      <c r="D4188" s="214" t="s">
        <v>1908</v>
      </c>
      <c r="E4188" s="215">
        <v>1737</v>
      </c>
      <c r="F4188" s="216" t="s">
        <v>2075</v>
      </c>
    </row>
    <row r="4189" spans="2:6" ht="12.75" x14ac:dyDescent="0.25">
      <c r="B4189" s="216" t="s">
        <v>14</v>
      </c>
      <c r="C4189" s="213">
        <v>3</v>
      </c>
      <c r="D4189" s="214" t="s">
        <v>2077</v>
      </c>
      <c r="E4189" s="215">
        <v>1737</v>
      </c>
      <c r="F4189" s="216" t="s">
        <v>2075</v>
      </c>
    </row>
    <row r="4190" spans="2:6" ht="12.75" x14ac:dyDescent="0.25">
      <c r="B4190" s="216" t="s">
        <v>14</v>
      </c>
      <c r="C4190" s="213">
        <v>1</v>
      </c>
      <c r="D4190" s="214" t="s">
        <v>1447</v>
      </c>
      <c r="E4190" s="215">
        <v>1737</v>
      </c>
      <c r="F4190" s="216" t="s">
        <v>2075</v>
      </c>
    </row>
    <row r="4191" spans="2:6" ht="12.75" x14ac:dyDescent="0.25">
      <c r="B4191" s="216" t="s">
        <v>14</v>
      </c>
      <c r="C4191" s="213">
        <v>6</v>
      </c>
      <c r="D4191" s="214" t="s">
        <v>2079</v>
      </c>
      <c r="E4191" s="215">
        <v>1737</v>
      </c>
      <c r="F4191" s="216" t="s">
        <v>2075</v>
      </c>
    </row>
    <row r="4192" spans="2:6" ht="12.75" x14ac:dyDescent="0.25">
      <c r="B4192" s="216" t="s">
        <v>14</v>
      </c>
      <c r="C4192" s="213">
        <v>5</v>
      </c>
      <c r="D4192" s="214" t="s">
        <v>519</v>
      </c>
      <c r="E4192" s="215">
        <v>1737</v>
      </c>
      <c r="F4192" s="216" t="s">
        <v>2075</v>
      </c>
    </row>
    <row r="4193" spans="2:6" ht="12.75" x14ac:dyDescent="0.25">
      <c r="B4193" s="216" t="s">
        <v>14</v>
      </c>
      <c r="C4193" s="213">
        <v>10</v>
      </c>
      <c r="D4193" s="214" t="s">
        <v>2081</v>
      </c>
      <c r="E4193" s="215">
        <v>1737</v>
      </c>
      <c r="F4193" s="216" t="s">
        <v>2075</v>
      </c>
    </row>
    <row r="4194" spans="2:6" ht="12.75" x14ac:dyDescent="0.25">
      <c r="B4194" s="216" t="s">
        <v>14</v>
      </c>
      <c r="C4194" s="213">
        <v>7</v>
      </c>
      <c r="D4194" s="214" t="s">
        <v>2080</v>
      </c>
      <c r="E4194" s="215">
        <v>1737</v>
      </c>
      <c r="F4194" s="216" t="s">
        <v>2075</v>
      </c>
    </row>
    <row r="4195" spans="2:6" ht="12.75" x14ac:dyDescent="0.25">
      <c r="B4195" s="216" t="s">
        <v>14</v>
      </c>
      <c r="C4195" s="213">
        <v>2</v>
      </c>
      <c r="D4195" s="214" t="s">
        <v>2076</v>
      </c>
      <c r="E4195" s="215">
        <v>1737</v>
      </c>
      <c r="F4195" s="216" t="s">
        <v>2075</v>
      </c>
    </row>
    <row r="4196" spans="2:6" ht="12.75" x14ac:dyDescent="0.25">
      <c r="B4196" s="216" t="s">
        <v>14</v>
      </c>
      <c r="C4196" s="213">
        <v>13</v>
      </c>
      <c r="D4196" s="214" t="s">
        <v>1549</v>
      </c>
      <c r="E4196" s="215">
        <v>1737</v>
      </c>
      <c r="F4196" s="216" t="s">
        <v>2075</v>
      </c>
    </row>
    <row r="4197" spans="2:6" ht="12.75" x14ac:dyDescent="0.25">
      <c r="B4197" s="216" t="s">
        <v>14</v>
      </c>
      <c r="C4197" s="213">
        <v>4</v>
      </c>
      <c r="D4197" s="214" t="s">
        <v>2078</v>
      </c>
      <c r="E4197" s="215">
        <v>1737</v>
      </c>
      <c r="F4197" s="216" t="s">
        <v>2075</v>
      </c>
    </row>
    <row r="4198" spans="2:6" ht="12.75" x14ac:dyDescent="0.25">
      <c r="B4198" s="216" t="s">
        <v>14</v>
      </c>
      <c r="C4198" s="213">
        <v>12</v>
      </c>
      <c r="D4198" s="214" t="s">
        <v>2083</v>
      </c>
      <c r="E4198" s="215">
        <v>1737</v>
      </c>
      <c r="F4198" s="216" t="s">
        <v>2075</v>
      </c>
    </row>
    <row r="4199" spans="2:6" ht="12.75" x14ac:dyDescent="0.25">
      <c r="B4199" s="216" t="s">
        <v>14</v>
      </c>
      <c r="C4199" s="213">
        <v>11</v>
      </c>
      <c r="D4199" s="214" t="s">
        <v>2082</v>
      </c>
      <c r="E4199" s="215">
        <v>1737</v>
      </c>
      <c r="F4199" s="216" t="s">
        <v>2075</v>
      </c>
    </row>
    <row r="4200" spans="2:6" ht="12.75" x14ac:dyDescent="0.25">
      <c r="B4200" s="216" t="s">
        <v>14</v>
      </c>
      <c r="C4200" s="213">
        <v>9</v>
      </c>
      <c r="D4200" s="214" t="s">
        <v>1806</v>
      </c>
      <c r="E4200" s="215">
        <v>1737</v>
      </c>
      <c r="F4200" s="216" t="s">
        <v>2075</v>
      </c>
    </row>
    <row r="4201" spans="2:6" ht="12.75" x14ac:dyDescent="0.25">
      <c r="B4201" s="216" t="s">
        <v>109</v>
      </c>
      <c r="C4201" s="213">
        <v>12</v>
      </c>
      <c r="D4201" s="214" t="s">
        <v>1735</v>
      </c>
      <c r="E4201" s="215">
        <v>1706</v>
      </c>
      <c r="F4201" s="216" t="s">
        <v>1727</v>
      </c>
    </row>
    <row r="4202" spans="2:6" ht="12.75" x14ac:dyDescent="0.25">
      <c r="B4202" s="216" t="s">
        <v>109</v>
      </c>
      <c r="C4202" s="213">
        <v>3</v>
      </c>
      <c r="D4202" s="214" t="s">
        <v>1728</v>
      </c>
      <c r="E4202" s="215">
        <v>1706</v>
      </c>
      <c r="F4202" s="216" t="s">
        <v>1727</v>
      </c>
    </row>
    <row r="4203" spans="2:6" ht="12.75" x14ac:dyDescent="0.25">
      <c r="B4203" s="216" t="s">
        <v>109</v>
      </c>
      <c r="C4203" s="213">
        <v>11</v>
      </c>
      <c r="D4203" s="214" t="s">
        <v>1734</v>
      </c>
      <c r="E4203" s="215">
        <v>1706</v>
      </c>
      <c r="F4203" s="216" t="s">
        <v>1727</v>
      </c>
    </row>
    <row r="4204" spans="2:6" ht="12.75" x14ac:dyDescent="0.25">
      <c r="B4204" s="216" t="s">
        <v>109</v>
      </c>
      <c r="C4204" s="213">
        <v>10</v>
      </c>
      <c r="D4204" s="214" t="s">
        <v>1733</v>
      </c>
      <c r="E4204" s="215">
        <v>1706</v>
      </c>
      <c r="F4204" s="216" t="s">
        <v>1727</v>
      </c>
    </row>
    <row r="4205" spans="2:6" ht="12.75" x14ac:dyDescent="0.25">
      <c r="B4205" s="216" t="s">
        <v>109</v>
      </c>
      <c r="C4205" s="213">
        <v>6</v>
      </c>
      <c r="D4205" s="214" t="s">
        <v>1729</v>
      </c>
      <c r="E4205" s="215">
        <v>1706</v>
      </c>
      <c r="F4205" s="216" t="s">
        <v>1727</v>
      </c>
    </row>
    <row r="4206" spans="2:6" ht="12.75" x14ac:dyDescent="0.25">
      <c r="B4206" s="216" t="s">
        <v>109</v>
      </c>
      <c r="C4206" s="213">
        <v>7</v>
      </c>
      <c r="D4206" s="214" t="s">
        <v>1730</v>
      </c>
      <c r="E4206" s="215">
        <v>1706</v>
      </c>
      <c r="F4206" s="216" t="s">
        <v>1727</v>
      </c>
    </row>
    <row r="4207" spans="2:6" ht="12.75" x14ac:dyDescent="0.25">
      <c r="B4207" s="216" t="s">
        <v>109</v>
      </c>
      <c r="C4207" s="213">
        <v>15</v>
      </c>
      <c r="D4207" s="214" t="s">
        <v>1738</v>
      </c>
      <c r="E4207" s="215">
        <v>1706</v>
      </c>
      <c r="F4207" s="216" t="s">
        <v>1727</v>
      </c>
    </row>
    <row r="4208" spans="2:6" ht="12.75" x14ac:dyDescent="0.25">
      <c r="B4208" s="216" t="s">
        <v>109</v>
      </c>
      <c r="C4208" s="213">
        <v>5</v>
      </c>
      <c r="D4208" s="214" t="s">
        <v>645</v>
      </c>
      <c r="E4208" s="215">
        <v>1706</v>
      </c>
      <c r="F4208" s="216" t="s">
        <v>1727</v>
      </c>
    </row>
    <row r="4209" spans="2:6" ht="12.75" x14ac:dyDescent="0.25">
      <c r="B4209" s="216" t="s">
        <v>109</v>
      </c>
      <c r="C4209" s="213">
        <v>1</v>
      </c>
      <c r="D4209" s="214" t="s">
        <v>640</v>
      </c>
      <c r="E4209" s="215">
        <v>1706</v>
      </c>
      <c r="F4209" s="216" t="s">
        <v>1727</v>
      </c>
    </row>
    <row r="4210" spans="2:6" ht="12.75" x14ac:dyDescent="0.25">
      <c r="B4210" s="216" t="s">
        <v>109</v>
      </c>
      <c r="C4210" s="213">
        <v>4</v>
      </c>
      <c r="D4210" s="214" t="s">
        <v>638</v>
      </c>
      <c r="E4210" s="215">
        <v>1706</v>
      </c>
      <c r="F4210" s="216" t="s">
        <v>1727</v>
      </c>
    </row>
    <row r="4211" spans="2:6" ht="12.75" x14ac:dyDescent="0.25">
      <c r="B4211" s="216" t="s">
        <v>109</v>
      </c>
      <c r="C4211" s="213">
        <v>9</v>
      </c>
      <c r="D4211" s="214" t="s">
        <v>1732</v>
      </c>
      <c r="E4211" s="215">
        <v>1706</v>
      </c>
      <c r="F4211" s="216" t="s">
        <v>1727</v>
      </c>
    </row>
    <row r="4212" spans="2:6" ht="12.75" x14ac:dyDescent="0.25">
      <c r="B4212" s="216" t="s">
        <v>109</v>
      </c>
      <c r="C4212" s="213">
        <v>13</v>
      </c>
      <c r="D4212" s="214" t="s">
        <v>1736</v>
      </c>
      <c r="E4212" s="215">
        <v>1706</v>
      </c>
      <c r="F4212" s="216" t="s">
        <v>1727</v>
      </c>
    </row>
    <row r="4213" spans="2:6" ht="12.75" x14ac:dyDescent="0.25">
      <c r="B4213" s="216" t="s">
        <v>109</v>
      </c>
      <c r="C4213" s="213">
        <v>14</v>
      </c>
      <c r="D4213" s="214" t="s">
        <v>1737</v>
      </c>
      <c r="E4213" s="215">
        <v>1706</v>
      </c>
      <c r="F4213" s="216" t="s">
        <v>1727</v>
      </c>
    </row>
    <row r="4214" spans="2:6" ht="12.75" x14ac:dyDescent="0.25">
      <c r="B4214" s="216" t="s">
        <v>109</v>
      </c>
      <c r="C4214" s="213">
        <v>8</v>
      </c>
      <c r="D4214" s="214" t="s">
        <v>1731</v>
      </c>
      <c r="E4214" s="215">
        <v>1706</v>
      </c>
      <c r="F4214" s="216" t="s">
        <v>1727</v>
      </c>
    </row>
    <row r="4215" spans="2:6" ht="12.75" x14ac:dyDescent="0.25">
      <c r="B4215" s="216" t="s">
        <v>109</v>
      </c>
      <c r="C4215" s="213">
        <v>2</v>
      </c>
      <c r="D4215" s="214" t="s">
        <v>1182</v>
      </c>
      <c r="E4215" s="215">
        <v>1706</v>
      </c>
      <c r="F4215" s="216" t="s">
        <v>1727</v>
      </c>
    </row>
    <row r="4216" spans="2:6" ht="12.75" x14ac:dyDescent="0.25">
      <c r="B4216" s="216" t="s">
        <v>14</v>
      </c>
      <c r="C4216" s="213">
        <v>10</v>
      </c>
      <c r="D4216" s="214" t="s">
        <v>2090</v>
      </c>
      <c r="E4216" s="215">
        <v>1738</v>
      </c>
      <c r="F4216" s="216" t="s">
        <v>2084</v>
      </c>
    </row>
    <row r="4217" spans="2:6" ht="12.75" x14ac:dyDescent="0.25">
      <c r="B4217" s="216" t="s">
        <v>14</v>
      </c>
      <c r="C4217" s="213">
        <v>2</v>
      </c>
      <c r="D4217" s="214" t="s">
        <v>1388</v>
      </c>
      <c r="E4217" s="215">
        <v>1738</v>
      </c>
      <c r="F4217" s="216" t="s">
        <v>2084</v>
      </c>
    </row>
    <row r="4218" spans="2:6" ht="12.75" x14ac:dyDescent="0.25">
      <c r="B4218" s="216" t="s">
        <v>14</v>
      </c>
      <c r="C4218" s="213">
        <v>8</v>
      </c>
      <c r="D4218" s="214" t="s">
        <v>1422</v>
      </c>
      <c r="E4218" s="215">
        <v>1738</v>
      </c>
      <c r="F4218" s="216" t="s">
        <v>2084</v>
      </c>
    </row>
    <row r="4219" spans="2:6" ht="12.75" x14ac:dyDescent="0.25">
      <c r="B4219" s="216" t="s">
        <v>14</v>
      </c>
      <c r="C4219" s="213">
        <v>4</v>
      </c>
      <c r="D4219" s="214" t="s">
        <v>2086</v>
      </c>
      <c r="E4219" s="215">
        <v>1738</v>
      </c>
      <c r="F4219" s="216" t="s">
        <v>2084</v>
      </c>
    </row>
    <row r="4220" spans="2:6" ht="12.75" x14ac:dyDescent="0.25">
      <c r="B4220" s="216" t="s">
        <v>14</v>
      </c>
      <c r="C4220" s="213">
        <v>7</v>
      </c>
      <c r="D4220" s="214" t="s">
        <v>2088</v>
      </c>
      <c r="E4220" s="215">
        <v>1738</v>
      </c>
      <c r="F4220" s="216" t="s">
        <v>2084</v>
      </c>
    </row>
    <row r="4221" spans="2:6" ht="12.75" x14ac:dyDescent="0.25">
      <c r="B4221" s="216" t="s">
        <v>14</v>
      </c>
      <c r="C4221" s="213">
        <v>1</v>
      </c>
      <c r="D4221" s="214" t="s">
        <v>1386</v>
      </c>
      <c r="E4221" s="215">
        <v>1738</v>
      </c>
      <c r="F4221" s="216" t="s">
        <v>2084</v>
      </c>
    </row>
    <row r="4222" spans="2:6" ht="12.75" x14ac:dyDescent="0.25">
      <c r="B4222" s="216" t="s">
        <v>14</v>
      </c>
      <c r="C4222" s="213">
        <v>3</v>
      </c>
      <c r="D4222" s="214" t="s">
        <v>2085</v>
      </c>
      <c r="E4222" s="215">
        <v>1738</v>
      </c>
      <c r="F4222" s="216" t="s">
        <v>2084</v>
      </c>
    </row>
    <row r="4223" spans="2:6" ht="12.75" x14ac:dyDescent="0.25">
      <c r="B4223" s="216" t="s">
        <v>14</v>
      </c>
      <c r="C4223" s="213">
        <v>5</v>
      </c>
      <c r="D4223" s="214" t="s">
        <v>2087</v>
      </c>
      <c r="E4223" s="215">
        <v>1738</v>
      </c>
      <c r="F4223" s="216" t="s">
        <v>2084</v>
      </c>
    </row>
    <row r="4224" spans="2:6" ht="12.75" x14ac:dyDescent="0.25">
      <c r="B4224" s="216" t="s">
        <v>14</v>
      </c>
      <c r="C4224" s="213">
        <v>14</v>
      </c>
      <c r="D4224" s="214" t="s">
        <v>1404</v>
      </c>
      <c r="E4224" s="215">
        <v>1738</v>
      </c>
      <c r="F4224" s="216" t="s">
        <v>2084</v>
      </c>
    </row>
    <row r="4225" spans="2:6" ht="12.75" x14ac:dyDescent="0.25">
      <c r="B4225" s="216" t="s">
        <v>14</v>
      </c>
      <c r="C4225" s="213">
        <v>6</v>
      </c>
      <c r="D4225" s="214" t="s">
        <v>1413</v>
      </c>
      <c r="E4225" s="215">
        <v>1738</v>
      </c>
      <c r="F4225" s="216" t="s">
        <v>2084</v>
      </c>
    </row>
    <row r="4226" spans="2:6" ht="12.75" x14ac:dyDescent="0.25">
      <c r="B4226" s="216" t="s">
        <v>14</v>
      </c>
      <c r="C4226" s="213">
        <v>9</v>
      </c>
      <c r="D4226" s="214" t="s">
        <v>2089</v>
      </c>
      <c r="E4226" s="215">
        <v>1738</v>
      </c>
      <c r="F4226" s="216" t="s">
        <v>2084</v>
      </c>
    </row>
    <row r="4227" spans="2:6" ht="12.75" x14ac:dyDescent="0.25">
      <c r="B4227" s="216" t="s">
        <v>14</v>
      </c>
      <c r="C4227" s="213">
        <v>12</v>
      </c>
      <c r="D4227" s="214" t="s">
        <v>2092</v>
      </c>
      <c r="E4227" s="215">
        <v>1738</v>
      </c>
      <c r="F4227" s="216" t="s">
        <v>2084</v>
      </c>
    </row>
    <row r="4228" spans="2:6" ht="12.75" x14ac:dyDescent="0.25">
      <c r="B4228" s="216" t="s">
        <v>14</v>
      </c>
      <c r="C4228" s="213">
        <v>11</v>
      </c>
      <c r="D4228" s="214" t="s">
        <v>2091</v>
      </c>
      <c r="E4228" s="215">
        <v>1738</v>
      </c>
      <c r="F4228" s="216" t="s">
        <v>2084</v>
      </c>
    </row>
    <row r="4229" spans="2:6" ht="12.75" x14ac:dyDescent="0.25">
      <c r="B4229" s="216" t="s">
        <v>14</v>
      </c>
      <c r="C4229" s="213">
        <v>13</v>
      </c>
      <c r="D4229" s="214" t="s">
        <v>2093</v>
      </c>
      <c r="E4229" s="215">
        <v>1738</v>
      </c>
      <c r="F4229" s="216" t="s">
        <v>2084</v>
      </c>
    </row>
    <row r="4230" spans="2:6" ht="12.75" x14ac:dyDescent="0.25">
      <c r="B4230" s="216" t="s">
        <v>2501</v>
      </c>
      <c r="C4230" s="213">
        <v>5</v>
      </c>
      <c r="D4230" s="214" t="s">
        <v>2505</v>
      </c>
      <c r="E4230" s="215">
        <v>1776</v>
      </c>
      <c r="F4230" s="216" t="s">
        <v>2502</v>
      </c>
    </row>
    <row r="4231" spans="2:6" ht="12.75" x14ac:dyDescent="0.25">
      <c r="B4231" s="216" t="s">
        <v>2501</v>
      </c>
      <c r="C4231" s="213">
        <v>10</v>
      </c>
      <c r="D4231" s="214" t="s">
        <v>2510</v>
      </c>
      <c r="E4231" s="215">
        <v>1776</v>
      </c>
      <c r="F4231" s="216" t="s">
        <v>2502</v>
      </c>
    </row>
    <row r="4232" spans="2:6" ht="12.75" x14ac:dyDescent="0.25">
      <c r="B4232" s="216" t="s">
        <v>2501</v>
      </c>
      <c r="C4232" s="213">
        <v>6</v>
      </c>
      <c r="D4232" s="214" t="s">
        <v>2506</v>
      </c>
      <c r="E4232" s="215">
        <v>1776</v>
      </c>
      <c r="F4232" s="216" t="s">
        <v>2502</v>
      </c>
    </row>
    <row r="4233" spans="2:6" ht="12.75" x14ac:dyDescent="0.25">
      <c r="B4233" s="216" t="s">
        <v>2501</v>
      </c>
      <c r="C4233" s="213">
        <v>4</v>
      </c>
      <c r="D4233" s="214" t="s">
        <v>2504</v>
      </c>
      <c r="E4233" s="215">
        <v>1776</v>
      </c>
      <c r="F4233" s="216" t="s">
        <v>2502</v>
      </c>
    </row>
    <row r="4234" spans="2:6" ht="12.75" x14ac:dyDescent="0.25">
      <c r="B4234" s="216" t="s">
        <v>2501</v>
      </c>
      <c r="C4234" s="213">
        <v>12</v>
      </c>
      <c r="D4234" s="214" t="s">
        <v>2512</v>
      </c>
      <c r="E4234" s="215">
        <v>1776</v>
      </c>
      <c r="F4234" s="216" t="s">
        <v>2502</v>
      </c>
    </row>
    <row r="4235" spans="2:6" ht="12.75" x14ac:dyDescent="0.25">
      <c r="B4235" s="216" t="s">
        <v>2501</v>
      </c>
      <c r="C4235" s="213">
        <v>3</v>
      </c>
      <c r="D4235" s="214" t="s">
        <v>531</v>
      </c>
      <c r="E4235" s="215">
        <v>1776</v>
      </c>
      <c r="F4235" s="216" t="s">
        <v>2502</v>
      </c>
    </row>
    <row r="4236" spans="2:6" ht="12.75" x14ac:dyDescent="0.25">
      <c r="B4236" s="216" t="s">
        <v>2501</v>
      </c>
      <c r="C4236" s="213">
        <v>2</v>
      </c>
      <c r="D4236" s="214" t="s">
        <v>2503</v>
      </c>
      <c r="E4236" s="215">
        <v>1776</v>
      </c>
      <c r="F4236" s="216" t="s">
        <v>2502</v>
      </c>
    </row>
    <row r="4237" spans="2:6" ht="12.75" x14ac:dyDescent="0.25">
      <c r="B4237" s="216" t="s">
        <v>2501</v>
      </c>
      <c r="C4237" s="213">
        <v>1</v>
      </c>
      <c r="D4237" s="214" t="s">
        <v>916</v>
      </c>
      <c r="E4237" s="215">
        <v>1776</v>
      </c>
      <c r="F4237" s="216" t="s">
        <v>2502</v>
      </c>
    </row>
    <row r="4238" spans="2:6" ht="12.75" x14ac:dyDescent="0.25">
      <c r="B4238" s="216" t="s">
        <v>2501</v>
      </c>
      <c r="C4238" s="213">
        <v>7</v>
      </c>
      <c r="D4238" s="214" t="s">
        <v>2507</v>
      </c>
      <c r="E4238" s="215">
        <v>1776</v>
      </c>
      <c r="F4238" s="216" t="s">
        <v>2502</v>
      </c>
    </row>
    <row r="4239" spans="2:6" ht="12.75" x14ac:dyDescent="0.25">
      <c r="B4239" s="216" t="s">
        <v>2501</v>
      </c>
      <c r="C4239" s="213">
        <v>11</v>
      </c>
      <c r="D4239" s="214" t="s">
        <v>2511</v>
      </c>
      <c r="E4239" s="215">
        <v>1776</v>
      </c>
      <c r="F4239" s="216" t="s">
        <v>2502</v>
      </c>
    </row>
    <row r="4240" spans="2:6" ht="12.75" x14ac:dyDescent="0.25">
      <c r="B4240" s="216" t="s">
        <v>2501</v>
      </c>
      <c r="C4240" s="213">
        <v>9</v>
      </c>
      <c r="D4240" s="214" t="s">
        <v>2509</v>
      </c>
      <c r="E4240" s="215">
        <v>1776</v>
      </c>
      <c r="F4240" s="216" t="s">
        <v>2502</v>
      </c>
    </row>
    <row r="4241" spans="2:6" ht="12.75" x14ac:dyDescent="0.25">
      <c r="B4241" s="216" t="s">
        <v>2501</v>
      </c>
      <c r="C4241" s="213">
        <v>8</v>
      </c>
      <c r="D4241" s="214" t="s">
        <v>2508</v>
      </c>
      <c r="E4241" s="215">
        <v>1776</v>
      </c>
      <c r="F4241" s="216" t="s">
        <v>2502</v>
      </c>
    </row>
    <row r="4242" spans="2:6" ht="12.75" x14ac:dyDescent="0.25">
      <c r="B4242" s="216" t="s">
        <v>1351</v>
      </c>
      <c r="C4242" s="213">
        <v>8</v>
      </c>
      <c r="D4242" s="214" t="s">
        <v>1803</v>
      </c>
      <c r="E4242" s="215">
        <v>1713</v>
      </c>
      <c r="F4242" s="216" t="s">
        <v>1798</v>
      </c>
    </row>
    <row r="4243" spans="2:6" ht="12.75" x14ac:dyDescent="0.25">
      <c r="B4243" s="216" t="s">
        <v>1351</v>
      </c>
      <c r="C4243" s="213">
        <v>1</v>
      </c>
      <c r="D4243" s="214" t="s">
        <v>1797</v>
      </c>
      <c r="E4243" s="215">
        <v>1713</v>
      </c>
      <c r="F4243" s="216" t="s">
        <v>1798</v>
      </c>
    </row>
    <row r="4244" spans="2:6" ht="12.75" x14ac:dyDescent="0.25">
      <c r="B4244" s="216" t="s">
        <v>1351</v>
      </c>
      <c r="C4244" s="213">
        <v>5</v>
      </c>
      <c r="D4244" s="214" t="s">
        <v>797</v>
      </c>
      <c r="E4244" s="215">
        <v>1713</v>
      </c>
      <c r="F4244" s="216" t="s">
        <v>1798</v>
      </c>
    </row>
    <row r="4245" spans="2:6" ht="12.75" x14ac:dyDescent="0.25">
      <c r="B4245" s="216" t="s">
        <v>1351</v>
      </c>
      <c r="C4245" s="213">
        <v>10</v>
      </c>
      <c r="D4245" s="214" t="s">
        <v>1805</v>
      </c>
      <c r="E4245" s="215">
        <v>1713</v>
      </c>
      <c r="F4245" s="216" t="s">
        <v>1798</v>
      </c>
    </row>
    <row r="4246" spans="2:6" ht="12.75" x14ac:dyDescent="0.25">
      <c r="B4246" s="216" t="s">
        <v>1351</v>
      </c>
      <c r="C4246" s="213">
        <v>2</v>
      </c>
      <c r="D4246" s="214" t="s">
        <v>1799</v>
      </c>
      <c r="E4246" s="215">
        <v>1713</v>
      </c>
      <c r="F4246" s="216" t="s">
        <v>1798</v>
      </c>
    </row>
    <row r="4247" spans="2:6" ht="12.75" x14ac:dyDescent="0.25">
      <c r="B4247" s="216" t="s">
        <v>1351</v>
      </c>
      <c r="C4247" s="213">
        <v>12</v>
      </c>
      <c r="D4247" s="214" t="s">
        <v>1807</v>
      </c>
      <c r="E4247" s="215">
        <v>1713</v>
      </c>
      <c r="F4247" s="216" t="s">
        <v>1798</v>
      </c>
    </row>
    <row r="4248" spans="2:6" ht="12.75" x14ac:dyDescent="0.25">
      <c r="B4248" s="216" t="s">
        <v>1351</v>
      </c>
      <c r="C4248" s="213">
        <v>4</v>
      </c>
      <c r="D4248" s="214" t="s">
        <v>1800</v>
      </c>
      <c r="E4248" s="215">
        <v>1713</v>
      </c>
      <c r="F4248" s="216" t="s">
        <v>1798</v>
      </c>
    </row>
    <row r="4249" spans="2:6" ht="12.75" x14ac:dyDescent="0.25">
      <c r="B4249" s="216" t="s">
        <v>1351</v>
      </c>
      <c r="C4249" s="213">
        <v>3</v>
      </c>
      <c r="D4249" s="214" t="s">
        <v>472</v>
      </c>
      <c r="E4249" s="215">
        <v>1713</v>
      </c>
      <c r="F4249" s="216" t="s">
        <v>1798</v>
      </c>
    </row>
    <row r="4250" spans="2:6" ht="12.75" x14ac:dyDescent="0.25">
      <c r="B4250" s="216" t="s">
        <v>1351</v>
      </c>
      <c r="C4250" s="213">
        <v>9</v>
      </c>
      <c r="D4250" s="214" t="s">
        <v>1804</v>
      </c>
      <c r="E4250" s="215">
        <v>1713</v>
      </c>
      <c r="F4250" s="216" t="s">
        <v>1798</v>
      </c>
    </row>
    <row r="4251" spans="2:6" ht="12.75" x14ac:dyDescent="0.25">
      <c r="B4251" s="216" t="s">
        <v>1351</v>
      </c>
      <c r="C4251" s="213">
        <v>7</v>
      </c>
      <c r="D4251" s="214" t="s">
        <v>1802</v>
      </c>
      <c r="E4251" s="215">
        <v>1713</v>
      </c>
      <c r="F4251" s="216" t="s">
        <v>1798</v>
      </c>
    </row>
    <row r="4252" spans="2:6" ht="12.75" x14ac:dyDescent="0.25">
      <c r="B4252" s="216" t="s">
        <v>1351</v>
      </c>
      <c r="C4252" s="213">
        <v>6</v>
      </c>
      <c r="D4252" s="214" t="s">
        <v>1801</v>
      </c>
      <c r="E4252" s="215">
        <v>1713</v>
      </c>
      <c r="F4252" s="216" t="s">
        <v>1798</v>
      </c>
    </row>
    <row r="4253" spans="2:6" ht="12.75" x14ac:dyDescent="0.25">
      <c r="B4253" s="216" t="s">
        <v>1351</v>
      </c>
      <c r="C4253" s="213">
        <v>11</v>
      </c>
      <c r="D4253" s="214" t="s">
        <v>1806</v>
      </c>
      <c r="E4253" s="215">
        <v>1713</v>
      </c>
      <c r="F4253" s="216" t="s">
        <v>1798</v>
      </c>
    </row>
    <row r="4254" spans="2:6" ht="12.75" x14ac:dyDescent="0.25">
      <c r="B4254" s="216" t="s">
        <v>373</v>
      </c>
      <c r="C4254" s="213">
        <v>8</v>
      </c>
      <c r="D4254" s="214" t="s">
        <v>1889</v>
      </c>
      <c r="E4254" s="215">
        <v>1720</v>
      </c>
      <c r="F4254" s="216" t="s">
        <v>1882</v>
      </c>
    </row>
    <row r="4255" spans="2:6" ht="12.75" x14ac:dyDescent="0.25">
      <c r="B4255" s="216" t="s">
        <v>373</v>
      </c>
      <c r="C4255" s="213">
        <v>10</v>
      </c>
      <c r="D4255" s="214" t="s">
        <v>1891</v>
      </c>
      <c r="E4255" s="215">
        <v>1720</v>
      </c>
      <c r="F4255" s="216" t="s">
        <v>1882</v>
      </c>
    </row>
    <row r="4256" spans="2:6" ht="12.75" x14ac:dyDescent="0.25">
      <c r="B4256" s="216" t="s">
        <v>373</v>
      </c>
      <c r="C4256" s="213">
        <v>3</v>
      </c>
      <c r="D4256" s="214" t="s">
        <v>1884</v>
      </c>
      <c r="E4256" s="215">
        <v>1720</v>
      </c>
      <c r="F4256" s="216" t="s">
        <v>1882</v>
      </c>
    </row>
    <row r="4257" spans="2:6" ht="12.75" x14ac:dyDescent="0.25">
      <c r="B4257" s="216" t="s">
        <v>373</v>
      </c>
      <c r="C4257" s="213">
        <v>2</v>
      </c>
      <c r="D4257" s="214" t="s">
        <v>1883</v>
      </c>
      <c r="E4257" s="215">
        <v>1720</v>
      </c>
      <c r="F4257" s="216" t="s">
        <v>1882</v>
      </c>
    </row>
    <row r="4258" spans="2:6" ht="12.75" x14ac:dyDescent="0.25">
      <c r="B4258" s="216" t="s">
        <v>373</v>
      </c>
      <c r="C4258" s="213">
        <v>6</v>
      </c>
      <c r="D4258" s="214" t="s">
        <v>1887</v>
      </c>
      <c r="E4258" s="215">
        <v>1720</v>
      </c>
      <c r="F4258" s="216" t="s">
        <v>1882</v>
      </c>
    </row>
    <row r="4259" spans="2:6" ht="12.75" x14ac:dyDescent="0.25">
      <c r="B4259" s="216" t="s">
        <v>373</v>
      </c>
      <c r="C4259" s="213">
        <v>5</v>
      </c>
      <c r="D4259" s="214" t="s">
        <v>1886</v>
      </c>
      <c r="E4259" s="215">
        <v>1720</v>
      </c>
      <c r="F4259" s="216" t="s">
        <v>1882</v>
      </c>
    </row>
    <row r="4260" spans="2:6" ht="12.75" x14ac:dyDescent="0.25">
      <c r="B4260" s="216" t="s">
        <v>373</v>
      </c>
      <c r="C4260" s="213">
        <v>9</v>
      </c>
      <c r="D4260" s="214" t="s">
        <v>1890</v>
      </c>
      <c r="E4260" s="215">
        <v>1720</v>
      </c>
      <c r="F4260" s="216" t="s">
        <v>1882</v>
      </c>
    </row>
    <row r="4261" spans="2:6" ht="12.75" x14ac:dyDescent="0.25">
      <c r="B4261" s="216" t="s">
        <v>373</v>
      </c>
      <c r="C4261" s="213">
        <v>4</v>
      </c>
      <c r="D4261" s="214" t="s">
        <v>1885</v>
      </c>
      <c r="E4261" s="215">
        <v>1720</v>
      </c>
      <c r="F4261" s="216" t="s">
        <v>1882</v>
      </c>
    </row>
    <row r="4262" spans="2:6" ht="12.75" x14ac:dyDescent="0.25">
      <c r="B4262" s="216" t="s">
        <v>373</v>
      </c>
      <c r="C4262" s="213">
        <v>7</v>
      </c>
      <c r="D4262" s="214" t="s">
        <v>1888</v>
      </c>
      <c r="E4262" s="215">
        <v>1720</v>
      </c>
      <c r="F4262" s="216" t="s">
        <v>1882</v>
      </c>
    </row>
    <row r="4263" spans="2:6" ht="12.75" x14ac:dyDescent="0.25">
      <c r="B4263" s="216" t="s">
        <v>373</v>
      </c>
      <c r="C4263" s="213">
        <v>1</v>
      </c>
      <c r="D4263" s="214" t="s">
        <v>1881</v>
      </c>
      <c r="E4263" s="215">
        <v>1720</v>
      </c>
      <c r="F4263" s="216" t="s">
        <v>1882</v>
      </c>
    </row>
    <row r="4264" spans="2:6" ht="12.75" x14ac:dyDescent="0.25">
      <c r="B4264" s="216" t="s">
        <v>2936</v>
      </c>
      <c r="C4264" s="213">
        <v>5</v>
      </c>
      <c r="D4264" s="214" t="s">
        <v>2940</v>
      </c>
      <c r="E4264" s="215">
        <v>1816</v>
      </c>
      <c r="F4264" s="216" t="s">
        <v>2938</v>
      </c>
    </row>
    <row r="4265" spans="2:6" ht="12.75" x14ac:dyDescent="0.25">
      <c r="B4265" s="216" t="s">
        <v>2936</v>
      </c>
      <c r="C4265" s="213">
        <v>2</v>
      </c>
      <c r="D4265" s="214" t="s">
        <v>2939</v>
      </c>
      <c r="E4265" s="215">
        <v>1816</v>
      </c>
      <c r="F4265" s="216" t="s">
        <v>2938</v>
      </c>
    </row>
    <row r="4266" spans="2:6" ht="12.75" x14ac:dyDescent="0.25">
      <c r="B4266" s="216" t="s">
        <v>2936</v>
      </c>
      <c r="C4266" s="213">
        <v>15</v>
      </c>
      <c r="D4266" s="214" t="s">
        <v>2950</v>
      </c>
      <c r="E4266" s="215">
        <v>1816</v>
      </c>
      <c r="F4266" s="216" t="s">
        <v>2938</v>
      </c>
    </row>
    <row r="4267" spans="2:6" ht="12.75" x14ac:dyDescent="0.25">
      <c r="B4267" s="216" t="s">
        <v>2936</v>
      </c>
      <c r="C4267" s="213">
        <v>13</v>
      </c>
      <c r="D4267" s="214" t="s">
        <v>2948</v>
      </c>
      <c r="E4267" s="215">
        <v>1816</v>
      </c>
      <c r="F4267" s="216" t="s">
        <v>2938</v>
      </c>
    </row>
    <row r="4268" spans="2:6" ht="12.75" x14ac:dyDescent="0.25">
      <c r="B4268" s="216" t="s">
        <v>2936</v>
      </c>
      <c r="C4268" s="213">
        <v>7</v>
      </c>
      <c r="D4268" s="214" t="s">
        <v>2942</v>
      </c>
      <c r="E4268" s="215">
        <v>1816</v>
      </c>
      <c r="F4268" s="216" t="s">
        <v>2938</v>
      </c>
    </row>
    <row r="4269" spans="2:6" ht="12.75" x14ac:dyDescent="0.25">
      <c r="B4269" s="216" t="s">
        <v>2936</v>
      </c>
      <c r="C4269" s="213">
        <v>11</v>
      </c>
      <c r="D4269" s="214" t="s">
        <v>2946</v>
      </c>
      <c r="E4269" s="215">
        <v>1816</v>
      </c>
      <c r="F4269" s="216" t="s">
        <v>2938</v>
      </c>
    </row>
    <row r="4270" spans="2:6" ht="12.75" x14ac:dyDescent="0.25">
      <c r="B4270" s="216" t="s">
        <v>2936</v>
      </c>
      <c r="C4270" s="213">
        <v>1</v>
      </c>
      <c r="D4270" s="214" t="s">
        <v>2937</v>
      </c>
      <c r="E4270" s="215">
        <v>1816</v>
      </c>
      <c r="F4270" s="216" t="s">
        <v>2938</v>
      </c>
    </row>
    <row r="4271" spans="2:6" ht="12.75" x14ac:dyDescent="0.25">
      <c r="B4271" s="216" t="s">
        <v>2936</v>
      </c>
      <c r="C4271" s="213">
        <v>6</v>
      </c>
      <c r="D4271" s="214" t="s">
        <v>2941</v>
      </c>
      <c r="E4271" s="215">
        <v>1816</v>
      </c>
      <c r="F4271" s="216" t="s">
        <v>2938</v>
      </c>
    </row>
    <row r="4272" spans="2:6" ht="12.75" x14ac:dyDescent="0.25">
      <c r="B4272" s="216" t="s">
        <v>2936</v>
      </c>
      <c r="C4272" s="213">
        <v>4</v>
      </c>
      <c r="D4272" s="214" t="s">
        <v>2683</v>
      </c>
      <c r="E4272" s="215">
        <v>1816</v>
      </c>
      <c r="F4272" s="216" t="s">
        <v>2938</v>
      </c>
    </row>
    <row r="4273" spans="2:6" ht="12.75" x14ac:dyDescent="0.25">
      <c r="B4273" s="216" t="s">
        <v>2936</v>
      </c>
      <c r="C4273" s="213">
        <v>8</v>
      </c>
      <c r="D4273" s="214" t="s">
        <v>2943</v>
      </c>
      <c r="E4273" s="215">
        <v>1816</v>
      </c>
      <c r="F4273" s="216" t="s">
        <v>2938</v>
      </c>
    </row>
    <row r="4274" spans="2:6" ht="12.75" x14ac:dyDescent="0.25">
      <c r="B4274" s="216" t="s">
        <v>2936</v>
      </c>
      <c r="C4274" s="213">
        <v>14</v>
      </c>
      <c r="D4274" s="214" t="s">
        <v>2949</v>
      </c>
      <c r="E4274" s="215">
        <v>1816</v>
      </c>
      <c r="F4274" s="216" t="s">
        <v>2938</v>
      </c>
    </row>
    <row r="4275" spans="2:6" ht="12.75" x14ac:dyDescent="0.25">
      <c r="B4275" s="216" t="s">
        <v>2936</v>
      </c>
      <c r="C4275" s="213">
        <v>12</v>
      </c>
      <c r="D4275" s="214" t="s">
        <v>2947</v>
      </c>
      <c r="E4275" s="215">
        <v>1816</v>
      </c>
      <c r="F4275" s="216" t="s">
        <v>2938</v>
      </c>
    </row>
    <row r="4276" spans="2:6" ht="12.75" x14ac:dyDescent="0.25">
      <c r="B4276" s="216" t="s">
        <v>2936</v>
      </c>
      <c r="C4276" s="213">
        <v>9</v>
      </c>
      <c r="D4276" s="214" t="s">
        <v>2944</v>
      </c>
      <c r="E4276" s="215">
        <v>1816</v>
      </c>
      <c r="F4276" s="216" t="s">
        <v>2938</v>
      </c>
    </row>
    <row r="4277" spans="2:6" ht="12.75" x14ac:dyDescent="0.25">
      <c r="B4277" s="216" t="s">
        <v>2936</v>
      </c>
      <c r="C4277" s="213">
        <v>10</v>
      </c>
      <c r="D4277" s="214" t="s">
        <v>2945</v>
      </c>
      <c r="E4277" s="215">
        <v>1816</v>
      </c>
      <c r="F4277" s="216" t="s">
        <v>2938</v>
      </c>
    </row>
    <row r="4278" spans="2:6" ht="12.75" x14ac:dyDescent="0.25">
      <c r="B4278" s="216" t="s">
        <v>2936</v>
      </c>
      <c r="C4278" s="213">
        <v>3</v>
      </c>
      <c r="D4278" s="214" t="s">
        <v>2688</v>
      </c>
      <c r="E4278" s="215">
        <v>1816</v>
      </c>
      <c r="F4278" s="216" t="s">
        <v>2938</v>
      </c>
    </row>
    <row r="4279" spans="2:6" ht="12.75" x14ac:dyDescent="0.25">
      <c r="B4279" s="216" t="s">
        <v>2532</v>
      </c>
      <c r="C4279" s="213">
        <v>10</v>
      </c>
      <c r="D4279" s="214" t="s">
        <v>2540</v>
      </c>
      <c r="E4279" s="215">
        <v>1778</v>
      </c>
      <c r="F4279" s="216" t="s">
        <v>2534</v>
      </c>
    </row>
    <row r="4280" spans="2:6" ht="12.75" x14ac:dyDescent="0.25">
      <c r="B4280" s="216" t="s">
        <v>2532</v>
      </c>
      <c r="C4280" s="213">
        <v>14</v>
      </c>
      <c r="D4280" s="214" t="s">
        <v>2544</v>
      </c>
      <c r="E4280" s="215">
        <v>1778</v>
      </c>
      <c r="F4280" s="216" t="s">
        <v>2534</v>
      </c>
    </row>
    <row r="4281" spans="2:6" ht="12.75" x14ac:dyDescent="0.25">
      <c r="B4281" s="216" t="s">
        <v>2532</v>
      </c>
      <c r="C4281" s="213">
        <v>7</v>
      </c>
      <c r="D4281" s="214" t="s">
        <v>2537</v>
      </c>
      <c r="E4281" s="215">
        <v>1778</v>
      </c>
      <c r="F4281" s="216" t="s">
        <v>2534</v>
      </c>
    </row>
    <row r="4282" spans="2:6" ht="12.75" x14ac:dyDescent="0.25">
      <c r="B4282" s="216" t="s">
        <v>2532</v>
      </c>
      <c r="C4282" s="213">
        <v>11</v>
      </c>
      <c r="D4282" s="214" t="s">
        <v>2541</v>
      </c>
      <c r="E4282" s="215">
        <v>1778</v>
      </c>
      <c r="F4282" s="216" t="s">
        <v>2534</v>
      </c>
    </row>
    <row r="4283" spans="2:6" ht="12.75" x14ac:dyDescent="0.25">
      <c r="B4283" s="216" t="s">
        <v>2532</v>
      </c>
      <c r="C4283" s="213">
        <v>12</v>
      </c>
      <c r="D4283" s="214" t="s">
        <v>2542</v>
      </c>
      <c r="E4283" s="215">
        <v>1778</v>
      </c>
      <c r="F4283" s="216" t="s">
        <v>2534</v>
      </c>
    </row>
    <row r="4284" spans="2:6" ht="12.75" x14ac:dyDescent="0.25">
      <c r="B4284" s="216" t="s">
        <v>2532</v>
      </c>
      <c r="C4284" s="213">
        <v>15</v>
      </c>
      <c r="D4284" s="214" t="s">
        <v>2545</v>
      </c>
      <c r="E4284" s="215">
        <v>1778</v>
      </c>
      <c r="F4284" s="216" t="s">
        <v>2534</v>
      </c>
    </row>
    <row r="4285" spans="2:6" ht="12.75" x14ac:dyDescent="0.25">
      <c r="B4285" s="216" t="s">
        <v>2532</v>
      </c>
      <c r="C4285" s="213">
        <v>2</v>
      </c>
      <c r="D4285" s="214" t="s">
        <v>2535</v>
      </c>
      <c r="E4285" s="215">
        <v>1778</v>
      </c>
      <c r="F4285" s="216" t="s">
        <v>2534</v>
      </c>
    </row>
    <row r="4286" spans="2:6" ht="12.75" x14ac:dyDescent="0.25">
      <c r="B4286" s="216" t="s">
        <v>2532</v>
      </c>
      <c r="C4286" s="213">
        <v>5</v>
      </c>
      <c r="D4286" s="214" t="s">
        <v>1380</v>
      </c>
      <c r="E4286" s="215">
        <v>1778</v>
      </c>
      <c r="F4286" s="216" t="s">
        <v>2534</v>
      </c>
    </row>
    <row r="4287" spans="2:6" ht="12.75" x14ac:dyDescent="0.25">
      <c r="B4287" s="216" t="s">
        <v>2532</v>
      </c>
      <c r="C4287" s="213">
        <v>4</v>
      </c>
      <c r="D4287" s="214" t="s">
        <v>2536</v>
      </c>
      <c r="E4287" s="215">
        <v>1778</v>
      </c>
      <c r="F4287" s="216" t="s">
        <v>2534</v>
      </c>
    </row>
    <row r="4288" spans="2:6" ht="12.75" x14ac:dyDescent="0.25">
      <c r="B4288" s="216" t="s">
        <v>2532</v>
      </c>
      <c r="C4288" s="213">
        <v>3</v>
      </c>
      <c r="D4288" s="214" t="s">
        <v>1356</v>
      </c>
      <c r="E4288" s="215">
        <v>1778</v>
      </c>
      <c r="F4288" s="216" t="s">
        <v>2534</v>
      </c>
    </row>
    <row r="4289" spans="2:6" ht="12.75" x14ac:dyDescent="0.25">
      <c r="B4289" s="216" t="s">
        <v>2532</v>
      </c>
      <c r="C4289" s="213">
        <v>8</v>
      </c>
      <c r="D4289" s="214" t="s">
        <v>2538</v>
      </c>
      <c r="E4289" s="215">
        <v>1778</v>
      </c>
      <c r="F4289" s="216" t="s">
        <v>2534</v>
      </c>
    </row>
    <row r="4290" spans="2:6" ht="12.75" x14ac:dyDescent="0.25">
      <c r="B4290" s="216" t="s">
        <v>2532</v>
      </c>
      <c r="C4290" s="213">
        <v>9</v>
      </c>
      <c r="D4290" s="214" t="s">
        <v>2539</v>
      </c>
      <c r="E4290" s="215">
        <v>1778</v>
      </c>
      <c r="F4290" s="216" t="s">
        <v>2534</v>
      </c>
    </row>
    <row r="4291" spans="2:6" ht="12.75" x14ac:dyDescent="0.25">
      <c r="B4291" s="216" t="s">
        <v>2532</v>
      </c>
      <c r="C4291" s="213">
        <v>6</v>
      </c>
      <c r="D4291" s="214" t="s">
        <v>1523</v>
      </c>
      <c r="E4291" s="215">
        <v>1778</v>
      </c>
      <c r="F4291" s="216" t="s">
        <v>2534</v>
      </c>
    </row>
    <row r="4292" spans="2:6" ht="12.75" x14ac:dyDescent="0.25">
      <c r="B4292" s="216" t="s">
        <v>2532</v>
      </c>
      <c r="C4292" s="213">
        <v>13</v>
      </c>
      <c r="D4292" s="214" t="s">
        <v>2543</v>
      </c>
      <c r="E4292" s="215">
        <v>1778</v>
      </c>
      <c r="F4292" s="216" t="s">
        <v>2534</v>
      </c>
    </row>
    <row r="4293" spans="2:6" ht="12.75" x14ac:dyDescent="0.25">
      <c r="B4293" s="216" t="s">
        <v>2532</v>
      </c>
      <c r="C4293" s="213">
        <v>1</v>
      </c>
      <c r="D4293" s="214" t="s">
        <v>2533</v>
      </c>
      <c r="E4293" s="215">
        <v>1778</v>
      </c>
      <c r="F4293" s="216" t="s">
        <v>2534</v>
      </c>
    </row>
    <row r="4294" spans="2:6" ht="12.75" x14ac:dyDescent="0.25">
      <c r="B4294" s="216" t="s">
        <v>295</v>
      </c>
      <c r="C4294" s="213">
        <v>12</v>
      </c>
      <c r="D4294" s="214" t="s">
        <v>2651</v>
      </c>
      <c r="E4294" s="215">
        <v>1789</v>
      </c>
      <c r="F4294" s="216" t="s">
        <v>2640</v>
      </c>
    </row>
    <row r="4295" spans="2:6" ht="12.75" x14ac:dyDescent="0.25">
      <c r="B4295" s="216" t="s">
        <v>295</v>
      </c>
      <c r="C4295" s="213">
        <v>2</v>
      </c>
      <c r="D4295" s="214" t="s">
        <v>2641</v>
      </c>
      <c r="E4295" s="215">
        <v>1789</v>
      </c>
      <c r="F4295" s="216" t="s">
        <v>2640</v>
      </c>
    </row>
    <row r="4296" spans="2:6" ht="12.75" x14ac:dyDescent="0.25">
      <c r="B4296" s="216" t="s">
        <v>295</v>
      </c>
      <c r="C4296" s="213">
        <v>5</v>
      </c>
      <c r="D4296" s="214" t="s">
        <v>2644</v>
      </c>
      <c r="E4296" s="215">
        <v>1789</v>
      </c>
      <c r="F4296" s="216" t="s">
        <v>2640</v>
      </c>
    </row>
    <row r="4297" spans="2:6" ht="12.75" x14ac:dyDescent="0.25">
      <c r="B4297" s="216" t="s">
        <v>295</v>
      </c>
      <c r="C4297" s="213">
        <v>1</v>
      </c>
      <c r="D4297" s="214" t="s">
        <v>2639</v>
      </c>
      <c r="E4297" s="215">
        <v>1789</v>
      </c>
      <c r="F4297" s="216" t="s">
        <v>2640</v>
      </c>
    </row>
    <row r="4298" spans="2:6" ht="12.75" x14ac:dyDescent="0.25">
      <c r="B4298" s="216" t="s">
        <v>295</v>
      </c>
      <c r="C4298" s="213">
        <v>13</v>
      </c>
      <c r="D4298" s="214" t="s">
        <v>2652</v>
      </c>
      <c r="E4298" s="215">
        <v>1789</v>
      </c>
      <c r="F4298" s="216" t="s">
        <v>2640</v>
      </c>
    </row>
    <row r="4299" spans="2:6" ht="12.75" x14ac:dyDescent="0.25">
      <c r="B4299" s="216" t="s">
        <v>295</v>
      </c>
      <c r="C4299" s="213">
        <v>14</v>
      </c>
      <c r="D4299" s="214" t="s">
        <v>2653</v>
      </c>
      <c r="E4299" s="215">
        <v>1789</v>
      </c>
      <c r="F4299" s="216" t="s">
        <v>2640</v>
      </c>
    </row>
    <row r="4300" spans="2:6" ht="12.75" x14ac:dyDescent="0.25">
      <c r="B4300" s="216" t="s">
        <v>295</v>
      </c>
      <c r="C4300" s="213">
        <v>3</v>
      </c>
      <c r="D4300" s="214" t="s">
        <v>2642</v>
      </c>
      <c r="E4300" s="215">
        <v>1789</v>
      </c>
      <c r="F4300" s="216" t="s">
        <v>2640</v>
      </c>
    </row>
    <row r="4301" spans="2:6" ht="12.75" x14ac:dyDescent="0.25">
      <c r="B4301" s="216" t="s">
        <v>295</v>
      </c>
      <c r="C4301" s="213">
        <v>9</v>
      </c>
      <c r="D4301" s="214" t="s">
        <v>2648</v>
      </c>
      <c r="E4301" s="215">
        <v>1789</v>
      </c>
      <c r="F4301" s="216" t="s">
        <v>2640</v>
      </c>
    </row>
    <row r="4302" spans="2:6" ht="12.75" x14ac:dyDescent="0.25">
      <c r="B4302" s="216" t="s">
        <v>295</v>
      </c>
      <c r="C4302" s="213">
        <v>4</v>
      </c>
      <c r="D4302" s="214" t="s">
        <v>2643</v>
      </c>
      <c r="E4302" s="215">
        <v>1789</v>
      </c>
      <c r="F4302" s="216" t="s">
        <v>2640</v>
      </c>
    </row>
    <row r="4303" spans="2:6" ht="12.75" x14ac:dyDescent="0.25">
      <c r="B4303" s="216" t="s">
        <v>295</v>
      </c>
      <c r="C4303" s="213">
        <v>10</v>
      </c>
      <c r="D4303" s="214" t="s">
        <v>2649</v>
      </c>
      <c r="E4303" s="215">
        <v>1789</v>
      </c>
      <c r="F4303" s="216" t="s">
        <v>2640</v>
      </c>
    </row>
    <row r="4304" spans="2:6" ht="12.75" x14ac:dyDescent="0.25">
      <c r="B4304" s="216" t="s">
        <v>295</v>
      </c>
      <c r="C4304" s="213">
        <v>8</v>
      </c>
      <c r="D4304" s="214" t="s">
        <v>2647</v>
      </c>
      <c r="E4304" s="215">
        <v>1789</v>
      </c>
      <c r="F4304" s="216" t="s">
        <v>2640</v>
      </c>
    </row>
    <row r="4305" spans="2:6" ht="12.75" x14ac:dyDescent="0.25">
      <c r="B4305" s="216" t="s">
        <v>295</v>
      </c>
      <c r="C4305" s="213">
        <v>7</v>
      </c>
      <c r="D4305" s="214" t="s">
        <v>2646</v>
      </c>
      <c r="E4305" s="215">
        <v>1789</v>
      </c>
      <c r="F4305" s="216" t="s">
        <v>2640</v>
      </c>
    </row>
    <row r="4306" spans="2:6" ht="12.75" x14ac:dyDescent="0.25">
      <c r="B4306" s="216" t="s">
        <v>295</v>
      </c>
      <c r="C4306" s="213">
        <v>11</v>
      </c>
      <c r="D4306" s="214" t="s">
        <v>2650</v>
      </c>
      <c r="E4306" s="215">
        <v>1789</v>
      </c>
      <c r="F4306" s="216" t="s">
        <v>2640</v>
      </c>
    </row>
    <row r="4307" spans="2:6" ht="12.75" x14ac:dyDescent="0.25">
      <c r="B4307" s="216" t="s">
        <v>295</v>
      </c>
      <c r="C4307" s="213">
        <v>6</v>
      </c>
      <c r="D4307" s="214" t="s">
        <v>2645</v>
      </c>
      <c r="E4307" s="215">
        <v>1789</v>
      </c>
      <c r="F4307" s="216" t="s">
        <v>2640</v>
      </c>
    </row>
    <row r="4308" spans="2:6" ht="12.75" x14ac:dyDescent="0.25">
      <c r="B4308" s="216" t="s">
        <v>1787</v>
      </c>
      <c r="C4308" s="213">
        <v>8</v>
      </c>
      <c r="D4308" s="214" t="s">
        <v>1204</v>
      </c>
      <c r="E4308" s="215">
        <v>1712</v>
      </c>
      <c r="F4308" s="216" t="s">
        <v>1788</v>
      </c>
    </row>
    <row r="4309" spans="2:6" ht="12.75" x14ac:dyDescent="0.25">
      <c r="B4309" s="216" t="s">
        <v>1787</v>
      </c>
      <c r="C4309" s="213">
        <v>11</v>
      </c>
      <c r="D4309" s="214" t="s">
        <v>1795</v>
      </c>
      <c r="E4309" s="215">
        <v>1712</v>
      </c>
      <c r="F4309" s="216" t="s">
        <v>1788</v>
      </c>
    </row>
    <row r="4310" spans="2:6" ht="12.75" x14ac:dyDescent="0.25">
      <c r="B4310" s="216" t="s">
        <v>1787</v>
      </c>
      <c r="C4310" s="213">
        <v>7</v>
      </c>
      <c r="D4310" s="214" t="s">
        <v>1793</v>
      </c>
      <c r="E4310" s="215">
        <v>1712</v>
      </c>
      <c r="F4310" s="216" t="s">
        <v>1788</v>
      </c>
    </row>
    <row r="4311" spans="2:6" ht="12.75" x14ac:dyDescent="0.25">
      <c r="B4311" s="216" t="s">
        <v>1787</v>
      </c>
      <c r="C4311" s="213">
        <v>2</v>
      </c>
      <c r="D4311" s="214" t="s">
        <v>1789</v>
      </c>
      <c r="E4311" s="215">
        <v>1712</v>
      </c>
      <c r="F4311" s="216" t="s">
        <v>1788</v>
      </c>
    </row>
    <row r="4312" spans="2:6" ht="12.75" x14ac:dyDescent="0.25">
      <c r="B4312" s="216" t="s">
        <v>1787</v>
      </c>
      <c r="C4312" s="213">
        <v>10</v>
      </c>
      <c r="D4312" s="214" t="s">
        <v>1209</v>
      </c>
      <c r="E4312" s="215">
        <v>1712</v>
      </c>
      <c r="F4312" s="216" t="s">
        <v>1788</v>
      </c>
    </row>
    <row r="4313" spans="2:6" ht="12.75" x14ac:dyDescent="0.25">
      <c r="B4313" s="216" t="s">
        <v>1787</v>
      </c>
      <c r="C4313" s="213">
        <v>9</v>
      </c>
      <c r="D4313" s="214" t="s">
        <v>1794</v>
      </c>
      <c r="E4313" s="215">
        <v>1712</v>
      </c>
      <c r="F4313" s="216" t="s">
        <v>1788</v>
      </c>
    </row>
    <row r="4314" spans="2:6" ht="12.75" x14ac:dyDescent="0.25">
      <c r="B4314" s="216" t="s">
        <v>1787</v>
      </c>
      <c r="C4314" s="213">
        <v>4</v>
      </c>
      <c r="D4314" s="214" t="s">
        <v>1791</v>
      </c>
      <c r="E4314" s="215">
        <v>1712</v>
      </c>
      <c r="F4314" s="216" t="s">
        <v>1788</v>
      </c>
    </row>
    <row r="4315" spans="2:6" ht="12.75" x14ac:dyDescent="0.25">
      <c r="B4315" s="216" t="s">
        <v>1787</v>
      </c>
      <c r="C4315" s="213">
        <v>6</v>
      </c>
      <c r="D4315" s="214" t="s">
        <v>1792</v>
      </c>
      <c r="E4315" s="215">
        <v>1712</v>
      </c>
      <c r="F4315" s="216" t="s">
        <v>1788</v>
      </c>
    </row>
    <row r="4316" spans="2:6" ht="12.75" x14ac:dyDescent="0.25">
      <c r="B4316" s="216" t="s">
        <v>1787</v>
      </c>
      <c r="C4316" s="213">
        <v>12</v>
      </c>
      <c r="D4316" s="214" t="s">
        <v>1796</v>
      </c>
      <c r="E4316" s="215">
        <v>1712</v>
      </c>
      <c r="F4316" s="216" t="s">
        <v>1788</v>
      </c>
    </row>
    <row r="4317" spans="2:6" ht="12.75" x14ac:dyDescent="0.25">
      <c r="B4317" s="216" t="s">
        <v>1787</v>
      </c>
      <c r="C4317" s="213">
        <v>5</v>
      </c>
      <c r="D4317" s="214" t="s">
        <v>75</v>
      </c>
      <c r="E4317" s="215">
        <v>1712</v>
      </c>
      <c r="F4317" s="216" t="s">
        <v>1788</v>
      </c>
    </row>
    <row r="4318" spans="2:6" ht="12.75" x14ac:dyDescent="0.25">
      <c r="B4318" s="216" t="s">
        <v>1787</v>
      </c>
      <c r="C4318" s="213">
        <v>3</v>
      </c>
      <c r="D4318" s="214" t="s">
        <v>1790</v>
      </c>
      <c r="E4318" s="215">
        <v>1712</v>
      </c>
      <c r="F4318" s="216" t="s">
        <v>1788</v>
      </c>
    </row>
    <row r="4319" spans="2:6" ht="12.75" x14ac:dyDescent="0.25">
      <c r="B4319" s="216" t="s">
        <v>1787</v>
      </c>
      <c r="C4319" s="213">
        <v>1</v>
      </c>
      <c r="D4319" s="214" t="s">
        <v>619</v>
      </c>
      <c r="E4319" s="215">
        <v>1712</v>
      </c>
      <c r="F4319" s="216" t="s">
        <v>1788</v>
      </c>
    </row>
    <row r="4320" spans="2:6" ht="12.75" x14ac:dyDescent="0.25">
      <c r="B4320" s="216" t="s">
        <v>220</v>
      </c>
      <c r="C4320" s="213">
        <v>9</v>
      </c>
      <c r="D4320" s="214" t="s">
        <v>1367</v>
      </c>
      <c r="E4320" s="215">
        <v>1708</v>
      </c>
      <c r="F4320" s="216" t="s">
        <v>1749</v>
      </c>
    </row>
    <row r="4321" spans="2:6" ht="12.75" x14ac:dyDescent="0.25">
      <c r="B4321" s="216" t="s">
        <v>220</v>
      </c>
      <c r="C4321" s="213">
        <v>5</v>
      </c>
      <c r="D4321" s="214" t="s">
        <v>813</v>
      </c>
      <c r="E4321" s="215">
        <v>1708</v>
      </c>
      <c r="F4321" s="216" t="s">
        <v>1749</v>
      </c>
    </row>
    <row r="4322" spans="2:6" ht="12.75" x14ac:dyDescent="0.25">
      <c r="B4322" s="216" t="s">
        <v>220</v>
      </c>
      <c r="C4322" s="213">
        <v>6</v>
      </c>
      <c r="D4322" s="214" t="s">
        <v>1457</v>
      </c>
      <c r="E4322" s="215">
        <v>1708</v>
      </c>
      <c r="F4322" s="216" t="s">
        <v>1749</v>
      </c>
    </row>
    <row r="4323" spans="2:6" ht="12.75" x14ac:dyDescent="0.25">
      <c r="B4323" s="216" t="s">
        <v>220</v>
      </c>
      <c r="C4323" s="213">
        <v>3</v>
      </c>
      <c r="D4323" s="214" t="s">
        <v>1750</v>
      </c>
      <c r="E4323" s="215">
        <v>1708</v>
      </c>
      <c r="F4323" s="216" t="s">
        <v>1749</v>
      </c>
    </row>
    <row r="4324" spans="2:6" ht="12.75" x14ac:dyDescent="0.25">
      <c r="B4324" s="216" t="s">
        <v>220</v>
      </c>
      <c r="C4324" s="213">
        <v>1</v>
      </c>
      <c r="D4324" s="214" t="s">
        <v>1611</v>
      </c>
      <c r="E4324" s="215">
        <v>1708</v>
      </c>
      <c r="F4324" s="216" t="s">
        <v>1749</v>
      </c>
    </row>
    <row r="4325" spans="2:6" ht="12.75" x14ac:dyDescent="0.25">
      <c r="B4325" s="216" t="s">
        <v>220</v>
      </c>
      <c r="C4325" s="213">
        <v>2</v>
      </c>
      <c r="D4325" s="214" t="s">
        <v>215</v>
      </c>
      <c r="E4325" s="215">
        <v>1708</v>
      </c>
      <c r="F4325" s="216" t="s">
        <v>1749</v>
      </c>
    </row>
    <row r="4326" spans="2:6" ht="12.75" x14ac:dyDescent="0.25">
      <c r="B4326" s="216" t="s">
        <v>220</v>
      </c>
      <c r="C4326" s="213">
        <v>7</v>
      </c>
      <c r="D4326" s="214" t="s">
        <v>1751</v>
      </c>
      <c r="E4326" s="215">
        <v>1708</v>
      </c>
      <c r="F4326" s="216" t="s">
        <v>1749</v>
      </c>
    </row>
    <row r="4327" spans="2:6" ht="12.75" x14ac:dyDescent="0.25">
      <c r="B4327" s="216" t="s">
        <v>220</v>
      </c>
      <c r="C4327" s="213">
        <v>4</v>
      </c>
      <c r="D4327" s="214" t="s">
        <v>1442</v>
      </c>
      <c r="E4327" s="215">
        <v>1708</v>
      </c>
      <c r="F4327" s="216" t="s">
        <v>1749</v>
      </c>
    </row>
    <row r="4328" spans="2:6" ht="12.75" x14ac:dyDescent="0.25">
      <c r="B4328" s="216" t="s">
        <v>220</v>
      </c>
      <c r="C4328" s="213">
        <v>8</v>
      </c>
      <c r="D4328" s="214" t="s">
        <v>210</v>
      </c>
      <c r="E4328" s="215">
        <v>1708</v>
      </c>
      <c r="F4328" s="216" t="s">
        <v>1749</v>
      </c>
    </row>
    <row r="4329" spans="2:6" ht="12.75" x14ac:dyDescent="0.25">
      <c r="B4329" s="216" t="s">
        <v>220</v>
      </c>
      <c r="C4329" s="213">
        <v>10</v>
      </c>
      <c r="D4329" s="214" t="s">
        <v>214</v>
      </c>
      <c r="E4329" s="215">
        <v>1708</v>
      </c>
      <c r="F4329" s="216" t="s">
        <v>1749</v>
      </c>
    </row>
    <row r="4330" spans="2:6" ht="12.75" x14ac:dyDescent="0.25">
      <c r="B4330" s="216" t="s">
        <v>220</v>
      </c>
      <c r="C4330" s="213">
        <v>11</v>
      </c>
      <c r="D4330" s="214" t="s">
        <v>1752</v>
      </c>
      <c r="E4330" s="215">
        <v>1708</v>
      </c>
      <c r="F4330" s="216" t="s">
        <v>1749</v>
      </c>
    </row>
    <row r="4331" spans="2:6" ht="12.75" x14ac:dyDescent="0.25">
      <c r="B4331" s="216" t="s">
        <v>220</v>
      </c>
      <c r="C4331" s="213">
        <v>13</v>
      </c>
      <c r="D4331" s="214" t="s">
        <v>221</v>
      </c>
      <c r="E4331" s="215">
        <v>1708</v>
      </c>
      <c r="F4331" s="216" t="s">
        <v>1749</v>
      </c>
    </row>
    <row r="4332" spans="2:6" ht="12.75" x14ac:dyDescent="0.25">
      <c r="B4332" s="216" t="s">
        <v>220</v>
      </c>
      <c r="C4332" s="213">
        <v>14</v>
      </c>
      <c r="D4332" s="214" t="s">
        <v>1753</v>
      </c>
      <c r="E4332" s="215">
        <v>1708</v>
      </c>
      <c r="F4332" s="216" t="s">
        <v>1749</v>
      </c>
    </row>
    <row r="4333" spans="2:6" ht="12.75" x14ac:dyDescent="0.25">
      <c r="B4333" s="216" t="s">
        <v>220</v>
      </c>
      <c r="C4333" s="213">
        <v>12</v>
      </c>
      <c r="D4333" s="214" t="s">
        <v>990</v>
      </c>
      <c r="E4333" s="215">
        <v>1708</v>
      </c>
      <c r="F4333" s="216" t="s">
        <v>1749</v>
      </c>
    </row>
    <row r="4334" spans="2:6" ht="12.75" x14ac:dyDescent="0.25">
      <c r="B4334" s="216" t="s">
        <v>14</v>
      </c>
      <c r="C4334" s="213">
        <v>9</v>
      </c>
      <c r="D4334" s="214" t="s">
        <v>1919</v>
      </c>
      <c r="E4334" s="215">
        <v>1723</v>
      </c>
      <c r="F4334" s="216" t="s">
        <v>1911</v>
      </c>
    </row>
    <row r="4335" spans="2:6" ht="12.75" x14ac:dyDescent="0.25">
      <c r="B4335" s="216" t="s">
        <v>14</v>
      </c>
      <c r="C4335" s="213">
        <v>3</v>
      </c>
      <c r="D4335" s="214" t="s">
        <v>1913</v>
      </c>
      <c r="E4335" s="215">
        <v>1723</v>
      </c>
      <c r="F4335" s="216" t="s">
        <v>1911</v>
      </c>
    </row>
    <row r="4336" spans="2:6" ht="12.75" x14ac:dyDescent="0.25">
      <c r="B4336" s="216" t="s">
        <v>14</v>
      </c>
      <c r="C4336" s="213">
        <v>4</v>
      </c>
      <c r="D4336" s="214" t="s">
        <v>1914</v>
      </c>
      <c r="E4336" s="215">
        <v>1723</v>
      </c>
      <c r="F4336" s="216" t="s">
        <v>1911</v>
      </c>
    </row>
    <row r="4337" spans="2:6" ht="12.75" x14ac:dyDescent="0.25">
      <c r="B4337" s="216" t="s">
        <v>14</v>
      </c>
      <c r="C4337" s="213">
        <v>7</v>
      </c>
      <c r="D4337" s="214" t="s">
        <v>1917</v>
      </c>
      <c r="E4337" s="215">
        <v>1723</v>
      </c>
      <c r="F4337" s="216" t="s">
        <v>1911</v>
      </c>
    </row>
    <row r="4338" spans="2:6" ht="12.75" x14ac:dyDescent="0.25">
      <c r="B4338" s="216" t="s">
        <v>14</v>
      </c>
      <c r="C4338" s="213">
        <v>10</v>
      </c>
      <c r="D4338" s="214" t="s">
        <v>1920</v>
      </c>
      <c r="E4338" s="215">
        <v>1723</v>
      </c>
      <c r="F4338" s="216" t="s">
        <v>1911</v>
      </c>
    </row>
    <row r="4339" spans="2:6" ht="12.75" x14ac:dyDescent="0.25">
      <c r="B4339" s="216" t="s">
        <v>14</v>
      </c>
      <c r="C4339" s="213">
        <v>8</v>
      </c>
      <c r="D4339" s="214" t="s">
        <v>1918</v>
      </c>
      <c r="E4339" s="215">
        <v>1723</v>
      </c>
      <c r="F4339" s="216" t="s">
        <v>1911</v>
      </c>
    </row>
    <row r="4340" spans="2:6" ht="12.75" x14ac:dyDescent="0.25">
      <c r="B4340" s="216" t="s">
        <v>14</v>
      </c>
      <c r="C4340" s="213">
        <v>6</v>
      </c>
      <c r="D4340" s="214" t="s">
        <v>1916</v>
      </c>
      <c r="E4340" s="215">
        <v>1723</v>
      </c>
      <c r="F4340" s="216" t="s">
        <v>1911</v>
      </c>
    </row>
    <row r="4341" spans="2:6" ht="12.75" x14ac:dyDescent="0.25">
      <c r="B4341" s="216" t="s">
        <v>14</v>
      </c>
      <c r="C4341" s="213">
        <v>5</v>
      </c>
      <c r="D4341" s="214" t="s">
        <v>1915</v>
      </c>
      <c r="E4341" s="215">
        <v>1723</v>
      </c>
      <c r="F4341" s="216" t="s">
        <v>1911</v>
      </c>
    </row>
    <row r="4342" spans="2:6" ht="12.75" x14ac:dyDescent="0.25">
      <c r="B4342" s="216" t="s">
        <v>14</v>
      </c>
      <c r="C4342" s="213">
        <v>11</v>
      </c>
      <c r="D4342" s="214" t="s">
        <v>1921</v>
      </c>
      <c r="E4342" s="215">
        <v>1723</v>
      </c>
      <c r="F4342" s="216" t="s">
        <v>1911</v>
      </c>
    </row>
    <row r="4343" spans="2:6" ht="12.75" x14ac:dyDescent="0.25">
      <c r="B4343" s="216" t="s">
        <v>14</v>
      </c>
      <c r="C4343" s="213">
        <v>1</v>
      </c>
      <c r="D4343" s="214" t="s">
        <v>1471</v>
      </c>
      <c r="E4343" s="215">
        <v>1723</v>
      </c>
      <c r="F4343" s="216" t="s">
        <v>1911</v>
      </c>
    </row>
    <row r="4344" spans="2:6" ht="12.75" x14ac:dyDescent="0.25">
      <c r="B4344" s="216" t="s">
        <v>14</v>
      </c>
      <c r="C4344" s="213">
        <v>2</v>
      </c>
      <c r="D4344" s="214" t="s">
        <v>1912</v>
      </c>
      <c r="E4344" s="215">
        <v>1723</v>
      </c>
      <c r="F4344" s="216" t="s">
        <v>1911</v>
      </c>
    </row>
    <row r="4345" spans="2:6" ht="12.75" x14ac:dyDescent="0.25">
      <c r="B4345" s="216" t="s">
        <v>103</v>
      </c>
      <c r="C4345" s="213">
        <v>10</v>
      </c>
      <c r="D4345" s="214" t="s">
        <v>2771</v>
      </c>
      <c r="E4345" s="215">
        <v>1800</v>
      </c>
      <c r="F4345" s="216" t="s">
        <v>2762</v>
      </c>
    </row>
    <row r="4346" spans="2:6" ht="12.75" x14ac:dyDescent="0.25">
      <c r="B4346" s="216" t="s">
        <v>103</v>
      </c>
      <c r="C4346" s="213">
        <v>6</v>
      </c>
      <c r="D4346" s="214" t="s">
        <v>2767</v>
      </c>
      <c r="E4346" s="215">
        <v>1800</v>
      </c>
      <c r="F4346" s="216" t="s">
        <v>2762</v>
      </c>
    </row>
    <row r="4347" spans="2:6" ht="12.75" x14ac:dyDescent="0.25">
      <c r="B4347" s="216" t="s">
        <v>103</v>
      </c>
      <c r="C4347" s="213">
        <v>9</v>
      </c>
      <c r="D4347" s="214" t="s">
        <v>2770</v>
      </c>
      <c r="E4347" s="215">
        <v>1800</v>
      </c>
      <c r="F4347" s="216" t="s">
        <v>2762</v>
      </c>
    </row>
    <row r="4348" spans="2:6" ht="12.75" x14ac:dyDescent="0.25">
      <c r="B4348" s="216" t="s">
        <v>103</v>
      </c>
      <c r="C4348" s="213">
        <v>4</v>
      </c>
      <c r="D4348" s="214" t="s">
        <v>2765</v>
      </c>
      <c r="E4348" s="215">
        <v>1800</v>
      </c>
      <c r="F4348" s="216" t="s">
        <v>2762</v>
      </c>
    </row>
    <row r="4349" spans="2:6" ht="12.75" x14ac:dyDescent="0.25">
      <c r="B4349" s="216" t="s">
        <v>103</v>
      </c>
      <c r="C4349" s="213">
        <v>2</v>
      </c>
      <c r="D4349" s="214" t="s">
        <v>2763</v>
      </c>
      <c r="E4349" s="215">
        <v>1800</v>
      </c>
      <c r="F4349" s="216" t="s">
        <v>2762</v>
      </c>
    </row>
    <row r="4350" spans="2:6" ht="12.75" x14ac:dyDescent="0.25">
      <c r="B4350" s="216" t="s">
        <v>103</v>
      </c>
      <c r="C4350" s="213">
        <v>1</v>
      </c>
      <c r="D4350" s="214" t="s">
        <v>2164</v>
      </c>
      <c r="E4350" s="215">
        <v>1800</v>
      </c>
      <c r="F4350" s="216" t="s">
        <v>2762</v>
      </c>
    </row>
    <row r="4351" spans="2:6" ht="12.75" x14ac:dyDescent="0.25">
      <c r="B4351" s="216" t="s">
        <v>103</v>
      </c>
      <c r="C4351" s="213">
        <v>5</v>
      </c>
      <c r="D4351" s="214" t="s">
        <v>2766</v>
      </c>
      <c r="E4351" s="215">
        <v>1800</v>
      </c>
      <c r="F4351" s="216" t="s">
        <v>2762</v>
      </c>
    </row>
    <row r="4352" spans="2:6" ht="12.75" x14ac:dyDescent="0.25">
      <c r="B4352" s="216" t="s">
        <v>103</v>
      </c>
      <c r="C4352" s="213">
        <v>8</v>
      </c>
      <c r="D4352" s="214" t="s">
        <v>2769</v>
      </c>
      <c r="E4352" s="215">
        <v>1800</v>
      </c>
      <c r="F4352" s="216" t="s">
        <v>2762</v>
      </c>
    </row>
    <row r="4353" spans="2:6" ht="12.75" x14ac:dyDescent="0.25">
      <c r="B4353" s="216" t="s">
        <v>103</v>
      </c>
      <c r="C4353" s="213">
        <v>3</v>
      </c>
      <c r="D4353" s="214" t="s">
        <v>2764</v>
      </c>
      <c r="E4353" s="215">
        <v>1800</v>
      </c>
      <c r="F4353" s="216" t="s">
        <v>2762</v>
      </c>
    </row>
    <row r="4354" spans="2:6" ht="12.75" x14ac:dyDescent="0.25">
      <c r="B4354" s="216" t="s">
        <v>103</v>
      </c>
      <c r="C4354" s="213">
        <v>7</v>
      </c>
      <c r="D4354" s="214" t="s">
        <v>2768</v>
      </c>
      <c r="E4354" s="215">
        <v>1800</v>
      </c>
      <c r="F4354" s="216" t="s">
        <v>2762</v>
      </c>
    </row>
    <row r="4355" spans="2:6" ht="12.75" x14ac:dyDescent="0.25">
      <c r="B4355" s="216" t="s">
        <v>103</v>
      </c>
      <c r="C4355" s="213">
        <v>6</v>
      </c>
      <c r="D4355" s="214" t="s">
        <v>2788</v>
      </c>
      <c r="E4355" s="215">
        <v>1802</v>
      </c>
      <c r="F4355" s="216" t="s">
        <v>2784</v>
      </c>
    </row>
    <row r="4356" spans="2:6" ht="12.75" x14ac:dyDescent="0.25">
      <c r="B4356" s="216" t="s">
        <v>103</v>
      </c>
      <c r="C4356" s="213">
        <v>6</v>
      </c>
      <c r="D4356" s="214" t="s">
        <v>2788</v>
      </c>
      <c r="E4356" s="215">
        <v>1802</v>
      </c>
      <c r="F4356" s="216" t="s">
        <v>2784</v>
      </c>
    </row>
    <row r="4357" spans="2:6" ht="12.75" x14ac:dyDescent="0.25">
      <c r="B4357" s="216" t="s">
        <v>103</v>
      </c>
      <c r="C4357" s="213">
        <v>11</v>
      </c>
      <c r="D4357" s="214" t="s">
        <v>2193</v>
      </c>
      <c r="E4357" s="215">
        <v>1802</v>
      </c>
      <c r="F4357" s="216" t="s">
        <v>2784</v>
      </c>
    </row>
    <row r="4358" spans="2:6" ht="12.75" x14ac:dyDescent="0.25">
      <c r="B4358" s="216" t="s">
        <v>103</v>
      </c>
      <c r="C4358" s="213">
        <v>11</v>
      </c>
      <c r="D4358" s="214" t="s">
        <v>2193</v>
      </c>
      <c r="E4358" s="215">
        <v>1802</v>
      </c>
      <c r="F4358" s="216" t="s">
        <v>2784</v>
      </c>
    </row>
    <row r="4359" spans="2:6" ht="12.75" x14ac:dyDescent="0.25">
      <c r="B4359" s="216" t="s">
        <v>103</v>
      </c>
      <c r="C4359" s="213">
        <v>3</v>
      </c>
      <c r="D4359" s="214" t="s">
        <v>2786</v>
      </c>
      <c r="E4359" s="215">
        <v>1802</v>
      </c>
      <c r="F4359" s="216" t="s">
        <v>2784</v>
      </c>
    </row>
    <row r="4360" spans="2:6" ht="12.75" x14ac:dyDescent="0.25">
      <c r="B4360" s="216" t="s">
        <v>103</v>
      </c>
      <c r="C4360" s="213">
        <v>3</v>
      </c>
      <c r="D4360" s="214" t="s">
        <v>2786</v>
      </c>
      <c r="E4360" s="215">
        <v>1802</v>
      </c>
      <c r="F4360" s="216" t="s">
        <v>2784</v>
      </c>
    </row>
    <row r="4361" spans="2:6" ht="12.75" x14ac:dyDescent="0.25">
      <c r="B4361" s="216" t="s">
        <v>103</v>
      </c>
      <c r="C4361" s="213">
        <v>4</v>
      </c>
      <c r="D4361" s="214" t="s">
        <v>2453</v>
      </c>
      <c r="E4361" s="215">
        <v>1802</v>
      </c>
      <c r="F4361" s="216" t="s">
        <v>2784</v>
      </c>
    </row>
    <row r="4362" spans="2:6" ht="12.75" x14ac:dyDescent="0.25">
      <c r="B4362" s="216" t="s">
        <v>103</v>
      </c>
      <c r="C4362" s="213">
        <v>4</v>
      </c>
      <c r="D4362" s="214" t="s">
        <v>2453</v>
      </c>
      <c r="E4362" s="215">
        <v>1802</v>
      </c>
      <c r="F4362" s="216" t="s">
        <v>2784</v>
      </c>
    </row>
    <row r="4363" spans="2:6" ht="12.75" x14ac:dyDescent="0.25">
      <c r="B4363" s="216" t="s">
        <v>103</v>
      </c>
      <c r="C4363" s="213">
        <v>12</v>
      </c>
      <c r="D4363" s="214" t="s">
        <v>2792</v>
      </c>
      <c r="E4363" s="215">
        <v>1802</v>
      </c>
      <c r="F4363" s="216" t="s">
        <v>2784</v>
      </c>
    </row>
    <row r="4364" spans="2:6" ht="12.75" x14ac:dyDescent="0.25">
      <c r="B4364" s="216" t="s">
        <v>103</v>
      </c>
      <c r="C4364" s="213">
        <v>12</v>
      </c>
      <c r="D4364" s="214" t="s">
        <v>2792</v>
      </c>
      <c r="E4364" s="215">
        <v>1802</v>
      </c>
      <c r="F4364" s="216" t="s">
        <v>2784</v>
      </c>
    </row>
    <row r="4365" spans="2:6" ht="12.75" x14ac:dyDescent="0.25">
      <c r="B4365" s="216" t="s">
        <v>103</v>
      </c>
      <c r="C4365" s="213">
        <v>10</v>
      </c>
      <c r="D4365" s="214" t="s">
        <v>2791</v>
      </c>
      <c r="E4365" s="215">
        <v>1802</v>
      </c>
      <c r="F4365" s="216" t="s">
        <v>2784</v>
      </c>
    </row>
    <row r="4366" spans="2:6" ht="12.75" x14ac:dyDescent="0.25">
      <c r="B4366" s="216" t="s">
        <v>103</v>
      </c>
      <c r="C4366" s="213">
        <v>10</v>
      </c>
      <c r="D4366" s="214" t="s">
        <v>2791</v>
      </c>
      <c r="E4366" s="215">
        <v>1802</v>
      </c>
      <c r="F4366" s="216" t="s">
        <v>2784</v>
      </c>
    </row>
    <row r="4367" spans="2:6" ht="12.75" x14ac:dyDescent="0.25">
      <c r="B4367" s="216" t="s">
        <v>103</v>
      </c>
      <c r="C4367" s="213">
        <v>5</v>
      </c>
      <c r="D4367" s="214" t="s">
        <v>2787</v>
      </c>
      <c r="E4367" s="215">
        <v>1802</v>
      </c>
      <c r="F4367" s="216" t="s">
        <v>2784</v>
      </c>
    </row>
    <row r="4368" spans="2:6" ht="12.75" x14ac:dyDescent="0.25">
      <c r="B4368" s="216" t="s">
        <v>103</v>
      </c>
      <c r="C4368" s="213">
        <v>5</v>
      </c>
      <c r="D4368" s="214" t="s">
        <v>2787</v>
      </c>
      <c r="E4368" s="215">
        <v>1802</v>
      </c>
      <c r="F4368" s="216" t="s">
        <v>2784</v>
      </c>
    </row>
    <row r="4369" spans="2:6" ht="12.75" x14ac:dyDescent="0.25">
      <c r="B4369" s="216" t="s">
        <v>103</v>
      </c>
      <c r="C4369" s="213">
        <v>7</v>
      </c>
      <c r="D4369" s="214" t="s">
        <v>2449</v>
      </c>
      <c r="E4369" s="215">
        <v>1802</v>
      </c>
      <c r="F4369" s="216" t="s">
        <v>2784</v>
      </c>
    </row>
    <row r="4370" spans="2:6" ht="12.75" x14ac:dyDescent="0.25">
      <c r="B4370" s="216" t="s">
        <v>103</v>
      </c>
      <c r="C4370" s="213">
        <v>7</v>
      </c>
      <c r="D4370" s="214" t="s">
        <v>2449</v>
      </c>
      <c r="E4370" s="215">
        <v>1802</v>
      </c>
      <c r="F4370" s="216" t="s">
        <v>2784</v>
      </c>
    </row>
    <row r="4371" spans="2:6" ht="12.75" x14ac:dyDescent="0.25">
      <c r="B4371" s="216" t="s">
        <v>103</v>
      </c>
      <c r="C4371" s="213">
        <v>1</v>
      </c>
      <c r="D4371" s="214" t="s">
        <v>2783</v>
      </c>
      <c r="E4371" s="215">
        <v>1802</v>
      </c>
      <c r="F4371" s="216" t="s">
        <v>2784</v>
      </c>
    </row>
    <row r="4372" spans="2:6" ht="12.75" x14ac:dyDescent="0.25">
      <c r="B4372" s="216" t="s">
        <v>103</v>
      </c>
      <c r="C4372" s="213">
        <v>1</v>
      </c>
      <c r="D4372" s="214" t="s">
        <v>2783</v>
      </c>
      <c r="E4372" s="215">
        <v>1802</v>
      </c>
      <c r="F4372" s="216" t="s">
        <v>2784</v>
      </c>
    </row>
    <row r="4373" spans="2:6" ht="12.75" x14ac:dyDescent="0.25">
      <c r="B4373" s="216" t="s">
        <v>103</v>
      </c>
      <c r="C4373" s="213">
        <v>2</v>
      </c>
      <c r="D4373" s="214" t="s">
        <v>2785</v>
      </c>
      <c r="E4373" s="215">
        <v>1802</v>
      </c>
      <c r="F4373" s="216" t="s">
        <v>2784</v>
      </c>
    </row>
    <row r="4374" spans="2:6" ht="12.75" x14ac:dyDescent="0.25">
      <c r="B4374" s="216" t="s">
        <v>103</v>
      </c>
      <c r="C4374" s="213">
        <v>2</v>
      </c>
      <c r="D4374" s="214" t="s">
        <v>2785</v>
      </c>
      <c r="E4374" s="215">
        <v>1802</v>
      </c>
      <c r="F4374" s="216" t="s">
        <v>2784</v>
      </c>
    </row>
    <row r="4375" spans="2:6" ht="12.75" x14ac:dyDescent="0.25">
      <c r="B4375" s="216" t="s">
        <v>103</v>
      </c>
      <c r="C4375" s="213">
        <v>9</v>
      </c>
      <c r="D4375" s="214" t="s">
        <v>2790</v>
      </c>
      <c r="E4375" s="215">
        <v>1802</v>
      </c>
      <c r="F4375" s="216" t="s">
        <v>2784</v>
      </c>
    </row>
    <row r="4376" spans="2:6" ht="12.75" x14ac:dyDescent="0.25">
      <c r="B4376" s="216" t="s">
        <v>103</v>
      </c>
      <c r="C4376" s="213">
        <v>9</v>
      </c>
      <c r="D4376" s="214" t="s">
        <v>2790</v>
      </c>
      <c r="E4376" s="215">
        <v>1802</v>
      </c>
      <c r="F4376" s="216" t="s">
        <v>2784</v>
      </c>
    </row>
    <row r="4377" spans="2:6" ht="12.75" x14ac:dyDescent="0.25">
      <c r="B4377" s="216" t="s">
        <v>103</v>
      </c>
      <c r="C4377" s="213">
        <v>8</v>
      </c>
      <c r="D4377" s="214" t="s">
        <v>2789</v>
      </c>
      <c r="E4377" s="215">
        <v>1802</v>
      </c>
      <c r="F4377" s="216" t="s">
        <v>2784</v>
      </c>
    </row>
    <row r="4378" spans="2:6" ht="12.75" x14ac:dyDescent="0.25">
      <c r="B4378" s="216" t="s">
        <v>103</v>
      </c>
      <c r="C4378" s="213">
        <v>8</v>
      </c>
      <c r="D4378" s="214" t="s">
        <v>2789</v>
      </c>
      <c r="E4378" s="215">
        <v>1802</v>
      </c>
      <c r="F4378" s="216" t="s">
        <v>2784</v>
      </c>
    </row>
    <row r="4379" spans="2:6" ht="12.75" x14ac:dyDescent="0.25">
      <c r="B4379" s="216" t="s">
        <v>1951</v>
      </c>
      <c r="C4379" s="213">
        <v>2</v>
      </c>
      <c r="D4379" s="214" t="s">
        <v>1954</v>
      </c>
      <c r="E4379" s="215">
        <v>1726</v>
      </c>
      <c r="F4379" s="216" t="s">
        <v>1953</v>
      </c>
    </row>
    <row r="4380" spans="2:6" ht="12.75" x14ac:dyDescent="0.25">
      <c r="B4380" s="216" t="s">
        <v>1951</v>
      </c>
      <c r="C4380" s="213">
        <v>6</v>
      </c>
      <c r="D4380" s="214" t="s">
        <v>1957</v>
      </c>
      <c r="E4380" s="215">
        <v>1726</v>
      </c>
      <c r="F4380" s="216" t="s">
        <v>1953</v>
      </c>
    </row>
    <row r="4381" spans="2:6" ht="12.75" x14ac:dyDescent="0.25">
      <c r="B4381" s="216" t="s">
        <v>1951</v>
      </c>
      <c r="C4381" s="213">
        <v>10</v>
      </c>
      <c r="D4381" s="214" t="s">
        <v>1960</v>
      </c>
      <c r="E4381" s="215">
        <v>1726</v>
      </c>
      <c r="F4381" s="216" t="s">
        <v>1953</v>
      </c>
    </row>
    <row r="4382" spans="2:6" ht="12.75" x14ac:dyDescent="0.25">
      <c r="B4382" s="216" t="s">
        <v>1951</v>
      </c>
      <c r="C4382" s="213">
        <v>8</v>
      </c>
      <c r="D4382" s="214" t="s">
        <v>1781</v>
      </c>
      <c r="E4382" s="215">
        <v>1726</v>
      </c>
      <c r="F4382" s="216" t="s">
        <v>1953</v>
      </c>
    </row>
    <row r="4383" spans="2:6" ht="12.75" x14ac:dyDescent="0.25">
      <c r="B4383" s="216" t="s">
        <v>1951</v>
      </c>
      <c r="C4383" s="213">
        <v>9</v>
      </c>
      <c r="D4383" s="214" t="s">
        <v>1959</v>
      </c>
      <c r="E4383" s="215">
        <v>1726</v>
      </c>
      <c r="F4383" s="216" t="s">
        <v>1953</v>
      </c>
    </row>
    <row r="4384" spans="2:6" ht="12.75" x14ac:dyDescent="0.25">
      <c r="B4384" s="216" t="s">
        <v>1951</v>
      </c>
      <c r="C4384" s="213">
        <v>11</v>
      </c>
      <c r="D4384" s="214" t="s">
        <v>1961</v>
      </c>
      <c r="E4384" s="215">
        <v>1726</v>
      </c>
      <c r="F4384" s="216" t="s">
        <v>1953</v>
      </c>
    </row>
    <row r="4385" spans="2:6" ht="12.75" x14ac:dyDescent="0.25">
      <c r="B4385" s="216" t="s">
        <v>1951</v>
      </c>
      <c r="C4385" s="213">
        <v>5</v>
      </c>
      <c r="D4385" s="214" t="s">
        <v>1956</v>
      </c>
      <c r="E4385" s="215">
        <v>1726</v>
      </c>
      <c r="F4385" s="216" t="s">
        <v>1953</v>
      </c>
    </row>
    <row r="4386" spans="2:6" ht="12.75" x14ac:dyDescent="0.25">
      <c r="B4386" s="216" t="s">
        <v>1951</v>
      </c>
      <c r="C4386" s="213">
        <v>13</v>
      </c>
      <c r="D4386" s="214" t="s">
        <v>1963</v>
      </c>
      <c r="E4386" s="215">
        <v>1726</v>
      </c>
      <c r="F4386" s="216" t="s">
        <v>1953</v>
      </c>
    </row>
    <row r="4387" spans="2:6" ht="12.75" x14ac:dyDescent="0.25">
      <c r="B4387" s="216" t="s">
        <v>1951</v>
      </c>
      <c r="C4387" s="213">
        <v>1</v>
      </c>
      <c r="D4387" s="214" t="s">
        <v>1952</v>
      </c>
      <c r="E4387" s="215">
        <v>1726</v>
      </c>
      <c r="F4387" s="216" t="s">
        <v>1953</v>
      </c>
    </row>
    <row r="4388" spans="2:6" ht="12.75" x14ac:dyDescent="0.25">
      <c r="B4388" s="216" t="s">
        <v>1951</v>
      </c>
      <c r="C4388" s="213">
        <v>3</v>
      </c>
      <c r="D4388" s="214" t="s">
        <v>1819</v>
      </c>
      <c r="E4388" s="215">
        <v>1726</v>
      </c>
      <c r="F4388" s="216" t="s">
        <v>1953</v>
      </c>
    </row>
    <row r="4389" spans="2:6" ht="12.75" x14ac:dyDescent="0.25">
      <c r="B4389" s="216" t="s">
        <v>1951</v>
      </c>
      <c r="C4389" s="213">
        <v>4</v>
      </c>
      <c r="D4389" s="214" t="s">
        <v>1955</v>
      </c>
      <c r="E4389" s="215">
        <v>1726</v>
      </c>
      <c r="F4389" s="216" t="s">
        <v>1953</v>
      </c>
    </row>
    <row r="4390" spans="2:6" ht="12.75" x14ac:dyDescent="0.25">
      <c r="B4390" s="216" t="s">
        <v>1951</v>
      </c>
      <c r="C4390" s="213">
        <v>12</v>
      </c>
      <c r="D4390" s="214" t="s">
        <v>1962</v>
      </c>
      <c r="E4390" s="215">
        <v>1726</v>
      </c>
      <c r="F4390" s="216" t="s">
        <v>1953</v>
      </c>
    </row>
    <row r="4391" spans="2:6" ht="12.75" x14ac:dyDescent="0.25">
      <c r="B4391" s="216" t="s">
        <v>1951</v>
      </c>
      <c r="C4391" s="213">
        <v>7</v>
      </c>
      <c r="D4391" s="214" t="s">
        <v>1958</v>
      </c>
      <c r="E4391" s="215">
        <v>1726</v>
      </c>
      <c r="F4391" s="216" t="s">
        <v>1953</v>
      </c>
    </row>
    <row r="4392" spans="2:6" ht="12.75" x14ac:dyDescent="0.25">
      <c r="B4392" s="216" t="s">
        <v>171</v>
      </c>
      <c r="C4392" s="213">
        <v>3</v>
      </c>
      <c r="D4392" s="214" t="s">
        <v>2712</v>
      </c>
      <c r="E4392" s="215">
        <v>1794</v>
      </c>
      <c r="F4392" s="216" t="s">
        <v>2710</v>
      </c>
    </row>
    <row r="4393" spans="2:6" ht="12.75" x14ac:dyDescent="0.25">
      <c r="B4393" s="216" t="s">
        <v>171</v>
      </c>
      <c r="C4393" s="213">
        <v>12</v>
      </c>
      <c r="D4393" s="214" t="s">
        <v>2720</v>
      </c>
      <c r="E4393" s="215">
        <v>1794</v>
      </c>
      <c r="F4393" s="216" t="s">
        <v>2710</v>
      </c>
    </row>
    <row r="4394" spans="2:6" ht="12.75" x14ac:dyDescent="0.25">
      <c r="B4394" s="216" t="s">
        <v>171</v>
      </c>
      <c r="C4394" s="213">
        <v>1</v>
      </c>
      <c r="D4394" s="214" t="s">
        <v>2709</v>
      </c>
      <c r="E4394" s="215">
        <v>1794</v>
      </c>
      <c r="F4394" s="216" t="s">
        <v>2710</v>
      </c>
    </row>
    <row r="4395" spans="2:6" ht="12.75" x14ac:dyDescent="0.25">
      <c r="B4395" s="216" t="s">
        <v>171</v>
      </c>
      <c r="C4395" s="213">
        <v>7</v>
      </c>
      <c r="D4395" s="214" t="s">
        <v>2715</v>
      </c>
      <c r="E4395" s="215">
        <v>1794</v>
      </c>
      <c r="F4395" s="216" t="s">
        <v>2710</v>
      </c>
    </row>
    <row r="4396" spans="2:6" ht="12.75" x14ac:dyDescent="0.25">
      <c r="B4396" s="216" t="s">
        <v>171</v>
      </c>
      <c r="C4396" s="213">
        <v>2</v>
      </c>
      <c r="D4396" s="214" t="s">
        <v>2711</v>
      </c>
      <c r="E4396" s="215">
        <v>1794</v>
      </c>
      <c r="F4396" s="216" t="s">
        <v>2710</v>
      </c>
    </row>
    <row r="4397" spans="2:6" ht="12.75" x14ac:dyDescent="0.25">
      <c r="B4397" s="216" t="s">
        <v>171</v>
      </c>
      <c r="C4397" s="213">
        <v>11</v>
      </c>
      <c r="D4397" s="214" t="s">
        <v>2719</v>
      </c>
      <c r="E4397" s="215">
        <v>1794</v>
      </c>
      <c r="F4397" s="216" t="s">
        <v>2710</v>
      </c>
    </row>
    <row r="4398" spans="2:6" ht="12.75" x14ac:dyDescent="0.25">
      <c r="B4398" s="216" t="s">
        <v>171</v>
      </c>
      <c r="C4398" s="213">
        <v>4</v>
      </c>
      <c r="D4398" s="214" t="s">
        <v>2713</v>
      </c>
      <c r="E4398" s="215">
        <v>1794</v>
      </c>
      <c r="F4398" s="216" t="s">
        <v>2710</v>
      </c>
    </row>
    <row r="4399" spans="2:6" ht="12.75" x14ac:dyDescent="0.25">
      <c r="B4399" s="216" t="s">
        <v>171</v>
      </c>
      <c r="C4399" s="213">
        <v>13</v>
      </c>
      <c r="D4399" s="214" t="s">
        <v>2721</v>
      </c>
      <c r="E4399" s="215">
        <v>1794</v>
      </c>
      <c r="F4399" s="216" t="s">
        <v>2710</v>
      </c>
    </row>
    <row r="4400" spans="2:6" ht="12.75" x14ac:dyDescent="0.25">
      <c r="B4400" s="216" t="s">
        <v>171</v>
      </c>
      <c r="C4400" s="213">
        <v>9</v>
      </c>
      <c r="D4400" s="214" t="s">
        <v>2717</v>
      </c>
      <c r="E4400" s="215">
        <v>1794</v>
      </c>
      <c r="F4400" s="216" t="s">
        <v>2710</v>
      </c>
    </row>
    <row r="4401" spans="2:6" ht="12.75" x14ac:dyDescent="0.25">
      <c r="B4401" s="216" t="s">
        <v>171</v>
      </c>
      <c r="C4401" s="213">
        <v>16</v>
      </c>
      <c r="D4401" s="214" t="s">
        <v>2724</v>
      </c>
      <c r="E4401" s="215">
        <v>1794</v>
      </c>
      <c r="F4401" s="216" t="s">
        <v>2710</v>
      </c>
    </row>
    <row r="4402" spans="2:6" ht="12.75" x14ac:dyDescent="0.25">
      <c r="B4402" s="216" t="s">
        <v>171</v>
      </c>
      <c r="C4402" s="213">
        <v>5</v>
      </c>
      <c r="D4402" s="214" t="s">
        <v>2714</v>
      </c>
      <c r="E4402" s="215">
        <v>1794</v>
      </c>
      <c r="F4402" s="216" t="s">
        <v>2710</v>
      </c>
    </row>
    <row r="4403" spans="2:6" ht="12.75" x14ac:dyDescent="0.25">
      <c r="B4403" s="216" t="s">
        <v>171</v>
      </c>
      <c r="C4403" s="213">
        <v>14</v>
      </c>
      <c r="D4403" s="214" t="s">
        <v>2722</v>
      </c>
      <c r="E4403" s="215">
        <v>1794</v>
      </c>
      <c r="F4403" s="216" t="s">
        <v>2710</v>
      </c>
    </row>
    <row r="4404" spans="2:6" ht="12.75" x14ac:dyDescent="0.25">
      <c r="B4404" s="216" t="s">
        <v>171</v>
      </c>
      <c r="C4404" s="213">
        <v>6</v>
      </c>
      <c r="D4404" s="214" t="s">
        <v>614</v>
      </c>
      <c r="E4404" s="215">
        <v>1794</v>
      </c>
      <c r="F4404" s="216" t="s">
        <v>2710</v>
      </c>
    </row>
    <row r="4405" spans="2:6" ht="12.75" x14ac:dyDescent="0.25">
      <c r="B4405" s="216" t="s">
        <v>171</v>
      </c>
      <c r="C4405" s="213">
        <v>8</v>
      </c>
      <c r="D4405" s="214" t="s">
        <v>2716</v>
      </c>
      <c r="E4405" s="215">
        <v>1794</v>
      </c>
      <c r="F4405" s="216" t="s">
        <v>2710</v>
      </c>
    </row>
    <row r="4406" spans="2:6" ht="12.75" x14ac:dyDescent="0.25">
      <c r="B4406" s="216" t="s">
        <v>171</v>
      </c>
      <c r="C4406" s="213">
        <v>15</v>
      </c>
      <c r="D4406" s="214" t="s">
        <v>2723</v>
      </c>
      <c r="E4406" s="215">
        <v>1794</v>
      </c>
      <c r="F4406" s="216" t="s">
        <v>2710</v>
      </c>
    </row>
    <row r="4407" spans="2:6" ht="12.75" x14ac:dyDescent="0.25">
      <c r="B4407" s="216" t="s">
        <v>171</v>
      </c>
      <c r="C4407" s="213">
        <v>10</v>
      </c>
      <c r="D4407" s="214" t="s">
        <v>2718</v>
      </c>
      <c r="E4407" s="215">
        <v>1794</v>
      </c>
      <c r="F4407" s="216" t="s">
        <v>2710</v>
      </c>
    </row>
    <row r="4408" spans="2:6" ht="12.75" x14ac:dyDescent="0.25">
      <c r="B4408" s="216" t="s">
        <v>171</v>
      </c>
      <c r="C4408" s="213">
        <v>17</v>
      </c>
      <c r="D4408" s="214" t="s">
        <v>2725</v>
      </c>
      <c r="E4408" s="215">
        <v>1794</v>
      </c>
      <c r="F4408" s="216" t="s">
        <v>2710</v>
      </c>
    </row>
    <row r="4409" spans="2:6" ht="12.75" x14ac:dyDescent="0.25">
      <c r="B4409" s="216" t="s">
        <v>14</v>
      </c>
      <c r="C4409" s="213">
        <v>8</v>
      </c>
      <c r="D4409" s="214" t="s">
        <v>2060</v>
      </c>
      <c r="E4409" s="215">
        <v>1735</v>
      </c>
      <c r="F4409" s="216" t="s">
        <v>2054</v>
      </c>
    </row>
    <row r="4410" spans="2:6" ht="12.75" x14ac:dyDescent="0.25">
      <c r="B4410" s="216" t="s">
        <v>14</v>
      </c>
      <c r="C4410" s="213">
        <v>2</v>
      </c>
      <c r="D4410" s="214" t="s">
        <v>2055</v>
      </c>
      <c r="E4410" s="215">
        <v>1735</v>
      </c>
      <c r="F4410" s="216" t="s">
        <v>2054</v>
      </c>
    </row>
    <row r="4411" spans="2:6" ht="12.75" x14ac:dyDescent="0.25">
      <c r="B4411" s="216" t="s">
        <v>14</v>
      </c>
      <c r="C4411" s="213">
        <v>9</v>
      </c>
      <c r="D4411" s="214" t="s">
        <v>2061</v>
      </c>
      <c r="E4411" s="215">
        <v>1735</v>
      </c>
      <c r="F4411" s="216" t="s">
        <v>2054</v>
      </c>
    </row>
    <row r="4412" spans="2:6" ht="12.75" x14ac:dyDescent="0.25">
      <c r="B4412" s="216" t="s">
        <v>14</v>
      </c>
      <c r="C4412" s="213">
        <v>5</v>
      </c>
      <c r="D4412" s="214" t="s">
        <v>2058</v>
      </c>
      <c r="E4412" s="215">
        <v>1735</v>
      </c>
      <c r="F4412" s="216" t="s">
        <v>2054</v>
      </c>
    </row>
    <row r="4413" spans="2:6" ht="12.75" x14ac:dyDescent="0.25">
      <c r="B4413" s="216" t="s">
        <v>14</v>
      </c>
      <c r="C4413" s="213">
        <v>1</v>
      </c>
      <c r="D4413" s="214" t="s">
        <v>2053</v>
      </c>
      <c r="E4413" s="215">
        <v>1735</v>
      </c>
      <c r="F4413" s="216" t="s">
        <v>2054</v>
      </c>
    </row>
    <row r="4414" spans="2:6" ht="12.75" x14ac:dyDescent="0.25">
      <c r="B4414" s="216" t="s">
        <v>14</v>
      </c>
      <c r="C4414" s="213">
        <v>3</v>
      </c>
      <c r="D4414" s="214" t="s">
        <v>2056</v>
      </c>
      <c r="E4414" s="215">
        <v>1735</v>
      </c>
      <c r="F4414" s="216" t="s">
        <v>2054</v>
      </c>
    </row>
    <row r="4415" spans="2:6" ht="12.75" x14ac:dyDescent="0.25">
      <c r="B4415" s="216" t="s">
        <v>14</v>
      </c>
      <c r="C4415" s="213">
        <v>4</v>
      </c>
      <c r="D4415" s="214" t="s">
        <v>2057</v>
      </c>
      <c r="E4415" s="215">
        <v>1735</v>
      </c>
      <c r="F4415" s="216" t="s">
        <v>2054</v>
      </c>
    </row>
    <row r="4416" spans="2:6" ht="12.75" x14ac:dyDescent="0.25">
      <c r="B4416" s="216" t="s">
        <v>14</v>
      </c>
      <c r="C4416" s="213">
        <v>10</v>
      </c>
      <c r="D4416" s="214" t="s">
        <v>2062</v>
      </c>
      <c r="E4416" s="215">
        <v>1735</v>
      </c>
      <c r="F4416" s="216" t="s">
        <v>2054</v>
      </c>
    </row>
    <row r="4417" spans="2:6" ht="12.75" x14ac:dyDescent="0.25">
      <c r="B4417" s="216" t="s">
        <v>14</v>
      </c>
      <c r="C4417" s="213">
        <v>11</v>
      </c>
      <c r="D4417" s="214" t="s">
        <v>2063</v>
      </c>
      <c r="E4417" s="215">
        <v>1735</v>
      </c>
      <c r="F4417" s="216" t="s">
        <v>2054</v>
      </c>
    </row>
    <row r="4418" spans="2:6" ht="12.75" x14ac:dyDescent="0.25">
      <c r="B4418" s="216" t="s">
        <v>14</v>
      </c>
      <c r="C4418" s="213">
        <v>6</v>
      </c>
      <c r="D4418" s="214" t="s">
        <v>1359</v>
      </c>
      <c r="E4418" s="215">
        <v>1735</v>
      </c>
      <c r="F4418" s="216" t="s">
        <v>2054</v>
      </c>
    </row>
    <row r="4419" spans="2:6" ht="12.75" x14ac:dyDescent="0.25">
      <c r="B4419" s="216" t="s">
        <v>14</v>
      </c>
      <c r="C4419" s="213">
        <v>12</v>
      </c>
      <c r="D4419" s="214" t="s">
        <v>2064</v>
      </c>
      <c r="E4419" s="215">
        <v>1735</v>
      </c>
      <c r="F4419" s="216" t="s">
        <v>2054</v>
      </c>
    </row>
    <row r="4420" spans="2:6" ht="12.75" x14ac:dyDescent="0.25">
      <c r="B4420" s="216" t="s">
        <v>14</v>
      </c>
      <c r="C4420" s="213">
        <v>7</v>
      </c>
      <c r="D4420" s="214" t="s">
        <v>2059</v>
      </c>
      <c r="E4420" s="215">
        <v>1735</v>
      </c>
      <c r="F4420" s="216" t="s">
        <v>2054</v>
      </c>
    </row>
    <row r="4421" spans="2:6" ht="12.75" x14ac:dyDescent="0.25">
      <c r="B4421" s="216" t="s">
        <v>530</v>
      </c>
      <c r="C4421" s="213">
        <v>4</v>
      </c>
      <c r="D4421" s="214" t="s">
        <v>2842</v>
      </c>
      <c r="E4421" s="215">
        <v>1809</v>
      </c>
      <c r="F4421" s="216" t="s">
        <v>2839</v>
      </c>
    </row>
    <row r="4422" spans="2:6" ht="12.75" x14ac:dyDescent="0.25">
      <c r="B4422" s="216" t="s">
        <v>530</v>
      </c>
      <c r="C4422" s="213">
        <v>7</v>
      </c>
      <c r="D4422" s="214" t="s">
        <v>2845</v>
      </c>
      <c r="E4422" s="215">
        <v>1809</v>
      </c>
      <c r="F4422" s="216" t="s">
        <v>2839</v>
      </c>
    </row>
    <row r="4423" spans="2:6" ht="12.75" x14ac:dyDescent="0.25">
      <c r="B4423" s="216" t="s">
        <v>530</v>
      </c>
      <c r="C4423" s="213">
        <v>3</v>
      </c>
      <c r="D4423" s="214" t="s">
        <v>2841</v>
      </c>
      <c r="E4423" s="215">
        <v>1809</v>
      </c>
      <c r="F4423" s="216" t="s">
        <v>2839</v>
      </c>
    </row>
    <row r="4424" spans="2:6" ht="12.75" x14ac:dyDescent="0.25">
      <c r="B4424" s="216" t="s">
        <v>530</v>
      </c>
      <c r="C4424" s="213">
        <v>2</v>
      </c>
      <c r="D4424" s="214" t="s">
        <v>2840</v>
      </c>
      <c r="E4424" s="215">
        <v>1809</v>
      </c>
      <c r="F4424" s="216" t="s">
        <v>2839</v>
      </c>
    </row>
    <row r="4425" spans="2:6" ht="12.75" x14ac:dyDescent="0.25">
      <c r="B4425" s="216" t="s">
        <v>530</v>
      </c>
      <c r="C4425" s="213">
        <v>9</v>
      </c>
      <c r="D4425" s="214" t="s">
        <v>2846</v>
      </c>
      <c r="E4425" s="215">
        <v>1809</v>
      </c>
      <c r="F4425" s="216" t="s">
        <v>2839</v>
      </c>
    </row>
    <row r="4426" spans="2:6" ht="12.75" x14ac:dyDescent="0.25">
      <c r="B4426" s="216" t="s">
        <v>530</v>
      </c>
      <c r="C4426" s="213">
        <v>11</v>
      </c>
      <c r="D4426" s="214" t="s">
        <v>2848</v>
      </c>
      <c r="E4426" s="215">
        <v>1809</v>
      </c>
      <c r="F4426" s="216" t="s">
        <v>2839</v>
      </c>
    </row>
    <row r="4427" spans="2:6" ht="12.75" x14ac:dyDescent="0.25">
      <c r="B4427" s="216" t="s">
        <v>530</v>
      </c>
      <c r="C4427" s="213">
        <v>8</v>
      </c>
      <c r="D4427" s="214" t="s">
        <v>1819</v>
      </c>
      <c r="E4427" s="215">
        <v>1809</v>
      </c>
      <c r="F4427" s="216" t="s">
        <v>2839</v>
      </c>
    </row>
    <row r="4428" spans="2:6" ht="12.75" x14ac:dyDescent="0.25">
      <c r="B4428" s="216" t="s">
        <v>530</v>
      </c>
      <c r="C4428" s="213">
        <v>5</v>
      </c>
      <c r="D4428" s="214" t="s">
        <v>2843</v>
      </c>
      <c r="E4428" s="215">
        <v>1809</v>
      </c>
      <c r="F4428" s="216" t="s">
        <v>2839</v>
      </c>
    </row>
    <row r="4429" spans="2:6" ht="12.75" x14ac:dyDescent="0.25">
      <c r="B4429" s="216" t="s">
        <v>530</v>
      </c>
      <c r="C4429" s="213">
        <v>12</v>
      </c>
      <c r="D4429" s="214" t="s">
        <v>2849</v>
      </c>
      <c r="E4429" s="215">
        <v>1809</v>
      </c>
      <c r="F4429" s="216" t="s">
        <v>2839</v>
      </c>
    </row>
    <row r="4430" spans="2:6" ht="12.75" x14ac:dyDescent="0.25">
      <c r="B4430" s="216" t="s">
        <v>530</v>
      </c>
      <c r="C4430" s="213">
        <v>10</v>
      </c>
      <c r="D4430" s="214" t="s">
        <v>2847</v>
      </c>
      <c r="E4430" s="215">
        <v>1809</v>
      </c>
      <c r="F4430" s="216" t="s">
        <v>2839</v>
      </c>
    </row>
    <row r="4431" spans="2:6" ht="12.75" x14ac:dyDescent="0.25">
      <c r="B4431" s="216" t="s">
        <v>530</v>
      </c>
      <c r="C4431" s="213">
        <v>6</v>
      </c>
      <c r="D4431" s="214" t="s">
        <v>2844</v>
      </c>
      <c r="E4431" s="215">
        <v>1809</v>
      </c>
      <c r="F4431" s="216" t="s">
        <v>2839</v>
      </c>
    </row>
    <row r="4432" spans="2:6" ht="12.75" x14ac:dyDescent="0.25">
      <c r="B4432" s="216" t="s">
        <v>530</v>
      </c>
      <c r="C4432" s="213">
        <v>1</v>
      </c>
      <c r="D4432" s="214" t="s">
        <v>2838</v>
      </c>
      <c r="E4432" s="215">
        <v>1809</v>
      </c>
      <c r="F4432" s="216" t="s">
        <v>2839</v>
      </c>
    </row>
    <row r="4433" spans="2:6" ht="12.75" x14ac:dyDescent="0.25">
      <c r="B4433" s="216" t="s">
        <v>14</v>
      </c>
      <c r="C4433" s="213">
        <v>3</v>
      </c>
      <c r="D4433" s="214" t="s">
        <v>2607</v>
      </c>
      <c r="E4433" s="215">
        <v>1786</v>
      </c>
      <c r="F4433" s="216" t="s">
        <v>2605</v>
      </c>
    </row>
    <row r="4434" spans="2:6" ht="12.75" x14ac:dyDescent="0.25">
      <c r="B4434" s="216" t="s">
        <v>14</v>
      </c>
      <c r="C4434" s="213">
        <v>6</v>
      </c>
      <c r="D4434" s="214" t="s">
        <v>2610</v>
      </c>
      <c r="E4434" s="215">
        <v>1786</v>
      </c>
      <c r="F4434" s="216" t="s">
        <v>2605</v>
      </c>
    </row>
    <row r="4435" spans="2:6" ht="12.75" x14ac:dyDescent="0.25">
      <c r="B4435" s="216" t="s">
        <v>14</v>
      </c>
      <c r="C4435" s="213">
        <v>12</v>
      </c>
      <c r="D4435" s="214" t="s">
        <v>2616</v>
      </c>
      <c r="E4435" s="215">
        <v>1786</v>
      </c>
      <c r="F4435" s="216" t="s">
        <v>2605</v>
      </c>
    </row>
    <row r="4436" spans="2:6" ht="12.75" x14ac:dyDescent="0.25">
      <c r="B4436" s="216" t="s">
        <v>14</v>
      </c>
      <c r="C4436" s="213">
        <v>11</v>
      </c>
      <c r="D4436" s="214" t="s">
        <v>2615</v>
      </c>
      <c r="E4436" s="215">
        <v>1786</v>
      </c>
      <c r="F4436" s="216" t="s">
        <v>2605</v>
      </c>
    </row>
    <row r="4437" spans="2:6" ht="12.75" x14ac:dyDescent="0.25">
      <c r="B4437" s="216" t="s">
        <v>14</v>
      </c>
      <c r="C4437" s="213">
        <v>1</v>
      </c>
      <c r="D4437" s="214" t="s">
        <v>2604</v>
      </c>
      <c r="E4437" s="215">
        <v>1786</v>
      </c>
      <c r="F4437" s="216" t="s">
        <v>2605</v>
      </c>
    </row>
    <row r="4438" spans="2:6" ht="12.75" x14ac:dyDescent="0.25">
      <c r="B4438" s="216" t="s">
        <v>14</v>
      </c>
      <c r="C4438" s="213">
        <v>13</v>
      </c>
      <c r="D4438" s="214" t="s">
        <v>1910</v>
      </c>
      <c r="E4438" s="215">
        <v>1786</v>
      </c>
      <c r="F4438" s="216" t="s">
        <v>2605</v>
      </c>
    </row>
    <row r="4439" spans="2:6" ht="12.75" x14ac:dyDescent="0.25">
      <c r="B4439" s="216" t="s">
        <v>14</v>
      </c>
      <c r="C4439" s="213">
        <v>5</v>
      </c>
      <c r="D4439" s="214" t="s">
        <v>2609</v>
      </c>
      <c r="E4439" s="215">
        <v>1786</v>
      </c>
      <c r="F4439" s="216" t="s">
        <v>2605</v>
      </c>
    </row>
    <row r="4440" spans="2:6" ht="12.75" x14ac:dyDescent="0.25">
      <c r="B4440" s="216" t="s">
        <v>14</v>
      </c>
      <c r="C4440" s="213">
        <v>9</v>
      </c>
      <c r="D4440" s="214" t="s">
        <v>2613</v>
      </c>
      <c r="E4440" s="215">
        <v>1786</v>
      </c>
      <c r="F4440" s="216" t="s">
        <v>2605</v>
      </c>
    </row>
    <row r="4441" spans="2:6" ht="12.75" x14ac:dyDescent="0.25">
      <c r="B4441" s="216" t="s">
        <v>14</v>
      </c>
      <c r="C4441" s="213">
        <v>8</v>
      </c>
      <c r="D4441" s="214" t="s">
        <v>2612</v>
      </c>
      <c r="E4441" s="215">
        <v>1786</v>
      </c>
      <c r="F4441" s="216" t="s">
        <v>2605</v>
      </c>
    </row>
    <row r="4442" spans="2:6" ht="12.75" x14ac:dyDescent="0.25">
      <c r="B4442" s="216" t="s">
        <v>14</v>
      </c>
      <c r="C4442" s="213">
        <v>2</v>
      </c>
      <c r="D4442" s="214" t="s">
        <v>2606</v>
      </c>
      <c r="E4442" s="215">
        <v>1786</v>
      </c>
      <c r="F4442" s="216" t="s">
        <v>2605</v>
      </c>
    </row>
    <row r="4443" spans="2:6" ht="12.75" x14ac:dyDescent="0.25">
      <c r="B4443" s="216" t="s">
        <v>14</v>
      </c>
      <c r="C4443" s="213">
        <v>7</v>
      </c>
      <c r="D4443" s="214" t="s">
        <v>2611</v>
      </c>
      <c r="E4443" s="215">
        <v>1786</v>
      </c>
      <c r="F4443" s="216" t="s">
        <v>2605</v>
      </c>
    </row>
    <row r="4444" spans="2:6" ht="12.75" x14ac:dyDescent="0.25">
      <c r="B4444" s="216" t="s">
        <v>14</v>
      </c>
      <c r="C4444" s="213">
        <v>4</v>
      </c>
      <c r="D4444" s="214" t="s">
        <v>2608</v>
      </c>
      <c r="E4444" s="215">
        <v>1786</v>
      </c>
      <c r="F4444" s="216" t="s">
        <v>2605</v>
      </c>
    </row>
    <row r="4445" spans="2:6" ht="12.75" x14ac:dyDescent="0.25">
      <c r="B4445" s="216" t="s">
        <v>14</v>
      </c>
      <c r="C4445" s="213">
        <v>10</v>
      </c>
      <c r="D4445" s="214" t="s">
        <v>2614</v>
      </c>
      <c r="E4445" s="215">
        <v>1786</v>
      </c>
      <c r="F4445" s="216" t="s">
        <v>2605</v>
      </c>
    </row>
    <row r="4446" spans="2:6" ht="12.75" x14ac:dyDescent="0.25">
      <c r="B4446" s="216" t="s">
        <v>504</v>
      </c>
      <c r="C4446" s="213">
        <v>6</v>
      </c>
      <c r="D4446" s="214" t="s">
        <v>2996</v>
      </c>
      <c r="E4446" s="215">
        <v>1819</v>
      </c>
      <c r="F4446" s="216" t="s">
        <v>2992</v>
      </c>
    </row>
    <row r="4447" spans="2:6" ht="12.75" x14ac:dyDescent="0.25">
      <c r="B4447" s="216" t="s">
        <v>504</v>
      </c>
      <c r="C4447" s="213">
        <v>7</v>
      </c>
      <c r="D4447" s="214" t="s">
        <v>2997</v>
      </c>
      <c r="E4447" s="215">
        <v>1819</v>
      </c>
      <c r="F4447" s="216" t="s">
        <v>2992</v>
      </c>
    </row>
    <row r="4448" spans="2:6" ht="12.75" x14ac:dyDescent="0.25">
      <c r="B4448" s="216" t="s">
        <v>504</v>
      </c>
      <c r="C4448" s="213">
        <v>8</v>
      </c>
      <c r="D4448" s="214" t="s">
        <v>2998</v>
      </c>
      <c r="E4448" s="215">
        <v>1819</v>
      </c>
      <c r="F4448" s="216" t="s">
        <v>2992</v>
      </c>
    </row>
    <row r="4449" spans="2:6" ht="12.75" x14ac:dyDescent="0.25">
      <c r="B4449" s="216" t="s">
        <v>504</v>
      </c>
      <c r="C4449" s="213">
        <v>10</v>
      </c>
      <c r="D4449" s="214" t="s">
        <v>2315</v>
      </c>
      <c r="E4449" s="215">
        <v>1819</v>
      </c>
      <c r="F4449" s="216" t="s">
        <v>2992</v>
      </c>
    </row>
    <row r="4450" spans="2:6" ht="12.75" x14ac:dyDescent="0.25">
      <c r="B4450" s="216" t="s">
        <v>504</v>
      </c>
      <c r="C4450" s="213">
        <v>9</v>
      </c>
      <c r="D4450" s="214" t="s">
        <v>2999</v>
      </c>
      <c r="E4450" s="215">
        <v>1819</v>
      </c>
      <c r="F4450" s="216" t="s">
        <v>2992</v>
      </c>
    </row>
    <row r="4451" spans="2:6" ht="12.75" x14ac:dyDescent="0.25">
      <c r="B4451" s="216" t="s">
        <v>504</v>
      </c>
      <c r="C4451" s="213">
        <v>1</v>
      </c>
      <c r="D4451" s="214" t="s">
        <v>2991</v>
      </c>
      <c r="E4451" s="215">
        <v>1819</v>
      </c>
      <c r="F4451" s="216" t="s">
        <v>2992</v>
      </c>
    </row>
    <row r="4452" spans="2:6" ht="12.75" x14ac:dyDescent="0.25">
      <c r="B4452" s="216" t="s">
        <v>504</v>
      </c>
      <c r="C4452" s="213">
        <v>3</v>
      </c>
      <c r="D4452" s="214" t="s">
        <v>2994</v>
      </c>
      <c r="E4452" s="215">
        <v>1819</v>
      </c>
      <c r="F4452" s="216" t="s">
        <v>2992</v>
      </c>
    </row>
    <row r="4453" spans="2:6" ht="12.75" x14ac:dyDescent="0.25">
      <c r="B4453" s="216" t="s">
        <v>504</v>
      </c>
      <c r="C4453" s="213">
        <v>5</v>
      </c>
      <c r="D4453" s="214" t="s">
        <v>2995</v>
      </c>
      <c r="E4453" s="215">
        <v>1819</v>
      </c>
      <c r="F4453" s="216" t="s">
        <v>2992</v>
      </c>
    </row>
    <row r="4454" spans="2:6" ht="12.75" x14ac:dyDescent="0.25">
      <c r="B4454" s="216" t="s">
        <v>504</v>
      </c>
      <c r="C4454" s="213">
        <v>4</v>
      </c>
      <c r="D4454" s="214" t="s">
        <v>293</v>
      </c>
      <c r="E4454" s="215">
        <v>1819</v>
      </c>
      <c r="F4454" s="216" t="s">
        <v>2992</v>
      </c>
    </row>
    <row r="4455" spans="2:6" ht="12.75" x14ac:dyDescent="0.25">
      <c r="B4455" s="216" t="s">
        <v>504</v>
      </c>
      <c r="C4455" s="213">
        <v>2</v>
      </c>
      <c r="D4455" s="214" t="s">
        <v>2993</v>
      </c>
      <c r="E4455" s="215">
        <v>1819</v>
      </c>
      <c r="F4455" s="216" t="s">
        <v>2992</v>
      </c>
    </row>
    <row r="4456" spans="2:6" ht="12.75" x14ac:dyDescent="0.25">
      <c r="B4456" s="216" t="s">
        <v>14</v>
      </c>
      <c r="C4456" s="213">
        <v>3</v>
      </c>
      <c r="D4456" s="214" t="s">
        <v>2096</v>
      </c>
      <c r="E4456" s="215">
        <v>1739</v>
      </c>
      <c r="F4456" s="216" t="s">
        <v>2095</v>
      </c>
    </row>
    <row r="4457" spans="2:6" ht="12.75" x14ac:dyDescent="0.25">
      <c r="B4457" s="216" t="s">
        <v>14</v>
      </c>
      <c r="C4457" s="213">
        <v>11</v>
      </c>
      <c r="D4457" s="214" t="s">
        <v>2102</v>
      </c>
      <c r="E4457" s="215">
        <v>1739</v>
      </c>
      <c r="F4457" s="216" t="s">
        <v>2095</v>
      </c>
    </row>
    <row r="4458" spans="2:6" ht="12.75" x14ac:dyDescent="0.25">
      <c r="B4458" s="216" t="s">
        <v>14</v>
      </c>
      <c r="C4458" s="213">
        <v>8</v>
      </c>
      <c r="D4458" s="214" t="s">
        <v>2099</v>
      </c>
      <c r="E4458" s="215">
        <v>1739</v>
      </c>
      <c r="F4458" s="216" t="s">
        <v>2095</v>
      </c>
    </row>
    <row r="4459" spans="2:6" ht="12.75" x14ac:dyDescent="0.25">
      <c r="B4459" s="216" t="s">
        <v>14</v>
      </c>
      <c r="C4459" s="213">
        <v>4</v>
      </c>
      <c r="D4459" s="214" t="s">
        <v>2097</v>
      </c>
      <c r="E4459" s="215">
        <v>1739</v>
      </c>
      <c r="F4459" s="216" t="s">
        <v>2095</v>
      </c>
    </row>
    <row r="4460" spans="2:6" ht="12.75" x14ac:dyDescent="0.25">
      <c r="B4460" s="216" t="s">
        <v>14</v>
      </c>
      <c r="C4460" s="213">
        <v>13</v>
      </c>
      <c r="D4460" s="214" t="s">
        <v>2104</v>
      </c>
      <c r="E4460" s="215">
        <v>1739</v>
      </c>
      <c r="F4460" s="216" t="s">
        <v>2095</v>
      </c>
    </row>
    <row r="4461" spans="2:6" ht="12.75" x14ac:dyDescent="0.25">
      <c r="B4461" s="216" t="s">
        <v>14</v>
      </c>
      <c r="C4461" s="213">
        <v>2</v>
      </c>
      <c r="D4461" s="214" t="s">
        <v>1957</v>
      </c>
      <c r="E4461" s="215">
        <v>1739</v>
      </c>
      <c r="F4461" s="216" t="s">
        <v>2095</v>
      </c>
    </row>
    <row r="4462" spans="2:6" ht="12.75" x14ac:dyDescent="0.25">
      <c r="B4462" s="216" t="s">
        <v>14</v>
      </c>
      <c r="C4462" s="213">
        <v>6</v>
      </c>
      <c r="D4462" s="214" t="s">
        <v>1730</v>
      </c>
      <c r="E4462" s="215">
        <v>1739</v>
      </c>
      <c r="F4462" s="216" t="s">
        <v>2095</v>
      </c>
    </row>
    <row r="4463" spans="2:6" ht="12.75" x14ac:dyDescent="0.25">
      <c r="B4463" s="216" t="s">
        <v>14</v>
      </c>
      <c r="C4463" s="213">
        <v>1</v>
      </c>
      <c r="D4463" s="214" t="s">
        <v>2094</v>
      </c>
      <c r="E4463" s="215">
        <v>1739</v>
      </c>
      <c r="F4463" s="216" t="s">
        <v>2095</v>
      </c>
    </row>
    <row r="4464" spans="2:6" ht="12.75" x14ac:dyDescent="0.25">
      <c r="B4464" s="216" t="s">
        <v>14</v>
      </c>
      <c r="C4464" s="213">
        <v>12</v>
      </c>
      <c r="D4464" s="214" t="s">
        <v>2103</v>
      </c>
      <c r="E4464" s="215">
        <v>1739</v>
      </c>
      <c r="F4464" s="216" t="s">
        <v>2095</v>
      </c>
    </row>
    <row r="4465" spans="2:6" ht="12.75" x14ac:dyDescent="0.25">
      <c r="B4465" s="216" t="s">
        <v>14</v>
      </c>
      <c r="C4465" s="213">
        <v>5</v>
      </c>
      <c r="D4465" s="214" t="s">
        <v>2098</v>
      </c>
      <c r="E4465" s="215">
        <v>1739</v>
      </c>
      <c r="F4465" s="216" t="s">
        <v>2095</v>
      </c>
    </row>
    <row r="4466" spans="2:6" ht="12.75" x14ac:dyDescent="0.25">
      <c r="B4466" s="216" t="s">
        <v>14</v>
      </c>
      <c r="C4466" s="213">
        <v>7</v>
      </c>
      <c r="D4466" s="214" t="s">
        <v>1478</v>
      </c>
      <c r="E4466" s="215">
        <v>1739</v>
      </c>
      <c r="F4466" s="216" t="s">
        <v>2095</v>
      </c>
    </row>
    <row r="4467" spans="2:6" ht="12.75" x14ac:dyDescent="0.25">
      <c r="B4467" s="216" t="s">
        <v>14</v>
      </c>
      <c r="C4467" s="213">
        <v>14</v>
      </c>
      <c r="D4467" s="214" t="s">
        <v>2105</v>
      </c>
      <c r="E4467" s="215">
        <v>1739</v>
      </c>
      <c r="F4467" s="216" t="s">
        <v>2095</v>
      </c>
    </row>
    <row r="4468" spans="2:6" ht="12.75" x14ac:dyDescent="0.25">
      <c r="B4468" s="216" t="s">
        <v>14</v>
      </c>
      <c r="C4468" s="213">
        <v>9</v>
      </c>
      <c r="D4468" s="214" t="s">
        <v>2100</v>
      </c>
      <c r="E4468" s="215">
        <v>1739</v>
      </c>
      <c r="F4468" s="216" t="s">
        <v>2095</v>
      </c>
    </row>
    <row r="4469" spans="2:6" ht="12.75" x14ac:dyDescent="0.25">
      <c r="B4469" s="216" t="s">
        <v>14</v>
      </c>
      <c r="C4469" s="213">
        <v>15</v>
      </c>
      <c r="D4469" s="214" t="s">
        <v>2106</v>
      </c>
      <c r="E4469" s="215">
        <v>1739</v>
      </c>
      <c r="F4469" s="216" t="s">
        <v>2095</v>
      </c>
    </row>
    <row r="4470" spans="2:6" ht="12.75" x14ac:dyDescent="0.25">
      <c r="B4470" s="216" t="s">
        <v>14</v>
      </c>
      <c r="C4470" s="213">
        <v>10</v>
      </c>
      <c r="D4470" s="214" t="s">
        <v>2101</v>
      </c>
      <c r="E4470" s="215">
        <v>1739</v>
      </c>
      <c r="F4470" s="216" t="s">
        <v>2095</v>
      </c>
    </row>
    <row r="4471" spans="2:6" ht="12.75" x14ac:dyDescent="0.25">
      <c r="B4471" s="216" t="s">
        <v>14</v>
      </c>
      <c r="C4471" s="213">
        <v>2</v>
      </c>
      <c r="D4471" s="214" t="s">
        <v>1862</v>
      </c>
      <c r="E4471" s="215">
        <v>1718</v>
      </c>
      <c r="F4471" s="216" t="s">
        <v>1861</v>
      </c>
    </row>
    <row r="4472" spans="2:6" ht="12.75" x14ac:dyDescent="0.25">
      <c r="B4472" s="216" t="s">
        <v>14</v>
      </c>
      <c r="C4472" s="213">
        <v>8</v>
      </c>
      <c r="D4472" s="214" t="s">
        <v>1867</v>
      </c>
      <c r="E4472" s="215">
        <v>1718</v>
      </c>
      <c r="F4472" s="216" t="s">
        <v>1861</v>
      </c>
    </row>
    <row r="4473" spans="2:6" ht="12.75" x14ac:dyDescent="0.25">
      <c r="B4473" s="216" t="s">
        <v>14</v>
      </c>
      <c r="C4473" s="213">
        <v>5</v>
      </c>
      <c r="D4473" s="214" t="s">
        <v>1865</v>
      </c>
      <c r="E4473" s="215">
        <v>1718</v>
      </c>
      <c r="F4473" s="216" t="s">
        <v>1861</v>
      </c>
    </row>
    <row r="4474" spans="2:6" ht="12.75" x14ac:dyDescent="0.25">
      <c r="B4474" s="216" t="s">
        <v>14</v>
      </c>
      <c r="C4474" s="213">
        <v>12</v>
      </c>
      <c r="D4474" s="214" t="s">
        <v>1870</v>
      </c>
      <c r="E4474" s="215">
        <v>1718</v>
      </c>
      <c r="F4474" s="216" t="s">
        <v>1861</v>
      </c>
    </row>
    <row r="4475" spans="2:6" ht="12.75" x14ac:dyDescent="0.25">
      <c r="B4475" s="216" t="s">
        <v>14</v>
      </c>
      <c r="C4475" s="213">
        <v>9</v>
      </c>
      <c r="D4475" s="214" t="s">
        <v>1242</v>
      </c>
      <c r="E4475" s="215">
        <v>1718</v>
      </c>
      <c r="F4475" s="216" t="s">
        <v>1861</v>
      </c>
    </row>
    <row r="4476" spans="2:6" ht="12.75" x14ac:dyDescent="0.25">
      <c r="B4476" s="216" t="s">
        <v>14</v>
      </c>
      <c r="C4476" s="213">
        <v>11</v>
      </c>
      <c r="D4476" s="214" t="s">
        <v>1869</v>
      </c>
      <c r="E4476" s="215">
        <v>1718</v>
      </c>
      <c r="F4476" s="216" t="s">
        <v>1861</v>
      </c>
    </row>
    <row r="4477" spans="2:6" ht="12.75" x14ac:dyDescent="0.25">
      <c r="B4477" s="216" t="s">
        <v>14</v>
      </c>
      <c r="C4477" s="213">
        <v>7</v>
      </c>
      <c r="D4477" s="214" t="s">
        <v>1121</v>
      </c>
      <c r="E4477" s="215">
        <v>1718</v>
      </c>
      <c r="F4477" s="216" t="s">
        <v>1861</v>
      </c>
    </row>
    <row r="4478" spans="2:6" ht="12.75" x14ac:dyDescent="0.25">
      <c r="B4478" s="216" t="s">
        <v>14</v>
      </c>
      <c r="C4478" s="213">
        <v>1</v>
      </c>
      <c r="D4478" s="214" t="s">
        <v>1860</v>
      </c>
      <c r="E4478" s="215">
        <v>1718</v>
      </c>
      <c r="F4478" s="216" t="s">
        <v>1861</v>
      </c>
    </row>
    <row r="4479" spans="2:6" ht="12.75" x14ac:dyDescent="0.25">
      <c r="B4479" s="216" t="s">
        <v>14</v>
      </c>
      <c r="C4479" s="213">
        <v>13</v>
      </c>
      <c r="D4479" s="214" t="s">
        <v>1871</v>
      </c>
      <c r="E4479" s="215">
        <v>1718</v>
      </c>
      <c r="F4479" s="216" t="s">
        <v>1861</v>
      </c>
    </row>
    <row r="4480" spans="2:6" ht="12.75" x14ac:dyDescent="0.25">
      <c r="B4480" s="216" t="s">
        <v>14</v>
      </c>
      <c r="C4480" s="213">
        <v>3</v>
      </c>
      <c r="D4480" s="214" t="s">
        <v>1863</v>
      </c>
      <c r="E4480" s="215">
        <v>1718</v>
      </c>
      <c r="F4480" s="216" t="s">
        <v>1861</v>
      </c>
    </row>
    <row r="4481" spans="2:6" ht="12.75" x14ac:dyDescent="0.25">
      <c r="B4481" s="216" t="s">
        <v>14</v>
      </c>
      <c r="C4481" s="213">
        <v>4</v>
      </c>
      <c r="D4481" s="214" t="s">
        <v>1864</v>
      </c>
      <c r="E4481" s="215">
        <v>1718</v>
      </c>
      <c r="F4481" s="216" t="s">
        <v>1861</v>
      </c>
    </row>
    <row r="4482" spans="2:6" ht="12.75" x14ac:dyDescent="0.25">
      <c r="B4482" s="216" t="s">
        <v>14</v>
      </c>
      <c r="C4482" s="213">
        <v>14</v>
      </c>
      <c r="D4482" s="214" t="s">
        <v>1872</v>
      </c>
      <c r="E4482" s="215">
        <v>1718</v>
      </c>
      <c r="F4482" s="216" t="s">
        <v>1861</v>
      </c>
    </row>
    <row r="4483" spans="2:6" ht="12.75" x14ac:dyDescent="0.25">
      <c r="B4483" s="216" t="s">
        <v>14</v>
      </c>
      <c r="C4483" s="213">
        <v>6</v>
      </c>
      <c r="D4483" s="214" t="s">
        <v>1866</v>
      </c>
      <c r="E4483" s="215">
        <v>1718</v>
      </c>
      <c r="F4483" s="216" t="s">
        <v>1861</v>
      </c>
    </row>
    <row r="4484" spans="2:6" ht="12.75" x14ac:dyDescent="0.25">
      <c r="B4484" s="216" t="s">
        <v>14</v>
      </c>
      <c r="C4484" s="213">
        <v>10</v>
      </c>
      <c r="D4484" s="214" t="s">
        <v>1868</v>
      </c>
      <c r="E4484" s="215">
        <v>1718</v>
      </c>
      <c r="F4484" s="216" t="s">
        <v>1861</v>
      </c>
    </row>
    <row r="4485" spans="2:6" ht="12.75" x14ac:dyDescent="0.25">
      <c r="B4485" s="216" t="s">
        <v>1951</v>
      </c>
      <c r="C4485" s="213">
        <v>4</v>
      </c>
      <c r="D4485" s="214" t="s">
        <v>1968</v>
      </c>
      <c r="E4485" s="215">
        <v>1727</v>
      </c>
      <c r="F4485" s="216" t="s">
        <v>1965</v>
      </c>
    </row>
    <row r="4486" spans="2:6" ht="12.75" x14ac:dyDescent="0.25">
      <c r="B4486" s="214" t="s">
        <v>1951</v>
      </c>
      <c r="C4486" s="213">
        <v>12</v>
      </c>
      <c r="D4486" s="214" t="s">
        <v>1976</v>
      </c>
      <c r="E4486" s="215">
        <v>1727</v>
      </c>
      <c r="F4486" s="216" t="s">
        <v>1965</v>
      </c>
    </row>
    <row r="4487" spans="2:6" ht="12.75" x14ac:dyDescent="0.25">
      <c r="B4487" s="216" t="s">
        <v>1951</v>
      </c>
      <c r="C4487" s="213">
        <v>3</v>
      </c>
      <c r="D4487" s="214" t="s">
        <v>1967</v>
      </c>
      <c r="E4487" s="215">
        <v>1727</v>
      </c>
      <c r="F4487" s="216" t="s">
        <v>1965</v>
      </c>
    </row>
    <row r="4488" spans="2:6" ht="12.75" x14ac:dyDescent="0.25">
      <c r="B4488" s="216" t="s">
        <v>1951</v>
      </c>
      <c r="C4488" s="213">
        <v>7</v>
      </c>
      <c r="D4488" s="214" t="s">
        <v>1971</v>
      </c>
      <c r="E4488" s="215">
        <v>1727</v>
      </c>
      <c r="F4488" s="216" t="s">
        <v>1965</v>
      </c>
    </row>
    <row r="4489" spans="2:6" ht="12.75" x14ac:dyDescent="0.25">
      <c r="B4489" s="216" t="s">
        <v>1951</v>
      </c>
      <c r="C4489" s="213">
        <v>10</v>
      </c>
      <c r="D4489" s="214" t="s">
        <v>1974</v>
      </c>
      <c r="E4489" s="215">
        <v>1727</v>
      </c>
      <c r="F4489" s="216" t="s">
        <v>1965</v>
      </c>
    </row>
    <row r="4490" spans="2:6" ht="12.75" x14ac:dyDescent="0.25">
      <c r="B4490" s="216" t="s">
        <v>1951</v>
      </c>
      <c r="C4490" s="213">
        <v>5</v>
      </c>
      <c r="D4490" s="214" t="s">
        <v>1969</v>
      </c>
      <c r="E4490" s="215">
        <v>1727</v>
      </c>
      <c r="F4490" s="216" t="s">
        <v>1965</v>
      </c>
    </row>
    <row r="4491" spans="2:6" ht="12.75" x14ac:dyDescent="0.25">
      <c r="B4491" s="214" t="s">
        <v>1951</v>
      </c>
      <c r="C4491" s="213">
        <v>11</v>
      </c>
      <c r="D4491" s="214" t="s">
        <v>1975</v>
      </c>
      <c r="E4491" s="215">
        <v>1727</v>
      </c>
      <c r="F4491" s="216" t="s">
        <v>1965</v>
      </c>
    </row>
    <row r="4492" spans="2:6" ht="12.75" x14ac:dyDescent="0.25">
      <c r="B4492" s="216" t="s">
        <v>1951</v>
      </c>
      <c r="C4492" s="213">
        <v>8</v>
      </c>
      <c r="D4492" s="214" t="s">
        <v>1972</v>
      </c>
      <c r="E4492" s="215">
        <v>1727</v>
      </c>
      <c r="F4492" s="216" t="s">
        <v>1965</v>
      </c>
    </row>
    <row r="4493" spans="2:6" ht="12.75" x14ac:dyDescent="0.25">
      <c r="B4493" s="216" t="s">
        <v>1951</v>
      </c>
      <c r="C4493" s="213">
        <v>6</v>
      </c>
      <c r="D4493" s="214" t="s">
        <v>1970</v>
      </c>
      <c r="E4493" s="215">
        <v>1727</v>
      </c>
      <c r="F4493" s="216" t="s">
        <v>1965</v>
      </c>
    </row>
    <row r="4494" spans="2:6" ht="12.75" x14ac:dyDescent="0.25">
      <c r="B4494" s="216" t="s">
        <v>1951</v>
      </c>
      <c r="C4494" s="213">
        <v>1</v>
      </c>
      <c r="D4494" s="214" t="s">
        <v>1964</v>
      </c>
      <c r="E4494" s="215">
        <v>1727</v>
      </c>
      <c r="F4494" s="216" t="s">
        <v>1965</v>
      </c>
    </row>
    <row r="4495" spans="2:6" ht="12.75" x14ac:dyDescent="0.25">
      <c r="B4495" s="216" t="s">
        <v>1951</v>
      </c>
      <c r="C4495" s="213">
        <v>2</v>
      </c>
      <c r="D4495" s="214" t="s">
        <v>1966</v>
      </c>
      <c r="E4495" s="215">
        <v>1727</v>
      </c>
      <c r="F4495" s="216" t="s">
        <v>1965</v>
      </c>
    </row>
    <row r="4496" spans="2:6" ht="12.75" x14ac:dyDescent="0.25">
      <c r="B4496" s="216" t="s">
        <v>1951</v>
      </c>
      <c r="C4496" s="213">
        <v>9</v>
      </c>
      <c r="D4496" s="214" t="s">
        <v>1973</v>
      </c>
      <c r="E4496" s="215">
        <v>1727</v>
      </c>
      <c r="F4496" s="216" t="s">
        <v>1965</v>
      </c>
    </row>
    <row r="4497" spans="2:6" ht="12.75" x14ac:dyDescent="0.25">
      <c r="B4497" s="216" t="s">
        <v>84</v>
      </c>
      <c r="C4497" s="213">
        <v>1</v>
      </c>
      <c r="D4497" s="214" t="s">
        <v>2249</v>
      </c>
      <c r="E4497" s="215">
        <v>1752</v>
      </c>
      <c r="F4497" s="216" t="s">
        <v>2250</v>
      </c>
    </row>
    <row r="4498" spans="2:6" ht="12.75" x14ac:dyDescent="0.25">
      <c r="B4498" s="216" t="s">
        <v>84</v>
      </c>
      <c r="C4498" s="213">
        <v>2</v>
      </c>
      <c r="D4498" s="214" t="s">
        <v>2013</v>
      </c>
      <c r="E4498" s="215">
        <v>1752</v>
      </c>
      <c r="F4498" s="216" t="s">
        <v>2250</v>
      </c>
    </row>
    <row r="4499" spans="2:6" ht="12.75" x14ac:dyDescent="0.25">
      <c r="B4499" s="216" t="s">
        <v>84</v>
      </c>
      <c r="C4499" s="213">
        <v>3</v>
      </c>
      <c r="D4499" s="214" t="s">
        <v>2251</v>
      </c>
      <c r="E4499" s="215">
        <v>1752</v>
      </c>
      <c r="F4499" s="216" t="s">
        <v>2250</v>
      </c>
    </row>
    <row r="4500" spans="2:6" ht="12.75" x14ac:dyDescent="0.25">
      <c r="B4500" s="216" t="s">
        <v>84</v>
      </c>
      <c r="C4500" s="213">
        <v>4</v>
      </c>
      <c r="D4500" s="214" t="s">
        <v>2252</v>
      </c>
      <c r="E4500" s="215">
        <v>1752</v>
      </c>
      <c r="F4500" s="216" t="s">
        <v>2250</v>
      </c>
    </row>
    <row r="4501" spans="2:6" ht="12.75" x14ac:dyDescent="0.25">
      <c r="B4501" s="216" t="s">
        <v>84</v>
      </c>
      <c r="C4501" s="213">
        <v>5</v>
      </c>
      <c r="D4501" s="214" t="s">
        <v>2253</v>
      </c>
      <c r="E4501" s="215">
        <v>1752</v>
      </c>
      <c r="F4501" s="216" t="s">
        <v>2250</v>
      </c>
    </row>
    <row r="4502" spans="2:6" ht="12.75" x14ac:dyDescent="0.25">
      <c r="B4502" s="216" t="s">
        <v>84</v>
      </c>
      <c r="C4502" s="213">
        <v>6</v>
      </c>
      <c r="D4502" s="214" t="s">
        <v>1413</v>
      </c>
      <c r="E4502" s="215">
        <v>1752</v>
      </c>
      <c r="F4502" s="216" t="s">
        <v>2250</v>
      </c>
    </row>
    <row r="4503" spans="2:6" ht="12.75" x14ac:dyDescent="0.25">
      <c r="B4503" s="216" t="s">
        <v>84</v>
      </c>
      <c r="C4503" s="213">
        <v>7</v>
      </c>
      <c r="D4503" s="214" t="s">
        <v>2254</v>
      </c>
      <c r="E4503" s="215">
        <v>1752</v>
      </c>
      <c r="F4503" s="216" t="s">
        <v>2250</v>
      </c>
    </row>
    <row r="4504" spans="2:6" ht="12.75" x14ac:dyDescent="0.25">
      <c r="B4504" s="216" t="s">
        <v>84</v>
      </c>
      <c r="C4504" s="213">
        <v>8</v>
      </c>
      <c r="D4504" s="214" t="s">
        <v>2255</v>
      </c>
      <c r="E4504" s="215">
        <v>1752</v>
      </c>
      <c r="F4504" s="216" t="s">
        <v>2250</v>
      </c>
    </row>
    <row r="4505" spans="2:6" ht="12.75" x14ac:dyDescent="0.25">
      <c r="B4505" s="216" t="s">
        <v>84</v>
      </c>
      <c r="C4505" s="213">
        <v>9</v>
      </c>
      <c r="D4505" s="214" t="s">
        <v>2256</v>
      </c>
      <c r="E4505" s="215">
        <v>1752</v>
      </c>
      <c r="F4505" s="216" t="s">
        <v>2250</v>
      </c>
    </row>
    <row r="4506" spans="2:6" ht="12.75" x14ac:dyDescent="0.25">
      <c r="B4506" s="216" t="s">
        <v>84</v>
      </c>
      <c r="C4506" s="213">
        <v>10</v>
      </c>
      <c r="D4506" s="214" t="s">
        <v>2257</v>
      </c>
      <c r="E4506" s="215">
        <v>1752</v>
      </c>
      <c r="F4506" s="216" t="s">
        <v>2250</v>
      </c>
    </row>
    <row r="4507" spans="2:6" ht="12.75" x14ac:dyDescent="0.25">
      <c r="B4507" s="216" t="s">
        <v>84</v>
      </c>
      <c r="C4507" s="213">
        <v>11</v>
      </c>
      <c r="D4507" s="214" t="s">
        <v>2258</v>
      </c>
      <c r="E4507" s="215">
        <v>1752</v>
      </c>
      <c r="F4507" s="216" t="s">
        <v>2250</v>
      </c>
    </row>
    <row r="4508" spans="2:6" ht="12.75" x14ac:dyDescent="0.25">
      <c r="B4508" s="216" t="s">
        <v>84</v>
      </c>
      <c r="C4508" s="213">
        <v>12</v>
      </c>
      <c r="D4508" s="214" t="s">
        <v>2259</v>
      </c>
      <c r="E4508" s="215">
        <v>1752</v>
      </c>
      <c r="F4508" s="216" t="s">
        <v>2250</v>
      </c>
    </row>
    <row r="4509" spans="2:6" ht="12.75" x14ac:dyDescent="0.25">
      <c r="B4509" s="216" t="s">
        <v>277</v>
      </c>
      <c r="C4509" s="213">
        <v>11</v>
      </c>
      <c r="D4509" s="214" t="s">
        <v>2413</v>
      </c>
      <c r="E4509" s="215">
        <v>1768</v>
      </c>
      <c r="F4509" s="216" t="s">
        <v>2403</v>
      </c>
    </row>
    <row r="4510" spans="2:6" ht="12.75" x14ac:dyDescent="0.25">
      <c r="B4510" s="216" t="s">
        <v>277</v>
      </c>
      <c r="C4510" s="213">
        <v>8</v>
      </c>
      <c r="D4510" s="214" t="s">
        <v>2410</v>
      </c>
      <c r="E4510" s="215">
        <v>1768</v>
      </c>
      <c r="F4510" s="216" t="s">
        <v>2403</v>
      </c>
    </row>
    <row r="4511" spans="2:6" ht="12.75" x14ac:dyDescent="0.25">
      <c r="B4511" s="216" t="s">
        <v>277</v>
      </c>
      <c r="C4511" s="213">
        <v>7</v>
      </c>
      <c r="D4511" s="214" t="s">
        <v>2409</v>
      </c>
      <c r="E4511" s="215">
        <v>1768</v>
      </c>
      <c r="F4511" s="216" t="s">
        <v>2403</v>
      </c>
    </row>
    <row r="4512" spans="2:6" ht="12.75" x14ac:dyDescent="0.25">
      <c r="B4512" s="216" t="s">
        <v>277</v>
      </c>
      <c r="C4512" s="213">
        <v>9</v>
      </c>
      <c r="D4512" s="214" t="s">
        <v>2411</v>
      </c>
      <c r="E4512" s="215">
        <v>1768</v>
      </c>
      <c r="F4512" s="216" t="s">
        <v>2403</v>
      </c>
    </row>
    <row r="4513" spans="2:6" ht="12.75" x14ac:dyDescent="0.25">
      <c r="B4513" s="216" t="s">
        <v>277</v>
      </c>
      <c r="C4513" s="213">
        <v>4</v>
      </c>
      <c r="D4513" s="214" t="s">
        <v>2406</v>
      </c>
      <c r="E4513" s="215">
        <v>1768</v>
      </c>
      <c r="F4513" s="216" t="s">
        <v>2403</v>
      </c>
    </row>
    <row r="4514" spans="2:6" ht="12.75" x14ac:dyDescent="0.25">
      <c r="B4514" s="216" t="s">
        <v>277</v>
      </c>
      <c r="C4514" s="213">
        <v>3</v>
      </c>
      <c r="D4514" s="214" t="s">
        <v>2405</v>
      </c>
      <c r="E4514" s="215">
        <v>1768</v>
      </c>
      <c r="F4514" s="216" t="s">
        <v>2403</v>
      </c>
    </row>
    <row r="4515" spans="2:6" ht="12.75" x14ac:dyDescent="0.25">
      <c r="B4515" s="216" t="s">
        <v>277</v>
      </c>
      <c r="C4515" s="213">
        <v>10</v>
      </c>
      <c r="D4515" s="214" t="s">
        <v>2412</v>
      </c>
      <c r="E4515" s="215">
        <v>1768</v>
      </c>
      <c r="F4515" s="216" t="s">
        <v>2403</v>
      </c>
    </row>
    <row r="4516" spans="2:6" ht="12.75" x14ac:dyDescent="0.25">
      <c r="B4516" s="216" t="s">
        <v>277</v>
      </c>
      <c r="C4516" s="213">
        <v>5</v>
      </c>
      <c r="D4516" s="214" t="s">
        <v>2407</v>
      </c>
      <c r="E4516" s="215">
        <v>1768</v>
      </c>
      <c r="F4516" s="216" t="s">
        <v>2403</v>
      </c>
    </row>
    <row r="4517" spans="2:6" ht="12.75" x14ac:dyDescent="0.25">
      <c r="B4517" s="216" t="s">
        <v>277</v>
      </c>
      <c r="C4517" s="213">
        <v>1</v>
      </c>
      <c r="D4517" s="214" t="s">
        <v>2402</v>
      </c>
      <c r="E4517" s="215">
        <v>1768</v>
      </c>
      <c r="F4517" s="216" t="s">
        <v>2403</v>
      </c>
    </row>
    <row r="4518" spans="2:6" ht="12.75" x14ac:dyDescent="0.25">
      <c r="B4518" s="216" t="s">
        <v>277</v>
      </c>
      <c r="C4518" s="213">
        <v>2</v>
      </c>
      <c r="D4518" s="214" t="s">
        <v>2404</v>
      </c>
      <c r="E4518" s="215">
        <v>1768</v>
      </c>
      <c r="F4518" s="216" t="s">
        <v>2403</v>
      </c>
    </row>
    <row r="4519" spans="2:6" ht="12.75" x14ac:dyDescent="0.25">
      <c r="B4519" s="216" t="s">
        <v>277</v>
      </c>
      <c r="C4519" s="213">
        <v>13</v>
      </c>
      <c r="D4519" s="214" t="s">
        <v>2415</v>
      </c>
      <c r="E4519" s="215">
        <v>1768</v>
      </c>
      <c r="F4519" s="216" t="s">
        <v>2403</v>
      </c>
    </row>
    <row r="4520" spans="2:6" ht="12.75" x14ac:dyDescent="0.25">
      <c r="B4520" s="216" t="s">
        <v>277</v>
      </c>
      <c r="C4520" s="213">
        <v>6</v>
      </c>
      <c r="D4520" s="214" t="s">
        <v>2408</v>
      </c>
      <c r="E4520" s="215">
        <v>1768</v>
      </c>
      <c r="F4520" s="216" t="s">
        <v>2403</v>
      </c>
    </row>
    <row r="4521" spans="2:6" ht="12.75" x14ac:dyDescent="0.25">
      <c r="B4521" s="216" t="s">
        <v>277</v>
      </c>
      <c r="C4521" s="213">
        <v>12</v>
      </c>
      <c r="D4521" s="214" t="s">
        <v>2414</v>
      </c>
      <c r="E4521" s="215">
        <v>1768</v>
      </c>
      <c r="F4521" s="216" t="s">
        <v>2403</v>
      </c>
    </row>
    <row r="4522" spans="2:6" ht="12.75" x14ac:dyDescent="0.25">
      <c r="B4522" s="216" t="s">
        <v>2463</v>
      </c>
      <c r="C4522" s="213">
        <v>3</v>
      </c>
      <c r="D4522" s="214" t="s">
        <v>2467</v>
      </c>
      <c r="E4522" s="215">
        <v>1773</v>
      </c>
      <c r="F4522" s="216" t="s">
        <v>2465</v>
      </c>
    </row>
    <row r="4523" spans="2:6" ht="12.75" x14ac:dyDescent="0.25">
      <c r="B4523" s="216" t="s">
        <v>2463</v>
      </c>
      <c r="C4523" s="213">
        <v>9</v>
      </c>
      <c r="D4523" s="214" t="s">
        <v>2471</v>
      </c>
      <c r="E4523" s="215">
        <v>1773</v>
      </c>
      <c r="F4523" s="216" t="s">
        <v>2465</v>
      </c>
    </row>
    <row r="4524" spans="2:6" ht="12.75" x14ac:dyDescent="0.25">
      <c r="B4524" s="216" t="s">
        <v>2463</v>
      </c>
      <c r="C4524" s="213">
        <v>1</v>
      </c>
      <c r="D4524" s="214" t="s">
        <v>2464</v>
      </c>
      <c r="E4524" s="215">
        <v>1773</v>
      </c>
      <c r="F4524" s="216" t="s">
        <v>2465</v>
      </c>
    </row>
    <row r="4525" spans="2:6" ht="12.75" x14ac:dyDescent="0.25">
      <c r="B4525" s="216" t="s">
        <v>2463</v>
      </c>
      <c r="C4525" s="213">
        <v>8</v>
      </c>
      <c r="D4525" s="214" t="s">
        <v>1705</v>
      </c>
      <c r="E4525" s="215">
        <v>1773</v>
      </c>
      <c r="F4525" s="216" t="s">
        <v>2465</v>
      </c>
    </row>
    <row r="4526" spans="2:6" ht="12.75" x14ac:dyDescent="0.25">
      <c r="B4526" s="216" t="s">
        <v>2463</v>
      </c>
      <c r="C4526" s="213">
        <v>2</v>
      </c>
      <c r="D4526" s="214" t="s">
        <v>2466</v>
      </c>
      <c r="E4526" s="215">
        <v>1773</v>
      </c>
      <c r="F4526" s="216" t="s">
        <v>2465</v>
      </c>
    </row>
    <row r="4527" spans="2:6" ht="12.75" x14ac:dyDescent="0.25">
      <c r="B4527" s="216" t="s">
        <v>2463</v>
      </c>
      <c r="C4527" s="213">
        <v>10</v>
      </c>
      <c r="D4527" s="214" t="s">
        <v>2373</v>
      </c>
      <c r="E4527" s="215">
        <v>1773</v>
      </c>
      <c r="F4527" s="216" t="s">
        <v>2465</v>
      </c>
    </row>
    <row r="4528" spans="2:6" ht="12.75" x14ac:dyDescent="0.25">
      <c r="B4528" s="216" t="s">
        <v>2463</v>
      </c>
      <c r="C4528" s="213">
        <v>6</v>
      </c>
      <c r="D4528" s="214" t="s">
        <v>2469</v>
      </c>
      <c r="E4528" s="215">
        <v>1773</v>
      </c>
      <c r="F4528" s="216" t="s">
        <v>2465</v>
      </c>
    </row>
    <row r="4529" spans="2:6" ht="12.75" x14ac:dyDescent="0.25">
      <c r="B4529" s="217" t="s">
        <v>2463</v>
      </c>
      <c r="C4529" s="218">
        <v>7</v>
      </c>
      <c r="D4529" s="219" t="s">
        <v>2470</v>
      </c>
      <c r="E4529" s="220">
        <v>1773</v>
      </c>
      <c r="F4529" s="217" t="s">
        <v>2465</v>
      </c>
    </row>
    <row r="4530" spans="2:6" ht="12.75" x14ac:dyDescent="0.25">
      <c r="B4530" s="216" t="s">
        <v>2463</v>
      </c>
      <c r="C4530" s="213">
        <v>4</v>
      </c>
      <c r="D4530" s="214" t="s">
        <v>111</v>
      </c>
      <c r="E4530" s="215">
        <v>1773</v>
      </c>
      <c r="F4530" s="216" t="s">
        <v>2465</v>
      </c>
    </row>
    <row r="4531" spans="2:6" ht="12.75" x14ac:dyDescent="0.25">
      <c r="B4531" s="216" t="s">
        <v>2463</v>
      </c>
      <c r="C4531" s="213">
        <v>5</v>
      </c>
      <c r="D4531" s="214" t="s">
        <v>2468</v>
      </c>
      <c r="E4531" s="215">
        <v>1773</v>
      </c>
      <c r="F4531" s="216" t="s">
        <v>2465</v>
      </c>
    </row>
    <row r="4532" spans="2:6" ht="12.75" x14ac:dyDescent="0.25">
      <c r="B4532" s="216" t="s">
        <v>30</v>
      </c>
      <c r="C4532" s="213">
        <v>7</v>
      </c>
      <c r="D4532" s="214" t="s">
        <v>2349</v>
      </c>
      <c r="E4532" s="215">
        <v>1761</v>
      </c>
      <c r="F4532" s="216" t="s">
        <v>2343</v>
      </c>
    </row>
    <row r="4533" spans="2:6" ht="12.75" x14ac:dyDescent="0.25">
      <c r="B4533" s="216" t="s">
        <v>30</v>
      </c>
      <c r="C4533" s="213">
        <v>2</v>
      </c>
      <c r="D4533" s="214" t="s">
        <v>2344</v>
      </c>
      <c r="E4533" s="215">
        <v>1761</v>
      </c>
      <c r="F4533" s="216" t="s">
        <v>2343</v>
      </c>
    </row>
    <row r="4534" spans="2:6" ht="12.75" x14ac:dyDescent="0.25">
      <c r="B4534" s="216" t="s">
        <v>30</v>
      </c>
      <c r="C4534" s="213">
        <v>4</v>
      </c>
      <c r="D4534" s="214" t="s">
        <v>2346</v>
      </c>
      <c r="E4534" s="215">
        <v>1761</v>
      </c>
      <c r="F4534" s="216" t="s">
        <v>2343</v>
      </c>
    </row>
    <row r="4535" spans="2:6" ht="12.75" x14ac:dyDescent="0.25">
      <c r="B4535" s="216" t="s">
        <v>30</v>
      </c>
      <c r="C4535" s="213">
        <v>5</v>
      </c>
      <c r="D4535" s="214" t="s">
        <v>2347</v>
      </c>
      <c r="E4535" s="215">
        <v>1761</v>
      </c>
      <c r="F4535" s="216" t="s">
        <v>2343</v>
      </c>
    </row>
    <row r="4536" spans="2:6" ht="12.75" x14ac:dyDescent="0.25">
      <c r="B4536" s="216" t="s">
        <v>30</v>
      </c>
      <c r="C4536" s="213">
        <v>3</v>
      </c>
      <c r="D4536" s="214" t="s">
        <v>2345</v>
      </c>
      <c r="E4536" s="215">
        <v>1761</v>
      </c>
      <c r="F4536" s="216" t="s">
        <v>2343</v>
      </c>
    </row>
    <row r="4537" spans="2:6" ht="12.75" x14ac:dyDescent="0.25">
      <c r="B4537" s="216" t="s">
        <v>30</v>
      </c>
      <c r="C4537" s="213">
        <v>6</v>
      </c>
      <c r="D4537" s="214" t="s">
        <v>2348</v>
      </c>
      <c r="E4537" s="215">
        <v>1761</v>
      </c>
      <c r="F4537" s="216" t="s">
        <v>2343</v>
      </c>
    </row>
    <row r="4538" spans="2:6" ht="12.75" x14ac:dyDescent="0.25">
      <c r="B4538" s="216" t="s">
        <v>30</v>
      </c>
      <c r="C4538" s="213">
        <v>8</v>
      </c>
      <c r="D4538" s="214" t="s">
        <v>2350</v>
      </c>
      <c r="E4538" s="215">
        <v>1761</v>
      </c>
      <c r="F4538" s="216" t="s">
        <v>2343</v>
      </c>
    </row>
    <row r="4539" spans="2:6" ht="12.75" x14ac:dyDescent="0.25">
      <c r="B4539" s="216" t="s">
        <v>30</v>
      </c>
      <c r="C4539" s="213">
        <v>1</v>
      </c>
      <c r="D4539" s="214" t="s">
        <v>2342</v>
      </c>
      <c r="E4539" s="215">
        <v>1761</v>
      </c>
      <c r="F4539" s="216" t="s">
        <v>2343</v>
      </c>
    </row>
    <row r="4540" spans="2:6" ht="12.75" x14ac:dyDescent="0.25">
      <c r="B4540" s="216" t="s">
        <v>30</v>
      </c>
      <c r="C4540" s="213">
        <v>9</v>
      </c>
      <c r="D4540" s="214" t="s">
        <v>2351</v>
      </c>
      <c r="E4540" s="215">
        <v>1761</v>
      </c>
      <c r="F4540" s="216" t="s">
        <v>2343</v>
      </c>
    </row>
    <row r="4541" spans="2:6" ht="12.75" x14ac:dyDescent="0.25">
      <c r="B4541" s="216" t="s">
        <v>30</v>
      </c>
      <c r="C4541" s="213">
        <v>10</v>
      </c>
      <c r="D4541" s="214" t="s">
        <v>2352</v>
      </c>
      <c r="E4541" s="215">
        <v>1761</v>
      </c>
      <c r="F4541" s="216" t="s">
        <v>2343</v>
      </c>
    </row>
    <row r="4542" spans="2:6" ht="12.75" x14ac:dyDescent="0.25">
      <c r="B4542" s="216" t="s">
        <v>800</v>
      </c>
      <c r="C4542" s="213">
        <v>9</v>
      </c>
      <c r="D4542" s="214" t="s">
        <v>276</v>
      </c>
      <c r="E4542" s="215">
        <v>1719</v>
      </c>
      <c r="F4542" s="216" t="s">
        <v>1873</v>
      </c>
    </row>
    <row r="4543" spans="2:6" ht="12.75" x14ac:dyDescent="0.25">
      <c r="B4543" s="216" t="s">
        <v>800</v>
      </c>
      <c r="C4543" s="213">
        <v>8</v>
      </c>
      <c r="D4543" s="214" t="s">
        <v>1506</v>
      </c>
      <c r="E4543" s="215">
        <v>1719</v>
      </c>
      <c r="F4543" s="216" t="s">
        <v>1873</v>
      </c>
    </row>
    <row r="4544" spans="2:6" ht="12.75" x14ac:dyDescent="0.25">
      <c r="B4544" s="216" t="s">
        <v>800</v>
      </c>
      <c r="C4544" s="213">
        <v>13</v>
      </c>
      <c r="D4544" s="214" t="s">
        <v>1880</v>
      </c>
      <c r="E4544" s="215">
        <v>1719</v>
      </c>
      <c r="F4544" s="216" t="s">
        <v>1873</v>
      </c>
    </row>
    <row r="4545" spans="2:6" ht="12.75" x14ac:dyDescent="0.25">
      <c r="B4545" s="216" t="s">
        <v>800</v>
      </c>
      <c r="C4545" s="213">
        <v>3</v>
      </c>
      <c r="D4545" s="214" t="s">
        <v>1875</v>
      </c>
      <c r="E4545" s="215">
        <v>1719</v>
      </c>
      <c r="F4545" s="216" t="s">
        <v>1873</v>
      </c>
    </row>
    <row r="4546" spans="2:6" ht="12.75" x14ac:dyDescent="0.25">
      <c r="B4546" s="216" t="s">
        <v>800</v>
      </c>
      <c r="C4546" s="213">
        <v>5</v>
      </c>
      <c r="D4546" s="214" t="s">
        <v>1876</v>
      </c>
      <c r="E4546" s="215">
        <v>1719</v>
      </c>
      <c r="F4546" s="216" t="s">
        <v>1873</v>
      </c>
    </row>
    <row r="4547" spans="2:6" ht="12.75" x14ac:dyDescent="0.25">
      <c r="B4547" s="216" t="s">
        <v>800</v>
      </c>
      <c r="C4547" s="213">
        <v>6</v>
      </c>
      <c r="D4547" s="214" t="s">
        <v>1877</v>
      </c>
      <c r="E4547" s="215">
        <v>1719</v>
      </c>
      <c r="F4547" s="216" t="s">
        <v>1873</v>
      </c>
    </row>
    <row r="4548" spans="2:6" ht="12.75" x14ac:dyDescent="0.25">
      <c r="B4548" s="216" t="s">
        <v>800</v>
      </c>
      <c r="C4548" s="213">
        <v>4</v>
      </c>
      <c r="D4548" s="214" t="s">
        <v>815</v>
      </c>
      <c r="E4548" s="215">
        <v>1719</v>
      </c>
      <c r="F4548" s="216" t="s">
        <v>1873</v>
      </c>
    </row>
    <row r="4549" spans="2:6" ht="12.75" x14ac:dyDescent="0.25">
      <c r="B4549" s="216" t="s">
        <v>800</v>
      </c>
      <c r="C4549" s="213">
        <v>7</v>
      </c>
      <c r="D4549" s="214" t="s">
        <v>807</v>
      </c>
      <c r="E4549" s="215">
        <v>1719</v>
      </c>
      <c r="F4549" s="216" t="s">
        <v>1873</v>
      </c>
    </row>
    <row r="4550" spans="2:6" ht="12.75" x14ac:dyDescent="0.25">
      <c r="B4550" s="216" t="s">
        <v>800</v>
      </c>
      <c r="C4550" s="213">
        <v>10</v>
      </c>
      <c r="D4550" s="214" t="s">
        <v>811</v>
      </c>
      <c r="E4550" s="215">
        <v>1719</v>
      </c>
      <c r="F4550" s="216" t="s">
        <v>1873</v>
      </c>
    </row>
    <row r="4551" spans="2:6" ht="12.75" x14ac:dyDescent="0.25">
      <c r="B4551" s="216" t="s">
        <v>800</v>
      </c>
      <c r="C4551" s="213">
        <v>12</v>
      </c>
      <c r="D4551" s="214" t="s">
        <v>1879</v>
      </c>
      <c r="E4551" s="215">
        <v>1719</v>
      </c>
      <c r="F4551" s="216" t="s">
        <v>1873</v>
      </c>
    </row>
    <row r="4552" spans="2:6" ht="12.75" x14ac:dyDescent="0.25">
      <c r="B4552" s="216" t="s">
        <v>800</v>
      </c>
      <c r="C4552" s="213">
        <v>1</v>
      </c>
      <c r="D4552" s="214" t="s">
        <v>1377</v>
      </c>
      <c r="E4552" s="215">
        <v>1719</v>
      </c>
      <c r="F4552" s="216" t="s">
        <v>1873</v>
      </c>
    </row>
    <row r="4553" spans="2:6" ht="12.75" x14ac:dyDescent="0.25">
      <c r="B4553" s="216" t="s">
        <v>800</v>
      </c>
      <c r="C4553" s="213">
        <v>11</v>
      </c>
      <c r="D4553" s="214" t="s">
        <v>1878</v>
      </c>
      <c r="E4553" s="215">
        <v>1719</v>
      </c>
      <c r="F4553" s="216" t="s">
        <v>1873</v>
      </c>
    </row>
    <row r="4554" spans="2:6" ht="12.75" x14ac:dyDescent="0.25">
      <c r="B4554" s="216" t="s">
        <v>800</v>
      </c>
      <c r="C4554" s="213">
        <v>2</v>
      </c>
      <c r="D4554" s="214" t="s">
        <v>1874</v>
      </c>
      <c r="E4554" s="215">
        <v>1719</v>
      </c>
      <c r="F4554" s="216" t="s">
        <v>1873</v>
      </c>
    </row>
    <row r="4555" spans="2:6" ht="12.75" x14ac:dyDescent="0.25">
      <c r="B4555" s="216" t="s">
        <v>1808</v>
      </c>
      <c r="C4555" s="213">
        <v>3</v>
      </c>
      <c r="D4555" s="214" t="s">
        <v>1811</v>
      </c>
      <c r="E4555" s="215">
        <v>1714</v>
      </c>
      <c r="F4555" s="216" t="s">
        <v>1810</v>
      </c>
    </row>
    <row r="4556" spans="2:6" ht="12.75" x14ac:dyDescent="0.25">
      <c r="B4556" s="216" t="s">
        <v>1808</v>
      </c>
      <c r="C4556" s="213">
        <v>9</v>
      </c>
      <c r="D4556" s="214" t="s">
        <v>763</v>
      </c>
      <c r="E4556" s="215">
        <v>1714</v>
      </c>
      <c r="F4556" s="216" t="s">
        <v>1810</v>
      </c>
    </row>
    <row r="4557" spans="2:6" ht="12.75" x14ac:dyDescent="0.25">
      <c r="B4557" s="216" t="s">
        <v>1808</v>
      </c>
      <c r="C4557" s="213">
        <v>11</v>
      </c>
      <c r="D4557" s="214" t="s">
        <v>1818</v>
      </c>
      <c r="E4557" s="215">
        <v>1714</v>
      </c>
      <c r="F4557" s="216" t="s">
        <v>1810</v>
      </c>
    </row>
    <row r="4558" spans="2:6" ht="12.75" x14ac:dyDescent="0.25">
      <c r="B4558" s="216" t="s">
        <v>1808</v>
      </c>
      <c r="C4558" s="213">
        <v>1</v>
      </c>
      <c r="D4558" s="214" t="s">
        <v>1809</v>
      </c>
      <c r="E4558" s="215">
        <v>1714</v>
      </c>
      <c r="F4558" s="216" t="s">
        <v>1810</v>
      </c>
    </row>
    <row r="4559" spans="2:6" ht="12.75" x14ac:dyDescent="0.25">
      <c r="B4559" s="216" t="s">
        <v>1808</v>
      </c>
      <c r="C4559" s="213">
        <v>13</v>
      </c>
      <c r="D4559" s="214" t="s">
        <v>1819</v>
      </c>
      <c r="E4559" s="215">
        <v>1714</v>
      </c>
      <c r="F4559" s="216" t="s">
        <v>1810</v>
      </c>
    </row>
    <row r="4560" spans="2:6" ht="12.75" x14ac:dyDescent="0.25">
      <c r="B4560" s="216" t="s">
        <v>1808</v>
      </c>
      <c r="C4560" s="213">
        <v>2</v>
      </c>
      <c r="D4560" s="214" t="s">
        <v>766</v>
      </c>
      <c r="E4560" s="215">
        <v>1714</v>
      </c>
      <c r="F4560" s="216" t="s">
        <v>1810</v>
      </c>
    </row>
    <row r="4561" spans="2:6" ht="12.75" x14ac:dyDescent="0.25">
      <c r="B4561" s="216" t="s">
        <v>1808</v>
      </c>
      <c r="C4561" s="213">
        <v>5</v>
      </c>
      <c r="D4561" s="214" t="s">
        <v>1813</v>
      </c>
      <c r="E4561" s="215">
        <v>1714</v>
      </c>
      <c r="F4561" s="216" t="s">
        <v>1810</v>
      </c>
    </row>
    <row r="4562" spans="2:6" ht="12.75" x14ac:dyDescent="0.25">
      <c r="B4562" s="216" t="s">
        <v>1808</v>
      </c>
      <c r="C4562" s="213">
        <v>8</v>
      </c>
      <c r="D4562" s="214" t="s">
        <v>1816</v>
      </c>
      <c r="E4562" s="215">
        <v>1714</v>
      </c>
      <c r="F4562" s="216" t="s">
        <v>1810</v>
      </c>
    </row>
    <row r="4563" spans="2:6" ht="12.75" x14ac:dyDescent="0.25">
      <c r="B4563" s="216" t="s">
        <v>1808</v>
      </c>
      <c r="C4563" s="213">
        <v>6</v>
      </c>
      <c r="D4563" s="214" t="s">
        <v>1814</v>
      </c>
      <c r="E4563" s="215">
        <v>1714</v>
      </c>
      <c r="F4563" s="216" t="s">
        <v>1810</v>
      </c>
    </row>
    <row r="4564" spans="2:6" ht="12.75" x14ac:dyDescent="0.25">
      <c r="B4564" s="216" t="s">
        <v>1808</v>
      </c>
      <c r="C4564" s="213">
        <v>12</v>
      </c>
      <c r="D4564" s="214" t="s">
        <v>573</v>
      </c>
      <c r="E4564" s="215">
        <v>1714</v>
      </c>
      <c r="F4564" s="216" t="s">
        <v>1810</v>
      </c>
    </row>
    <row r="4565" spans="2:6" ht="12.75" x14ac:dyDescent="0.25">
      <c r="B4565" s="216" t="s">
        <v>1808</v>
      </c>
      <c r="C4565" s="213">
        <v>10</v>
      </c>
      <c r="D4565" s="214" t="s">
        <v>1817</v>
      </c>
      <c r="E4565" s="215">
        <v>1714</v>
      </c>
      <c r="F4565" s="216" t="s">
        <v>1810</v>
      </c>
    </row>
    <row r="4566" spans="2:6" ht="12.75" x14ac:dyDescent="0.25">
      <c r="B4566" s="216" t="s">
        <v>1808</v>
      </c>
      <c r="C4566" s="213">
        <v>14</v>
      </c>
      <c r="D4566" s="214" t="s">
        <v>1820</v>
      </c>
      <c r="E4566" s="215">
        <v>1714</v>
      </c>
      <c r="F4566" s="216" t="s">
        <v>1810</v>
      </c>
    </row>
    <row r="4567" spans="2:6" ht="12.75" x14ac:dyDescent="0.25">
      <c r="B4567" s="216" t="s">
        <v>1808</v>
      </c>
      <c r="C4567" s="213">
        <v>7</v>
      </c>
      <c r="D4567" s="214" t="s">
        <v>1815</v>
      </c>
      <c r="E4567" s="215">
        <v>1714</v>
      </c>
      <c r="F4567" s="216" t="s">
        <v>1810</v>
      </c>
    </row>
    <row r="4568" spans="2:6" ht="12.75" x14ac:dyDescent="0.25">
      <c r="B4568" s="216" t="s">
        <v>1808</v>
      </c>
      <c r="C4568" s="213">
        <v>15</v>
      </c>
      <c r="D4568" s="214" t="s">
        <v>1821</v>
      </c>
      <c r="E4568" s="215">
        <v>1714</v>
      </c>
      <c r="F4568" s="216" t="s">
        <v>1810</v>
      </c>
    </row>
    <row r="4569" spans="2:6" ht="12.75" x14ac:dyDescent="0.25">
      <c r="B4569" s="216" t="s">
        <v>1808</v>
      </c>
      <c r="C4569" s="213">
        <v>4</v>
      </c>
      <c r="D4569" s="214" t="s">
        <v>1812</v>
      </c>
      <c r="E4569" s="215">
        <v>1714</v>
      </c>
      <c r="F4569" s="216" t="s">
        <v>1810</v>
      </c>
    </row>
    <row r="4570" spans="2:6" ht="12.75" x14ac:dyDescent="0.25">
      <c r="B4570" s="216" t="s">
        <v>2463</v>
      </c>
      <c r="C4570" s="213">
        <v>11</v>
      </c>
      <c r="D4570" s="214" t="s">
        <v>2483</v>
      </c>
      <c r="E4570" s="215">
        <v>1774</v>
      </c>
      <c r="F4570" s="216" t="s">
        <v>2473</v>
      </c>
    </row>
    <row r="4571" spans="2:6" ht="12.75" x14ac:dyDescent="0.25">
      <c r="B4571" s="216" t="s">
        <v>2463</v>
      </c>
      <c r="C4571" s="213">
        <v>8</v>
      </c>
      <c r="D4571" s="214" t="s">
        <v>2480</v>
      </c>
      <c r="E4571" s="215">
        <v>1774</v>
      </c>
      <c r="F4571" s="216" t="s">
        <v>2473</v>
      </c>
    </row>
    <row r="4572" spans="2:6" ht="12.75" x14ac:dyDescent="0.25">
      <c r="B4572" s="216" t="s">
        <v>2463</v>
      </c>
      <c r="C4572" s="213">
        <v>7</v>
      </c>
      <c r="D4572" s="214" t="s">
        <v>2479</v>
      </c>
      <c r="E4572" s="215">
        <v>1774</v>
      </c>
      <c r="F4572" s="216" t="s">
        <v>2473</v>
      </c>
    </row>
    <row r="4573" spans="2:6" ht="12.75" x14ac:dyDescent="0.25">
      <c r="B4573" s="216" t="s">
        <v>2463</v>
      </c>
      <c r="C4573" s="213">
        <v>5</v>
      </c>
      <c r="D4573" s="214" t="s">
        <v>2477</v>
      </c>
      <c r="E4573" s="215">
        <v>1774</v>
      </c>
      <c r="F4573" s="216" t="s">
        <v>2473</v>
      </c>
    </row>
    <row r="4574" spans="2:6" ht="12.75" x14ac:dyDescent="0.25">
      <c r="B4574" s="216" t="s">
        <v>2463</v>
      </c>
      <c r="C4574" s="213">
        <v>2</v>
      </c>
      <c r="D4574" s="214" t="s">
        <v>2474</v>
      </c>
      <c r="E4574" s="215">
        <v>1774</v>
      </c>
      <c r="F4574" s="216" t="s">
        <v>2473</v>
      </c>
    </row>
    <row r="4575" spans="2:6" ht="12.75" x14ac:dyDescent="0.25">
      <c r="B4575" s="216" t="s">
        <v>2463</v>
      </c>
      <c r="C4575" s="213">
        <v>3</v>
      </c>
      <c r="D4575" s="214" t="s">
        <v>2475</v>
      </c>
      <c r="E4575" s="215">
        <v>1774</v>
      </c>
      <c r="F4575" s="216" t="s">
        <v>2473</v>
      </c>
    </row>
    <row r="4576" spans="2:6" ht="12.75" x14ac:dyDescent="0.25">
      <c r="B4576" s="216" t="s">
        <v>2463</v>
      </c>
      <c r="C4576" s="213">
        <v>9</v>
      </c>
      <c r="D4576" s="214" t="s">
        <v>2481</v>
      </c>
      <c r="E4576" s="215">
        <v>1774</v>
      </c>
      <c r="F4576" s="216" t="s">
        <v>2473</v>
      </c>
    </row>
    <row r="4577" spans="2:6" ht="12.75" x14ac:dyDescent="0.25">
      <c r="B4577" s="216" t="s">
        <v>2463</v>
      </c>
      <c r="C4577" s="213">
        <v>4</v>
      </c>
      <c r="D4577" s="214" t="s">
        <v>2476</v>
      </c>
      <c r="E4577" s="215">
        <v>1774</v>
      </c>
      <c r="F4577" s="216" t="s">
        <v>2473</v>
      </c>
    </row>
    <row r="4578" spans="2:6" ht="12.75" x14ac:dyDescent="0.25">
      <c r="B4578" s="216" t="s">
        <v>2463</v>
      </c>
      <c r="C4578" s="213">
        <v>10</v>
      </c>
      <c r="D4578" s="214" t="s">
        <v>2482</v>
      </c>
      <c r="E4578" s="215">
        <v>1774</v>
      </c>
      <c r="F4578" s="216" t="s">
        <v>2473</v>
      </c>
    </row>
    <row r="4579" spans="2:6" ht="12.75" x14ac:dyDescent="0.25">
      <c r="B4579" s="216" t="s">
        <v>2463</v>
      </c>
      <c r="C4579" s="213">
        <v>6</v>
      </c>
      <c r="D4579" s="214" t="s">
        <v>2478</v>
      </c>
      <c r="E4579" s="215">
        <v>1774</v>
      </c>
      <c r="F4579" s="216" t="s">
        <v>2473</v>
      </c>
    </row>
    <row r="4580" spans="2:6" ht="12.75" x14ac:dyDescent="0.25">
      <c r="B4580" s="216" t="s">
        <v>2463</v>
      </c>
      <c r="C4580" s="213">
        <v>1</v>
      </c>
      <c r="D4580" s="214" t="s">
        <v>2472</v>
      </c>
      <c r="E4580" s="215">
        <v>1774</v>
      </c>
      <c r="F4580" s="216" t="s">
        <v>2473</v>
      </c>
    </row>
    <row r="4581" spans="2:6" ht="12.75" x14ac:dyDescent="0.25">
      <c r="B4581" s="216" t="s">
        <v>14</v>
      </c>
      <c r="C4581" s="213">
        <v>5</v>
      </c>
      <c r="D4581" s="214" t="s">
        <v>2122</v>
      </c>
      <c r="E4581" s="215">
        <v>1741</v>
      </c>
      <c r="F4581" s="216" t="s">
        <v>2118</v>
      </c>
    </row>
    <row r="4582" spans="2:6" ht="12.75" x14ac:dyDescent="0.25">
      <c r="B4582" s="216" t="s">
        <v>14</v>
      </c>
      <c r="C4582" s="213">
        <v>7</v>
      </c>
      <c r="D4582" s="214" t="s">
        <v>2124</v>
      </c>
      <c r="E4582" s="215">
        <v>1741</v>
      </c>
      <c r="F4582" s="216" t="s">
        <v>2118</v>
      </c>
    </row>
    <row r="4583" spans="2:6" ht="12.75" x14ac:dyDescent="0.25">
      <c r="B4583" s="216" t="s">
        <v>14</v>
      </c>
      <c r="C4583" s="213">
        <v>3</v>
      </c>
      <c r="D4583" s="214" t="s">
        <v>2120</v>
      </c>
      <c r="E4583" s="215">
        <v>1741</v>
      </c>
      <c r="F4583" s="216" t="s">
        <v>2118</v>
      </c>
    </row>
    <row r="4584" spans="2:6" ht="12.75" x14ac:dyDescent="0.25">
      <c r="B4584" s="216" t="s">
        <v>14</v>
      </c>
      <c r="C4584" s="213">
        <v>6</v>
      </c>
      <c r="D4584" s="214" t="s">
        <v>2123</v>
      </c>
      <c r="E4584" s="215">
        <v>1741</v>
      </c>
      <c r="F4584" s="216" t="s">
        <v>2118</v>
      </c>
    </row>
    <row r="4585" spans="2:6" ht="12.75" x14ac:dyDescent="0.25">
      <c r="B4585" s="216" t="s">
        <v>14</v>
      </c>
      <c r="C4585" s="213">
        <v>11</v>
      </c>
      <c r="D4585" s="214" t="s">
        <v>2128</v>
      </c>
      <c r="E4585" s="215">
        <v>1741</v>
      </c>
      <c r="F4585" s="216" t="s">
        <v>2118</v>
      </c>
    </row>
    <row r="4586" spans="2:6" ht="12.75" x14ac:dyDescent="0.25">
      <c r="B4586" s="216" t="s">
        <v>14</v>
      </c>
      <c r="C4586" s="213">
        <v>12</v>
      </c>
      <c r="D4586" s="214" t="s">
        <v>2129</v>
      </c>
      <c r="E4586" s="215">
        <v>1741</v>
      </c>
      <c r="F4586" s="216" t="s">
        <v>2118</v>
      </c>
    </row>
    <row r="4587" spans="2:6" ht="12.75" x14ac:dyDescent="0.25">
      <c r="B4587" s="216" t="s">
        <v>14</v>
      </c>
      <c r="C4587" s="213">
        <v>10</v>
      </c>
      <c r="D4587" s="214" t="s">
        <v>2127</v>
      </c>
      <c r="E4587" s="215">
        <v>1741</v>
      </c>
      <c r="F4587" s="216" t="s">
        <v>2118</v>
      </c>
    </row>
    <row r="4588" spans="2:6" ht="12.75" x14ac:dyDescent="0.25">
      <c r="B4588" s="216" t="s">
        <v>14</v>
      </c>
      <c r="C4588" s="213">
        <v>8</v>
      </c>
      <c r="D4588" s="214" t="s">
        <v>2125</v>
      </c>
      <c r="E4588" s="215">
        <v>1741</v>
      </c>
      <c r="F4588" s="216" t="s">
        <v>2118</v>
      </c>
    </row>
    <row r="4589" spans="2:6" ht="12.75" x14ac:dyDescent="0.25">
      <c r="B4589" s="216" t="s">
        <v>14</v>
      </c>
      <c r="C4589" s="213">
        <v>1</v>
      </c>
      <c r="D4589" s="214" t="s">
        <v>1341</v>
      </c>
      <c r="E4589" s="215">
        <v>1741</v>
      </c>
      <c r="F4589" s="216" t="s">
        <v>2118</v>
      </c>
    </row>
    <row r="4590" spans="2:6" ht="12.75" x14ac:dyDescent="0.25">
      <c r="B4590" s="216" t="s">
        <v>14</v>
      </c>
      <c r="C4590" s="213">
        <v>2</v>
      </c>
      <c r="D4590" s="214" t="s">
        <v>2119</v>
      </c>
      <c r="E4590" s="215">
        <v>1741</v>
      </c>
      <c r="F4590" s="216" t="s">
        <v>2118</v>
      </c>
    </row>
    <row r="4591" spans="2:6" ht="12.75" x14ac:dyDescent="0.25">
      <c r="B4591" s="216" t="s">
        <v>14</v>
      </c>
      <c r="C4591" s="213">
        <v>9</v>
      </c>
      <c r="D4591" s="214" t="s">
        <v>2126</v>
      </c>
      <c r="E4591" s="215">
        <v>1741</v>
      </c>
      <c r="F4591" s="216" t="s">
        <v>2118</v>
      </c>
    </row>
    <row r="4592" spans="2:6" ht="12.75" x14ac:dyDescent="0.25">
      <c r="B4592" s="216" t="s">
        <v>14</v>
      </c>
      <c r="C4592" s="213">
        <v>4</v>
      </c>
      <c r="D4592" s="214" t="s">
        <v>2121</v>
      </c>
      <c r="E4592" s="215">
        <v>1741</v>
      </c>
      <c r="F4592" s="216" t="s">
        <v>2118</v>
      </c>
    </row>
    <row r="4593" spans="2:6" ht="12.75" x14ac:dyDescent="0.25">
      <c r="B4593" s="216" t="s">
        <v>14</v>
      </c>
      <c r="C4593" s="213">
        <v>5</v>
      </c>
      <c r="D4593" s="214" t="s">
        <v>1905</v>
      </c>
      <c r="E4593" s="215">
        <v>1722</v>
      </c>
      <c r="F4593" s="216" t="s">
        <v>1903</v>
      </c>
    </row>
    <row r="4594" spans="2:6" ht="12.75" x14ac:dyDescent="0.25">
      <c r="B4594" s="216" t="s">
        <v>14</v>
      </c>
      <c r="C4594" s="213">
        <v>14</v>
      </c>
      <c r="D4594" s="214" t="s">
        <v>672</v>
      </c>
      <c r="E4594" s="215">
        <v>1722</v>
      </c>
      <c r="F4594" s="216" t="s">
        <v>1903</v>
      </c>
    </row>
    <row r="4595" spans="2:6" ht="12.75" x14ac:dyDescent="0.25">
      <c r="B4595" s="216" t="s">
        <v>14</v>
      </c>
      <c r="C4595" s="213">
        <v>12</v>
      </c>
      <c r="D4595" s="214" t="s">
        <v>1159</v>
      </c>
      <c r="E4595" s="215">
        <v>1722</v>
      </c>
      <c r="F4595" s="216" t="s">
        <v>1903</v>
      </c>
    </row>
    <row r="4596" spans="2:6" ht="12.75" x14ac:dyDescent="0.25">
      <c r="B4596" s="216" t="s">
        <v>14</v>
      </c>
      <c r="C4596" s="213">
        <v>10</v>
      </c>
      <c r="D4596" s="214" t="s">
        <v>1313</v>
      </c>
      <c r="E4596" s="215">
        <v>1722</v>
      </c>
      <c r="F4596" s="216" t="s">
        <v>1903</v>
      </c>
    </row>
    <row r="4597" spans="2:6" ht="12.75" x14ac:dyDescent="0.25">
      <c r="B4597" s="216" t="s">
        <v>14</v>
      </c>
      <c r="C4597" s="213">
        <v>17</v>
      </c>
      <c r="D4597" s="214" t="s">
        <v>1909</v>
      </c>
      <c r="E4597" s="215">
        <v>1722</v>
      </c>
      <c r="F4597" s="216" t="s">
        <v>1903</v>
      </c>
    </row>
    <row r="4598" spans="2:6" ht="12.75" x14ac:dyDescent="0.25">
      <c r="B4598" s="216" t="s">
        <v>14</v>
      </c>
      <c r="C4598" s="213">
        <v>13</v>
      </c>
      <c r="D4598" s="214" t="s">
        <v>1908</v>
      </c>
      <c r="E4598" s="215">
        <v>1722</v>
      </c>
      <c r="F4598" s="216" t="s">
        <v>1903</v>
      </c>
    </row>
    <row r="4599" spans="2:6" ht="12.75" x14ac:dyDescent="0.25">
      <c r="B4599" s="216" t="s">
        <v>14</v>
      </c>
      <c r="C4599" s="213">
        <v>20</v>
      </c>
      <c r="D4599" s="214" t="s">
        <v>813</v>
      </c>
      <c r="E4599" s="215">
        <v>1722</v>
      </c>
      <c r="F4599" s="216" t="s">
        <v>1903</v>
      </c>
    </row>
    <row r="4600" spans="2:6" ht="12.75" x14ac:dyDescent="0.25">
      <c r="B4600" s="216" t="s">
        <v>14</v>
      </c>
      <c r="C4600" s="213">
        <v>1</v>
      </c>
      <c r="D4600" s="214" t="s">
        <v>957</v>
      </c>
      <c r="E4600" s="215">
        <v>1722</v>
      </c>
      <c r="F4600" s="216" t="s">
        <v>1903</v>
      </c>
    </row>
    <row r="4601" spans="2:6" ht="12.75" x14ac:dyDescent="0.25">
      <c r="B4601" s="216" t="s">
        <v>14</v>
      </c>
      <c r="C4601" s="213">
        <v>16</v>
      </c>
      <c r="D4601" s="214" t="s">
        <v>1242</v>
      </c>
      <c r="E4601" s="215">
        <v>1722</v>
      </c>
      <c r="F4601" s="216" t="s">
        <v>1903</v>
      </c>
    </row>
    <row r="4602" spans="2:6" ht="12.75" x14ac:dyDescent="0.25">
      <c r="B4602" s="216" t="s">
        <v>14</v>
      </c>
      <c r="C4602" s="213">
        <v>19</v>
      </c>
      <c r="D4602" s="214" t="s">
        <v>1121</v>
      </c>
      <c r="E4602" s="215">
        <v>1722</v>
      </c>
      <c r="F4602" s="216" t="s">
        <v>1903</v>
      </c>
    </row>
    <row r="4603" spans="2:6" ht="12.75" x14ac:dyDescent="0.25">
      <c r="B4603" s="216" t="s">
        <v>14</v>
      </c>
      <c r="C4603" s="213">
        <v>22</v>
      </c>
      <c r="D4603" s="214" t="s">
        <v>1910</v>
      </c>
      <c r="E4603" s="215">
        <v>1722</v>
      </c>
      <c r="F4603" s="216" t="s">
        <v>1903</v>
      </c>
    </row>
    <row r="4604" spans="2:6" ht="12.75" x14ac:dyDescent="0.25">
      <c r="B4604" s="216" t="s">
        <v>14</v>
      </c>
      <c r="C4604" s="213">
        <v>21</v>
      </c>
      <c r="D4604" s="214" t="s">
        <v>1386</v>
      </c>
      <c r="E4604" s="215">
        <v>1722</v>
      </c>
      <c r="F4604" s="216" t="s">
        <v>1903</v>
      </c>
    </row>
    <row r="4605" spans="2:6" ht="12.75" x14ac:dyDescent="0.25">
      <c r="B4605" s="216" t="s">
        <v>14</v>
      </c>
      <c r="C4605" s="213">
        <v>11</v>
      </c>
      <c r="D4605" s="214" t="s">
        <v>15</v>
      </c>
      <c r="E4605" s="215">
        <v>1722</v>
      </c>
      <c r="F4605" s="216" t="s">
        <v>1903</v>
      </c>
    </row>
    <row r="4606" spans="2:6" ht="12.75" x14ac:dyDescent="0.25">
      <c r="B4606" s="216" t="s">
        <v>14</v>
      </c>
      <c r="C4606" s="213">
        <v>3</v>
      </c>
      <c r="D4606" s="214" t="s">
        <v>1103</v>
      </c>
      <c r="E4606" s="215">
        <v>1722</v>
      </c>
      <c r="F4606" s="216" t="s">
        <v>1903</v>
      </c>
    </row>
    <row r="4607" spans="2:6" ht="12.75" x14ac:dyDescent="0.25">
      <c r="B4607" s="216" t="s">
        <v>14</v>
      </c>
      <c r="C4607" s="213">
        <v>7</v>
      </c>
      <c r="D4607" s="214" t="s">
        <v>1430</v>
      </c>
      <c r="E4607" s="215">
        <v>1722</v>
      </c>
      <c r="F4607" s="216" t="s">
        <v>1903</v>
      </c>
    </row>
    <row r="4608" spans="2:6" ht="12.75" x14ac:dyDescent="0.25">
      <c r="B4608" s="216" t="s">
        <v>14</v>
      </c>
      <c r="C4608" s="213">
        <v>6</v>
      </c>
      <c r="D4608" s="214" t="s">
        <v>1906</v>
      </c>
      <c r="E4608" s="215">
        <v>1722</v>
      </c>
      <c r="F4608" s="216" t="s">
        <v>1903</v>
      </c>
    </row>
    <row r="4609" spans="2:6" ht="12.75" x14ac:dyDescent="0.25">
      <c r="B4609" s="216" t="s">
        <v>14</v>
      </c>
      <c r="C4609" s="213">
        <v>15</v>
      </c>
      <c r="D4609" s="214" t="s">
        <v>210</v>
      </c>
      <c r="E4609" s="215">
        <v>1722</v>
      </c>
      <c r="F4609" s="216" t="s">
        <v>1903</v>
      </c>
    </row>
    <row r="4610" spans="2:6" ht="12.75" x14ac:dyDescent="0.25">
      <c r="B4610" s="216" t="s">
        <v>14</v>
      </c>
      <c r="C4610" s="213">
        <v>2</v>
      </c>
      <c r="D4610" s="214" t="s">
        <v>1359</v>
      </c>
      <c r="E4610" s="215">
        <v>1722</v>
      </c>
      <c r="F4610" s="216" t="s">
        <v>1903</v>
      </c>
    </row>
    <row r="4611" spans="2:6" ht="12.75" x14ac:dyDescent="0.25">
      <c r="B4611" s="216" t="s">
        <v>14</v>
      </c>
      <c r="C4611" s="213">
        <v>8</v>
      </c>
      <c r="D4611" s="214" t="s">
        <v>1907</v>
      </c>
      <c r="E4611" s="215">
        <v>1722</v>
      </c>
      <c r="F4611" s="216" t="s">
        <v>1903</v>
      </c>
    </row>
    <row r="4612" spans="2:6" ht="12.75" x14ac:dyDescent="0.25">
      <c r="B4612" s="216" t="s">
        <v>14</v>
      </c>
      <c r="C4612" s="213">
        <v>18</v>
      </c>
      <c r="D4612" s="214" t="s">
        <v>1866</v>
      </c>
      <c r="E4612" s="215">
        <v>1722</v>
      </c>
      <c r="F4612" s="216" t="s">
        <v>1903</v>
      </c>
    </row>
    <row r="4613" spans="2:6" ht="12.75" x14ac:dyDescent="0.25">
      <c r="B4613" s="216" t="s">
        <v>14</v>
      </c>
      <c r="C4613" s="213">
        <v>9</v>
      </c>
      <c r="D4613" s="214" t="s">
        <v>1347</v>
      </c>
      <c r="E4613" s="215">
        <v>1722</v>
      </c>
      <c r="F4613" s="216" t="s">
        <v>1903</v>
      </c>
    </row>
    <row r="4614" spans="2:6" ht="12.75" x14ac:dyDescent="0.25">
      <c r="B4614" s="216" t="s">
        <v>14</v>
      </c>
      <c r="C4614" s="213">
        <v>4</v>
      </c>
      <c r="D4614" s="214" t="s">
        <v>1904</v>
      </c>
      <c r="E4614" s="215">
        <v>1722</v>
      </c>
      <c r="F4614" s="216" t="s">
        <v>1903</v>
      </c>
    </row>
    <row r="4615" spans="2:6" ht="12.75" x14ac:dyDescent="0.25">
      <c r="B4615" s="216" t="s">
        <v>2172</v>
      </c>
      <c r="C4615" s="213">
        <v>9</v>
      </c>
      <c r="D4615" s="214" t="s">
        <v>478</v>
      </c>
      <c r="E4615" s="215">
        <v>1746</v>
      </c>
      <c r="F4615" s="216" t="s">
        <v>2174</v>
      </c>
    </row>
    <row r="4616" spans="2:6" ht="12.75" x14ac:dyDescent="0.25">
      <c r="B4616" s="216" t="s">
        <v>2172</v>
      </c>
      <c r="C4616" s="213">
        <v>4</v>
      </c>
      <c r="D4616" s="214" t="s">
        <v>2177</v>
      </c>
      <c r="E4616" s="215">
        <v>1746</v>
      </c>
      <c r="F4616" s="216" t="s">
        <v>2174</v>
      </c>
    </row>
    <row r="4617" spans="2:6" ht="12.75" x14ac:dyDescent="0.25">
      <c r="B4617" s="216" t="s">
        <v>2172</v>
      </c>
      <c r="C4617" s="213">
        <v>10</v>
      </c>
      <c r="D4617" s="214" t="s">
        <v>2182</v>
      </c>
      <c r="E4617" s="215">
        <v>1746</v>
      </c>
      <c r="F4617" s="216" t="s">
        <v>2174</v>
      </c>
    </row>
    <row r="4618" spans="2:6" ht="12.75" x14ac:dyDescent="0.25">
      <c r="B4618" s="216" t="s">
        <v>2172</v>
      </c>
      <c r="C4618" s="213">
        <v>1</v>
      </c>
      <c r="D4618" s="214" t="s">
        <v>2173</v>
      </c>
      <c r="E4618" s="215">
        <v>1746</v>
      </c>
      <c r="F4618" s="216" t="s">
        <v>2174</v>
      </c>
    </row>
    <row r="4619" spans="2:6" ht="12.75" x14ac:dyDescent="0.25">
      <c r="B4619" s="216" t="s">
        <v>2172</v>
      </c>
      <c r="C4619" s="213">
        <v>11</v>
      </c>
      <c r="D4619" s="214" t="s">
        <v>2183</v>
      </c>
      <c r="E4619" s="215">
        <v>1746</v>
      </c>
      <c r="F4619" s="216" t="s">
        <v>2174</v>
      </c>
    </row>
    <row r="4620" spans="2:6" ht="12.75" x14ac:dyDescent="0.25">
      <c r="B4620" s="216" t="s">
        <v>2172</v>
      </c>
      <c r="C4620" s="213">
        <v>5</v>
      </c>
      <c r="D4620" s="214" t="s">
        <v>2178</v>
      </c>
      <c r="E4620" s="215">
        <v>1746</v>
      </c>
      <c r="F4620" s="216" t="s">
        <v>2174</v>
      </c>
    </row>
    <row r="4621" spans="2:6" ht="12.75" x14ac:dyDescent="0.25">
      <c r="B4621" s="216" t="s">
        <v>2172</v>
      </c>
      <c r="C4621" s="213">
        <v>2</v>
      </c>
      <c r="D4621" s="214" t="s">
        <v>2175</v>
      </c>
      <c r="E4621" s="215">
        <v>1746</v>
      </c>
      <c r="F4621" s="216" t="s">
        <v>2174</v>
      </c>
    </row>
    <row r="4622" spans="2:6" ht="12.75" x14ac:dyDescent="0.25">
      <c r="B4622" s="216" t="s">
        <v>2172</v>
      </c>
      <c r="C4622" s="213">
        <v>8</v>
      </c>
      <c r="D4622" s="214" t="s">
        <v>2181</v>
      </c>
      <c r="E4622" s="215">
        <v>1746</v>
      </c>
      <c r="F4622" s="216" t="s">
        <v>2174</v>
      </c>
    </row>
    <row r="4623" spans="2:6" ht="12.75" x14ac:dyDescent="0.25">
      <c r="B4623" s="216" t="s">
        <v>2172</v>
      </c>
      <c r="C4623" s="213">
        <v>7</v>
      </c>
      <c r="D4623" s="214" t="s">
        <v>2180</v>
      </c>
      <c r="E4623" s="215">
        <v>1746</v>
      </c>
      <c r="F4623" s="216" t="s">
        <v>2174</v>
      </c>
    </row>
    <row r="4624" spans="2:6" ht="12.75" x14ac:dyDescent="0.25">
      <c r="B4624" s="216" t="s">
        <v>2172</v>
      </c>
      <c r="C4624" s="213">
        <v>14</v>
      </c>
      <c r="D4624" s="214" t="s">
        <v>2186</v>
      </c>
      <c r="E4624" s="215">
        <v>1746</v>
      </c>
      <c r="F4624" s="216" t="s">
        <v>2174</v>
      </c>
    </row>
    <row r="4625" spans="2:6" ht="12.75" x14ac:dyDescent="0.25">
      <c r="B4625" s="216" t="s">
        <v>2172</v>
      </c>
      <c r="C4625" s="213">
        <v>6</v>
      </c>
      <c r="D4625" s="214" t="s">
        <v>2179</v>
      </c>
      <c r="E4625" s="215">
        <v>1746</v>
      </c>
      <c r="F4625" s="216" t="s">
        <v>2174</v>
      </c>
    </row>
    <row r="4626" spans="2:6" ht="12.75" x14ac:dyDescent="0.25">
      <c r="B4626" s="216" t="s">
        <v>2172</v>
      </c>
      <c r="C4626" s="213">
        <v>13</v>
      </c>
      <c r="D4626" s="214" t="s">
        <v>2185</v>
      </c>
      <c r="E4626" s="215">
        <v>1746</v>
      </c>
      <c r="F4626" s="216" t="s">
        <v>2174</v>
      </c>
    </row>
    <row r="4627" spans="2:6" ht="12.75" x14ac:dyDescent="0.25">
      <c r="B4627" s="216" t="s">
        <v>2172</v>
      </c>
      <c r="C4627" s="213">
        <v>3</v>
      </c>
      <c r="D4627" s="214" t="s">
        <v>2176</v>
      </c>
      <c r="E4627" s="215">
        <v>1746</v>
      </c>
      <c r="F4627" s="216" t="s">
        <v>2174</v>
      </c>
    </row>
    <row r="4628" spans="2:6" ht="12.75" x14ac:dyDescent="0.25">
      <c r="B4628" s="216" t="s">
        <v>2172</v>
      </c>
      <c r="C4628" s="213">
        <v>12</v>
      </c>
      <c r="D4628" s="214" t="s">
        <v>2184</v>
      </c>
      <c r="E4628" s="215">
        <v>1746</v>
      </c>
      <c r="F4628" s="216" t="s">
        <v>2174</v>
      </c>
    </row>
    <row r="4629" spans="2:6" ht="12.75" x14ac:dyDescent="0.25">
      <c r="B4629" s="216" t="s">
        <v>103</v>
      </c>
      <c r="C4629" s="213">
        <v>2</v>
      </c>
      <c r="D4629" s="214" t="s">
        <v>2745</v>
      </c>
      <c r="E4629" s="215">
        <v>1798</v>
      </c>
      <c r="F4629" s="216" t="s">
        <v>2744</v>
      </c>
    </row>
    <row r="4630" spans="2:6" ht="12.75" x14ac:dyDescent="0.25">
      <c r="B4630" s="216" t="s">
        <v>103</v>
      </c>
      <c r="C4630" s="213">
        <v>3</v>
      </c>
      <c r="D4630" s="214" t="s">
        <v>2746</v>
      </c>
      <c r="E4630" s="215">
        <v>1798</v>
      </c>
      <c r="F4630" s="216" t="s">
        <v>2744</v>
      </c>
    </row>
    <row r="4631" spans="2:6" ht="12.75" x14ac:dyDescent="0.25">
      <c r="B4631" s="216" t="s">
        <v>103</v>
      </c>
      <c r="C4631" s="213">
        <v>4</v>
      </c>
      <c r="D4631" s="214" t="s">
        <v>2747</v>
      </c>
      <c r="E4631" s="215">
        <v>1798</v>
      </c>
      <c r="F4631" s="216" t="s">
        <v>2744</v>
      </c>
    </row>
    <row r="4632" spans="2:6" ht="12.75" x14ac:dyDescent="0.25">
      <c r="B4632" s="216" t="s">
        <v>103</v>
      </c>
      <c r="C4632" s="213">
        <v>7</v>
      </c>
      <c r="D4632" s="214" t="s">
        <v>2749</v>
      </c>
      <c r="E4632" s="215">
        <v>1798</v>
      </c>
      <c r="F4632" s="216" t="s">
        <v>2744</v>
      </c>
    </row>
    <row r="4633" spans="2:6" ht="12.75" x14ac:dyDescent="0.25">
      <c r="B4633" s="216" t="s">
        <v>103</v>
      </c>
      <c r="C4633" s="213">
        <v>5</v>
      </c>
      <c r="D4633" s="214" t="s">
        <v>385</v>
      </c>
      <c r="E4633" s="215">
        <v>1798</v>
      </c>
      <c r="F4633" s="216" t="s">
        <v>2744</v>
      </c>
    </row>
    <row r="4634" spans="2:6" ht="12.75" x14ac:dyDescent="0.25">
      <c r="B4634" s="216" t="s">
        <v>103</v>
      </c>
      <c r="C4634" s="213">
        <v>10</v>
      </c>
      <c r="D4634" s="214" t="s">
        <v>2751</v>
      </c>
      <c r="E4634" s="215">
        <v>1798</v>
      </c>
      <c r="F4634" s="216" t="s">
        <v>2744</v>
      </c>
    </row>
    <row r="4635" spans="2:6" ht="12.75" x14ac:dyDescent="0.25">
      <c r="B4635" s="216" t="s">
        <v>103</v>
      </c>
      <c r="C4635" s="213">
        <v>8</v>
      </c>
      <c r="D4635" s="214" t="s">
        <v>2452</v>
      </c>
      <c r="E4635" s="215">
        <v>1798</v>
      </c>
      <c r="F4635" s="216" t="s">
        <v>2744</v>
      </c>
    </row>
    <row r="4636" spans="2:6" ht="12.75" x14ac:dyDescent="0.25">
      <c r="B4636" s="216" t="s">
        <v>103</v>
      </c>
      <c r="C4636" s="213">
        <v>9</v>
      </c>
      <c r="D4636" s="214" t="s">
        <v>2750</v>
      </c>
      <c r="E4636" s="215">
        <v>1798</v>
      </c>
      <c r="F4636" s="216" t="s">
        <v>2744</v>
      </c>
    </row>
    <row r="4637" spans="2:6" ht="12.75" x14ac:dyDescent="0.25">
      <c r="B4637" s="216" t="s">
        <v>103</v>
      </c>
      <c r="C4637" s="213">
        <v>1</v>
      </c>
      <c r="D4637" s="214" t="s">
        <v>2743</v>
      </c>
      <c r="E4637" s="215">
        <v>1798</v>
      </c>
      <c r="F4637" s="216" t="s">
        <v>2744</v>
      </c>
    </row>
    <row r="4638" spans="2:6" ht="12.75" x14ac:dyDescent="0.25">
      <c r="B4638" s="216" t="s">
        <v>103</v>
      </c>
      <c r="C4638" s="213">
        <v>6</v>
      </c>
      <c r="D4638" s="214" t="s">
        <v>2748</v>
      </c>
      <c r="E4638" s="215">
        <v>1798</v>
      </c>
      <c r="F4638" s="216" t="s">
        <v>2744</v>
      </c>
    </row>
    <row r="4639" spans="2:6" ht="12.75" x14ac:dyDescent="0.25">
      <c r="B4639" s="216" t="s">
        <v>14</v>
      </c>
      <c r="C4639" s="213">
        <v>8</v>
      </c>
      <c r="D4639" s="214" t="s">
        <v>1159</v>
      </c>
      <c r="E4639" s="215">
        <v>1740</v>
      </c>
      <c r="F4639" s="216" t="s">
        <v>2107</v>
      </c>
    </row>
    <row r="4640" spans="2:6" ht="12.75" x14ac:dyDescent="0.25">
      <c r="B4640" s="216" t="s">
        <v>14</v>
      </c>
      <c r="C4640" s="213">
        <v>9</v>
      </c>
      <c r="D4640" s="214" t="s">
        <v>2114</v>
      </c>
      <c r="E4640" s="215">
        <v>1740</v>
      </c>
      <c r="F4640" s="216" t="s">
        <v>2107</v>
      </c>
    </row>
    <row r="4641" spans="2:6" ht="12.75" x14ac:dyDescent="0.25">
      <c r="B4641" s="216" t="s">
        <v>14</v>
      </c>
      <c r="C4641" s="213">
        <v>4</v>
      </c>
      <c r="D4641" s="214" t="s">
        <v>2110</v>
      </c>
      <c r="E4641" s="215">
        <v>1740</v>
      </c>
      <c r="F4641" s="216" t="s">
        <v>2107</v>
      </c>
    </row>
    <row r="4642" spans="2:6" ht="12.75" x14ac:dyDescent="0.25">
      <c r="B4642" s="216" t="s">
        <v>14</v>
      </c>
      <c r="C4642" s="213">
        <v>2</v>
      </c>
      <c r="D4642" s="214" t="s">
        <v>2108</v>
      </c>
      <c r="E4642" s="215">
        <v>1740</v>
      </c>
      <c r="F4642" s="216" t="s">
        <v>2107</v>
      </c>
    </row>
    <row r="4643" spans="2:6" ht="12.75" x14ac:dyDescent="0.25">
      <c r="B4643" s="216" t="s">
        <v>14</v>
      </c>
      <c r="C4643" s="213">
        <v>12</v>
      </c>
      <c r="D4643" s="214" t="s">
        <v>2117</v>
      </c>
      <c r="E4643" s="215">
        <v>1740</v>
      </c>
      <c r="F4643" s="216" t="s">
        <v>2107</v>
      </c>
    </row>
    <row r="4644" spans="2:6" ht="12.75" x14ac:dyDescent="0.25">
      <c r="B4644" s="216" t="s">
        <v>14</v>
      </c>
      <c r="C4644" s="213">
        <v>7</v>
      </c>
      <c r="D4644" s="214" t="s">
        <v>2113</v>
      </c>
      <c r="E4644" s="215">
        <v>1740</v>
      </c>
      <c r="F4644" s="216" t="s">
        <v>2107</v>
      </c>
    </row>
    <row r="4645" spans="2:6" ht="12.75" x14ac:dyDescent="0.25">
      <c r="B4645" s="216" t="s">
        <v>14</v>
      </c>
      <c r="C4645" s="213">
        <v>6</v>
      </c>
      <c r="D4645" s="214" t="s">
        <v>2112</v>
      </c>
      <c r="E4645" s="215">
        <v>1740</v>
      </c>
      <c r="F4645" s="216" t="s">
        <v>2107</v>
      </c>
    </row>
    <row r="4646" spans="2:6" ht="12.75" x14ac:dyDescent="0.25">
      <c r="B4646" s="216" t="s">
        <v>14</v>
      </c>
      <c r="C4646" s="213">
        <v>3</v>
      </c>
      <c r="D4646" s="214" t="s">
        <v>2109</v>
      </c>
      <c r="E4646" s="215">
        <v>1740</v>
      </c>
      <c r="F4646" s="216" t="s">
        <v>2107</v>
      </c>
    </row>
    <row r="4647" spans="2:6" ht="12.75" x14ac:dyDescent="0.25">
      <c r="B4647" s="216" t="s">
        <v>14</v>
      </c>
      <c r="C4647" s="213">
        <v>11</v>
      </c>
      <c r="D4647" s="214" t="s">
        <v>2116</v>
      </c>
      <c r="E4647" s="215">
        <v>1740</v>
      </c>
      <c r="F4647" s="216" t="s">
        <v>2107</v>
      </c>
    </row>
    <row r="4648" spans="2:6" ht="12.75" x14ac:dyDescent="0.25">
      <c r="B4648" s="216" t="s">
        <v>14</v>
      </c>
      <c r="C4648" s="213">
        <v>1</v>
      </c>
      <c r="D4648" s="214" t="s">
        <v>1528</v>
      </c>
      <c r="E4648" s="215">
        <v>1740</v>
      </c>
      <c r="F4648" s="216" t="s">
        <v>2107</v>
      </c>
    </row>
    <row r="4649" spans="2:6" ht="12.75" x14ac:dyDescent="0.25">
      <c r="B4649" s="216" t="s">
        <v>14</v>
      </c>
      <c r="C4649" s="213">
        <v>10</v>
      </c>
      <c r="D4649" s="214" t="s">
        <v>2115</v>
      </c>
      <c r="E4649" s="215">
        <v>1740</v>
      </c>
      <c r="F4649" s="216" t="s">
        <v>2107</v>
      </c>
    </row>
    <row r="4650" spans="2:6" ht="12.75" x14ac:dyDescent="0.25">
      <c r="B4650" s="216" t="s">
        <v>14</v>
      </c>
      <c r="C4650" s="213">
        <v>5</v>
      </c>
      <c r="D4650" s="214" t="s">
        <v>2111</v>
      </c>
      <c r="E4650" s="215">
        <v>1740</v>
      </c>
      <c r="F4650" s="216" t="s">
        <v>2107</v>
      </c>
    </row>
    <row r="4651" spans="2:6" ht="12.75" x14ac:dyDescent="0.25">
      <c r="B4651" s="216" t="s">
        <v>103</v>
      </c>
      <c r="C4651" s="213">
        <v>9</v>
      </c>
      <c r="D4651" s="214" t="s">
        <v>2760</v>
      </c>
      <c r="E4651" s="215">
        <v>1799</v>
      </c>
      <c r="F4651" s="216" t="s">
        <v>2752</v>
      </c>
    </row>
    <row r="4652" spans="2:6" ht="12.75" x14ac:dyDescent="0.25">
      <c r="B4652" s="216" t="s">
        <v>103</v>
      </c>
      <c r="C4652" s="213">
        <v>3</v>
      </c>
      <c r="D4652" s="214" t="s">
        <v>2754</v>
      </c>
      <c r="E4652" s="215">
        <v>1799</v>
      </c>
      <c r="F4652" s="216" t="s">
        <v>2752</v>
      </c>
    </row>
    <row r="4653" spans="2:6" ht="12.75" x14ac:dyDescent="0.25">
      <c r="B4653" s="216" t="s">
        <v>103</v>
      </c>
      <c r="C4653" s="213">
        <v>5</v>
      </c>
      <c r="D4653" s="214" t="s">
        <v>2756</v>
      </c>
      <c r="E4653" s="215">
        <v>1799</v>
      </c>
      <c r="F4653" s="216" t="s">
        <v>2752</v>
      </c>
    </row>
    <row r="4654" spans="2:6" ht="12.75" x14ac:dyDescent="0.25">
      <c r="B4654" s="216" t="s">
        <v>103</v>
      </c>
      <c r="C4654" s="213">
        <v>6</v>
      </c>
      <c r="D4654" s="214" t="s">
        <v>2757</v>
      </c>
      <c r="E4654" s="215">
        <v>1799</v>
      </c>
      <c r="F4654" s="216" t="s">
        <v>2752</v>
      </c>
    </row>
    <row r="4655" spans="2:6" ht="12.75" x14ac:dyDescent="0.25">
      <c r="B4655" s="216" t="s">
        <v>103</v>
      </c>
      <c r="C4655" s="213">
        <v>10</v>
      </c>
      <c r="D4655" s="214" t="s">
        <v>2761</v>
      </c>
      <c r="E4655" s="215">
        <v>1799</v>
      </c>
      <c r="F4655" s="216" t="s">
        <v>2752</v>
      </c>
    </row>
    <row r="4656" spans="2:6" ht="12.75" x14ac:dyDescent="0.25">
      <c r="B4656" s="216" t="s">
        <v>103</v>
      </c>
      <c r="C4656" s="213">
        <v>2</v>
      </c>
      <c r="D4656" s="214" t="s">
        <v>2753</v>
      </c>
      <c r="E4656" s="215">
        <v>1799</v>
      </c>
      <c r="F4656" s="216" t="s">
        <v>2752</v>
      </c>
    </row>
    <row r="4657" spans="2:6" ht="12.75" x14ac:dyDescent="0.25">
      <c r="B4657" s="216" t="s">
        <v>103</v>
      </c>
      <c r="C4657" s="213">
        <v>8</v>
      </c>
      <c r="D4657" s="214" t="s">
        <v>2759</v>
      </c>
      <c r="E4657" s="215">
        <v>1799</v>
      </c>
      <c r="F4657" s="216" t="s">
        <v>2752</v>
      </c>
    </row>
    <row r="4658" spans="2:6" ht="12.75" x14ac:dyDescent="0.25">
      <c r="B4658" s="216" t="s">
        <v>103</v>
      </c>
      <c r="C4658" s="213">
        <v>4</v>
      </c>
      <c r="D4658" s="214" t="s">
        <v>2755</v>
      </c>
      <c r="E4658" s="215">
        <v>1799</v>
      </c>
      <c r="F4658" s="216" t="s">
        <v>2752</v>
      </c>
    </row>
    <row r="4659" spans="2:6" ht="12.75" x14ac:dyDescent="0.25">
      <c r="B4659" s="216" t="s">
        <v>103</v>
      </c>
      <c r="C4659" s="213">
        <v>7</v>
      </c>
      <c r="D4659" s="214" t="s">
        <v>2758</v>
      </c>
      <c r="E4659" s="215">
        <v>1799</v>
      </c>
      <c r="F4659" s="216" t="s">
        <v>2752</v>
      </c>
    </row>
    <row r="4660" spans="2:6" ht="12.75" x14ac:dyDescent="0.25">
      <c r="B4660" s="216" t="s">
        <v>103</v>
      </c>
      <c r="C4660" s="213">
        <v>1</v>
      </c>
      <c r="D4660" s="214" t="s">
        <v>2730</v>
      </c>
      <c r="E4660" s="215">
        <v>1799</v>
      </c>
      <c r="F4660" s="216" t="s">
        <v>2752</v>
      </c>
    </row>
    <row r="4661" spans="2:6" ht="12.75" x14ac:dyDescent="0.25">
      <c r="B4661" s="216" t="s">
        <v>169</v>
      </c>
      <c r="C4661" s="213">
        <v>3</v>
      </c>
      <c r="D4661" s="214" t="s">
        <v>2560</v>
      </c>
      <c r="E4661" s="215">
        <v>1780</v>
      </c>
      <c r="F4661" s="216" t="s">
        <v>2558</v>
      </c>
    </row>
    <row r="4662" spans="2:6" ht="12.75" x14ac:dyDescent="0.25">
      <c r="B4662" s="216" t="s">
        <v>169</v>
      </c>
      <c r="C4662" s="213">
        <v>6</v>
      </c>
      <c r="D4662" s="214" t="s">
        <v>2563</v>
      </c>
      <c r="E4662" s="215">
        <v>1780</v>
      </c>
      <c r="F4662" s="216" t="s">
        <v>2558</v>
      </c>
    </row>
    <row r="4663" spans="2:6" ht="12.75" x14ac:dyDescent="0.25">
      <c r="B4663" s="216" t="s">
        <v>169</v>
      </c>
      <c r="C4663" s="213">
        <v>7</v>
      </c>
      <c r="D4663" s="214" t="s">
        <v>2564</v>
      </c>
      <c r="E4663" s="215">
        <v>1780</v>
      </c>
      <c r="F4663" s="216" t="s">
        <v>2558</v>
      </c>
    </row>
    <row r="4664" spans="2:6" ht="12.75" x14ac:dyDescent="0.25">
      <c r="B4664" s="216" t="s">
        <v>169</v>
      </c>
      <c r="C4664" s="213">
        <v>9</v>
      </c>
      <c r="D4664" s="214" t="s">
        <v>2566</v>
      </c>
      <c r="E4664" s="215">
        <v>1780</v>
      </c>
      <c r="F4664" s="216" t="s">
        <v>2558</v>
      </c>
    </row>
    <row r="4665" spans="2:6" ht="12.75" x14ac:dyDescent="0.25">
      <c r="B4665" s="216" t="s">
        <v>169</v>
      </c>
      <c r="C4665" s="213">
        <v>1</v>
      </c>
      <c r="D4665" s="214" t="s">
        <v>1413</v>
      </c>
      <c r="E4665" s="215">
        <v>1780</v>
      </c>
      <c r="F4665" s="216" t="s">
        <v>2558</v>
      </c>
    </row>
    <row r="4666" spans="2:6" ht="12.75" x14ac:dyDescent="0.25">
      <c r="B4666" s="216" t="s">
        <v>169</v>
      </c>
      <c r="C4666" s="213">
        <v>10</v>
      </c>
      <c r="D4666" s="214" t="s">
        <v>2567</v>
      </c>
      <c r="E4666" s="215">
        <v>1780</v>
      </c>
      <c r="F4666" s="216" t="s">
        <v>2558</v>
      </c>
    </row>
    <row r="4667" spans="2:6" ht="12.75" x14ac:dyDescent="0.25">
      <c r="B4667" s="216" t="s">
        <v>169</v>
      </c>
      <c r="C4667" s="213">
        <v>2</v>
      </c>
      <c r="D4667" s="214" t="s">
        <v>2559</v>
      </c>
      <c r="E4667" s="215">
        <v>1780</v>
      </c>
      <c r="F4667" s="216" t="s">
        <v>2558</v>
      </c>
    </row>
    <row r="4668" spans="2:6" ht="12.75" x14ac:dyDescent="0.25">
      <c r="B4668" s="216" t="s">
        <v>169</v>
      </c>
      <c r="C4668" s="213">
        <v>5</v>
      </c>
      <c r="D4668" s="214" t="s">
        <v>2562</v>
      </c>
      <c r="E4668" s="215">
        <v>1780</v>
      </c>
      <c r="F4668" s="216" t="s">
        <v>2558</v>
      </c>
    </row>
    <row r="4669" spans="2:6" ht="12.75" x14ac:dyDescent="0.25">
      <c r="B4669" s="216" t="s">
        <v>169</v>
      </c>
      <c r="C4669" s="213">
        <v>4</v>
      </c>
      <c r="D4669" s="214" t="s">
        <v>2561</v>
      </c>
      <c r="E4669" s="215">
        <v>1780</v>
      </c>
      <c r="F4669" s="216" t="s">
        <v>2558</v>
      </c>
    </row>
    <row r="4670" spans="2:6" ht="12.75" x14ac:dyDescent="0.25">
      <c r="B4670" s="216" t="s">
        <v>169</v>
      </c>
      <c r="C4670" s="213">
        <v>8</v>
      </c>
      <c r="D4670" s="214" t="s">
        <v>2565</v>
      </c>
      <c r="E4670" s="215">
        <v>1780</v>
      </c>
      <c r="F4670" s="216" t="s">
        <v>2558</v>
      </c>
    </row>
    <row r="4671" spans="2:6" ht="12.75" x14ac:dyDescent="0.25">
      <c r="B4671" s="216" t="s">
        <v>169</v>
      </c>
      <c r="C4671" s="213">
        <v>3</v>
      </c>
      <c r="D4671" s="214" t="s">
        <v>1992</v>
      </c>
      <c r="E4671" s="215">
        <v>1729</v>
      </c>
      <c r="F4671" s="216" t="s">
        <v>1991</v>
      </c>
    </row>
    <row r="4672" spans="2:6" ht="12.75" x14ac:dyDescent="0.25">
      <c r="B4672" s="216" t="s">
        <v>169</v>
      </c>
      <c r="C4672" s="213">
        <v>2</v>
      </c>
      <c r="D4672" s="214" t="s">
        <v>577</v>
      </c>
      <c r="E4672" s="215">
        <v>1729</v>
      </c>
      <c r="F4672" s="216" t="s">
        <v>1991</v>
      </c>
    </row>
    <row r="4673" spans="2:6" ht="12.75" x14ac:dyDescent="0.25">
      <c r="B4673" s="216" t="s">
        <v>169</v>
      </c>
      <c r="C4673" s="213">
        <v>1</v>
      </c>
      <c r="D4673" s="214" t="s">
        <v>1990</v>
      </c>
      <c r="E4673" s="215">
        <v>1729</v>
      </c>
      <c r="F4673" s="216" t="s">
        <v>1991</v>
      </c>
    </row>
    <row r="4674" spans="2:6" ht="12.75" x14ac:dyDescent="0.25">
      <c r="B4674" s="216" t="s">
        <v>169</v>
      </c>
      <c r="C4674" s="213">
        <v>7</v>
      </c>
      <c r="D4674" s="214" t="s">
        <v>580</v>
      </c>
      <c r="E4674" s="215">
        <v>1729</v>
      </c>
      <c r="F4674" s="216" t="s">
        <v>1991</v>
      </c>
    </row>
    <row r="4675" spans="2:6" ht="12.75" x14ac:dyDescent="0.25">
      <c r="B4675" s="216" t="s">
        <v>169</v>
      </c>
      <c r="C4675" s="213">
        <v>11</v>
      </c>
      <c r="D4675" s="214" t="s">
        <v>1999</v>
      </c>
      <c r="E4675" s="215">
        <v>1729</v>
      </c>
      <c r="F4675" s="216" t="s">
        <v>1991</v>
      </c>
    </row>
    <row r="4676" spans="2:6" ht="12.75" x14ac:dyDescent="0.25">
      <c r="B4676" s="216" t="s">
        <v>169</v>
      </c>
      <c r="C4676" s="213">
        <v>9</v>
      </c>
      <c r="D4676" s="214" t="s">
        <v>1997</v>
      </c>
      <c r="E4676" s="215">
        <v>1729</v>
      </c>
      <c r="F4676" s="216" t="s">
        <v>1991</v>
      </c>
    </row>
    <row r="4677" spans="2:6" ht="12.75" x14ac:dyDescent="0.25">
      <c r="B4677" s="216" t="s">
        <v>169</v>
      </c>
      <c r="C4677" s="213">
        <v>6</v>
      </c>
      <c r="D4677" s="214" t="s">
        <v>1995</v>
      </c>
      <c r="E4677" s="215">
        <v>1729</v>
      </c>
      <c r="F4677" s="216" t="s">
        <v>1991</v>
      </c>
    </row>
    <row r="4678" spans="2:6" ht="12.75" x14ac:dyDescent="0.25">
      <c r="B4678" s="216" t="s">
        <v>169</v>
      </c>
      <c r="C4678" s="213">
        <v>5</v>
      </c>
      <c r="D4678" s="214" t="s">
        <v>1994</v>
      </c>
      <c r="E4678" s="215">
        <v>1729</v>
      </c>
      <c r="F4678" s="216" t="s">
        <v>1991</v>
      </c>
    </row>
    <row r="4679" spans="2:6" ht="12.75" x14ac:dyDescent="0.25">
      <c r="B4679" s="216" t="s">
        <v>169</v>
      </c>
      <c r="C4679" s="213">
        <v>4</v>
      </c>
      <c r="D4679" s="214" t="s">
        <v>1993</v>
      </c>
      <c r="E4679" s="215">
        <v>1729</v>
      </c>
      <c r="F4679" s="216" t="s">
        <v>1991</v>
      </c>
    </row>
    <row r="4680" spans="2:6" ht="12.75" x14ac:dyDescent="0.25">
      <c r="B4680" s="216" t="s">
        <v>169</v>
      </c>
      <c r="C4680" s="213">
        <v>8</v>
      </c>
      <c r="D4680" s="214" t="s">
        <v>1996</v>
      </c>
      <c r="E4680" s="215">
        <v>1729</v>
      </c>
      <c r="F4680" s="216" t="s">
        <v>1991</v>
      </c>
    </row>
    <row r="4681" spans="2:6" ht="12.75" x14ac:dyDescent="0.25">
      <c r="B4681" s="216" t="s">
        <v>169</v>
      </c>
      <c r="C4681" s="213">
        <v>12</v>
      </c>
      <c r="D4681" s="214" t="s">
        <v>2000</v>
      </c>
      <c r="E4681" s="215">
        <v>1729</v>
      </c>
      <c r="F4681" s="216" t="s">
        <v>1991</v>
      </c>
    </row>
    <row r="4682" spans="2:6" ht="12.75" x14ac:dyDescent="0.25">
      <c r="B4682" s="216" t="s">
        <v>169</v>
      </c>
      <c r="C4682" s="213">
        <v>10</v>
      </c>
      <c r="D4682" s="214" t="s">
        <v>1998</v>
      </c>
      <c r="E4682" s="215">
        <v>1729</v>
      </c>
      <c r="F4682" s="216" t="s">
        <v>1991</v>
      </c>
    </row>
    <row r="4683" spans="2:6" ht="12.75" x14ac:dyDescent="0.25">
      <c r="B4683" s="216" t="s">
        <v>263</v>
      </c>
      <c r="C4683" s="213">
        <v>5</v>
      </c>
      <c r="D4683" s="214" t="s">
        <v>2828</v>
      </c>
      <c r="E4683" s="215">
        <v>1808</v>
      </c>
      <c r="F4683" s="216" t="s">
        <v>2825</v>
      </c>
    </row>
    <row r="4684" spans="2:6" ht="12.75" x14ac:dyDescent="0.25">
      <c r="B4684" s="216" t="s">
        <v>263</v>
      </c>
      <c r="C4684" s="213">
        <v>3</v>
      </c>
      <c r="D4684" s="214" t="s">
        <v>2826</v>
      </c>
      <c r="E4684" s="215">
        <v>1808</v>
      </c>
      <c r="F4684" s="216" t="s">
        <v>2825</v>
      </c>
    </row>
    <row r="4685" spans="2:6" ht="12.75" x14ac:dyDescent="0.25">
      <c r="B4685" s="216" t="s">
        <v>263</v>
      </c>
      <c r="C4685" s="213">
        <v>9</v>
      </c>
      <c r="D4685" s="214" t="s">
        <v>2832</v>
      </c>
      <c r="E4685" s="215">
        <v>1808</v>
      </c>
      <c r="F4685" s="216" t="s">
        <v>2825</v>
      </c>
    </row>
    <row r="4686" spans="2:6" ht="12.75" x14ac:dyDescent="0.25">
      <c r="B4686" s="216" t="s">
        <v>263</v>
      </c>
      <c r="C4686" s="213">
        <v>4</v>
      </c>
      <c r="D4686" s="214" t="s">
        <v>2827</v>
      </c>
      <c r="E4686" s="215">
        <v>1808</v>
      </c>
      <c r="F4686" s="216" t="s">
        <v>2825</v>
      </c>
    </row>
    <row r="4687" spans="2:6" ht="12.75" x14ac:dyDescent="0.25">
      <c r="B4687" s="216" t="s">
        <v>263</v>
      </c>
      <c r="C4687" s="213">
        <v>10</v>
      </c>
      <c r="D4687" s="214" t="s">
        <v>2833</v>
      </c>
      <c r="E4687" s="215">
        <v>1808</v>
      </c>
      <c r="F4687" s="216" t="s">
        <v>2825</v>
      </c>
    </row>
    <row r="4688" spans="2:6" ht="12.75" x14ac:dyDescent="0.25">
      <c r="B4688" s="216" t="s">
        <v>263</v>
      </c>
      <c r="C4688" s="213">
        <v>6</v>
      </c>
      <c r="D4688" s="214" t="s">
        <v>2829</v>
      </c>
      <c r="E4688" s="215">
        <v>1808</v>
      </c>
      <c r="F4688" s="216" t="s">
        <v>2825</v>
      </c>
    </row>
    <row r="4689" spans="2:6" ht="12.75" x14ac:dyDescent="0.25">
      <c r="B4689" s="216" t="s">
        <v>263</v>
      </c>
      <c r="C4689" s="213">
        <v>2</v>
      </c>
      <c r="D4689" s="214" t="s">
        <v>202</v>
      </c>
      <c r="E4689" s="215">
        <v>1808</v>
      </c>
      <c r="F4689" s="216" t="s">
        <v>2825</v>
      </c>
    </row>
    <row r="4690" spans="2:6" ht="12.75" x14ac:dyDescent="0.25">
      <c r="B4690" s="216" t="s">
        <v>263</v>
      </c>
      <c r="C4690" s="213">
        <v>7</v>
      </c>
      <c r="D4690" s="214" t="s">
        <v>2830</v>
      </c>
      <c r="E4690" s="215">
        <v>1808</v>
      </c>
      <c r="F4690" s="216" t="s">
        <v>2825</v>
      </c>
    </row>
    <row r="4691" spans="2:6" ht="12.75" x14ac:dyDescent="0.25">
      <c r="B4691" s="216" t="s">
        <v>263</v>
      </c>
      <c r="C4691" s="213">
        <v>13</v>
      </c>
      <c r="D4691" s="214" t="s">
        <v>2836</v>
      </c>
      <c r="E4691" s="215">
        <v>1808</v>
      </c>
      <c r="F4691" s="216" t="s">
        <v>2825</v>
      </c>
    </row>
    <row r="4692" spans="2:6" ht="12.75" x14ac:dyDescent="0.25">
      <c r="B4692" s="216" t="s">
        <v>263</v>
      </c>
      <c r="C4692" s="213">
        <v>8</v>
      </c>
      <c r="D4692" s="214" t="s">
        <v>2831</v>
      </c>
      <c r="E4692" s="215">
        <v>1808</v>
      </c>
      <c r="F4692" s="216" t="s">
        <v>2825</v>
      </c>
    </row>
    <row r="4693" spans="2:6" ht="12.75" x14ac:dyDescent="0.25">
      <c r="B4693" s="216" t="s">
        <v>263</v>
      </c>
      <c r="C4693" s="213">
        <v>1</v>
      </c>
      <c r="D4693" s="214" t="s">
        <v>2824</v>
      </c>
      <c r="E4693" s="215">
        <v>1808</v>
      </c>
      <c r="F4693" s="216" t="s">
        <v>2825</v>
      </c>
    </row>
    <row r="4694" spans="2:6" ht="12.75" x14ac:dyDescent="0.25">
      <c r="B4694" s="216" t="s">
        <v>263</v>
      </c>
      <c r="C4694" s="213">
        <v>11</v>
      </c>
      <c r="D4694" s="214" t="s">
        <v>2834</v>
      </c>
      <c r="E4694" s="215">
        <v>1808</v>
      </c>
      <c r="F4694" s="216" t="s">
        <v>2825</v>
      </c>
    </row>
    <row r="4695" spans="2:6" ht="12.75" x14ac:dyDescent="0.25">
      <c r="B4695" s="216" t="s">
        <v>263</v>
      </c>
      <c r="C4695" s="213">
        <v>12</v>
      </c>
      <c r="D4695" s="214" t="s">
        <v>2835</v>
      </c>
      <c r="E4695" s="215">
        <v>1808</v>
      </c>
      <c r="F4695" s="216" t="s">
        <v>2825</v>
      </c>
    </row>
    <row r="4696" spans="2:6" ht="12.75" x14ac:dyDescent="0.25">
      <c r="B4696" s="216" t="s">
        <v>263</v>
      </c>
      <c r="C4696" s="213">
        <v>14</v>
      </c>
      <c r="D4696" s="214" t="s">
        <v>2837</v>
      </c>
      <c r="E4696" s="215">
        <v>1808</v>
      </c>
      <c r="F4696" s="216" t="s">
        <v>2825</v>
      </c>
    </row>
    <row r="4697" spans="2:6" ht="12.75" x14ac:dyDescent="0.25">
      <c r="B4697" s="216" t="s">
        <v>169</v>
      </c>
      <c r="C4697" s="213">
        <v>10</v>
      </c>
      <c r="D4697" s="214" t="s">
        <v>743</v>
      </c>
      <c r="E4697" s="215">
        <v>1704</v>
      </c>
      <c r="F4697" s="216" t="s">
        <v>1710</v>
      </c>
    </row>
    <row r="4698" spans="2:6" ht="12.75" x14ac:dyDescent="0.25">
      <c r="B4698" s="216" t="s">
        <v>169</v>
      </c>
      <c r="C4698" s="213">
        <v>4</v>
      </c>
      <c r="D4698" s="214" t="s">
        <v>749</v>
      </c>
      <c r="E4698" s="215">
        <v>1704</v>
      </c>
      <c r="F4698" s="216" t="s">
        <v>1710</v>
      </c>
    </row>
    <row r="4699" spans="2:6" ht="12.75" x14ac:dyDescent="0.25">
      <c r="B4699" s="216" t="s">
        <v>169</v>
      </c>
      <c r="C4699" s="213">
        <v>2</v>
      </c>
      <c r="D4699" s="214" t="s">
        <v>744</v>
      </c>
      <c r="E4699" s="215">
        <v>1704</v>
      </c>
      <c r="F4699" s="216" t="s">
        <v>1710</v>
      </c>
    </row>
    <row r="4700" spans="2:6" ht="12.75" x14ac:dyDescent="0.25">
      <c r="B4700" s="216" t="s">
        <v>169</v>
      </c>
      <c r="C4700" s="213">
        <v>5</v>
      </c>
      <c r="D4700" s="214" t="s">
        <v>1711</v>
      </c>
      <c r="E4700" s="215">
        <v>1704</v>
      </c>
      <c r="F4700" s="216" t="s">
        <v>1710</v>
      </c>
    </row>
    <row r="4701" spans="2:6" ht="12.75" x14ac:dyDescent="0.25">
      <c r="B4701" s="216" t="s">
        <v>169</v>
      </c>
      <c r="C4701" s="213">
        <v>9</v>
      </c>
      <c r="D4701" s="214" t="s">
        <v>1714</v>
      </c>
      <c r="E4701" s="215">
        <v>1704</v>
      </c>
      <c r="F4701" s="216" t="s">
        <v>1710</v>
      </c>
    </row>
    <row r="4702" spans="2:6" ht="12.75" x14ac:dyDescent="0.25">
      <c r="B4702" s="216" t="s">
        <v>169</v>
      </c>
      <c r="C4702" s="213">
        <v>7</v>
      </c>
      <c r="D4702" s="214" t="s">
        <v>1713</v>
      </c>
      <c r="E4702" s="215">
        <v>1704</v>
      </c>
      <c r="F4702" s="216" t="s">
        <v>1710</v>
      </c>
    </row>
    <row r="4703" spans="2:6" ht="12.75" x14ac:dyDescent="0.25">
      <c r="B4703" s="216" t="s">
        <v>169</v>
      </c>
      <c r="C4703" s="213">
        <v>6</v>
      </c>
      <c r="D4703" s="214" t="s">
        <v>1712</v>
      </c>
      <c r="E4703" s="215">
        <v>1704</v>
      </c>
      <c r="F4703" s="216" t="s">
        <v>1710</v>
      </c>
    </row>
    <row r="4704" spans="2:6" ht="12.75" x14ac:dyDescent="0.25">
      <c r="B4704" s="216" t="s">
        <v>169</v>
      </c>
      <c r="C4704" s="213">
        <v>1</v>
      </c>
      <c r="D4704" s="214" t="s">
        <v>747</v>
      </c>
      <c r="E4704" s="215">
        <v>1704</v>
      </c>
      <c r="F4704" s="216" t="s">
        <v>1710</v>
      </c>
    </row>
    <row r="4705" spans="2:6" ht="12.75" x14ac:dyDescent="0.25">
      <c r="B4705" s="216" t="s">
        <v>169</v>
      </c>
      <c r="C4705" s="213">
        <v>8</v>
      </c>
      <c r="D4705" s="214" t="s">
        <v>585</v>
      </c>
      <c r="E4705" s="215">
        <v>1704</v>
      </c>
      <c r="F4705" s="216" t="s">
        <v>1710</v>
      </c>
    </row>
    <row r="4706" spans="2:6" ht="12.75" x14ac:dyDescent="0.25">
      <c r="B4706" s="216" t="s">
        <v>169</v>
      </c>
      <c r="C4706" s="213">
        <v>11</v>
      </c>
      <c r="D4706" s="214" t="s">
        <v>429</v>
      </c>
      <c r="E4706" s="215">
        <v>1704</v>
      </c>
      <c r="F4706" s="216" t="s">
        <v>1710</v>
      </c>
    </row>
    <row r="4707" spans="2:6" ht="12.75" x14ac:dyDescent="0.25">
      <c r="B4707" s="216" t="s">
        <v>169</v>
      </c>
      <c r="C4707" s="213">
        <v>3</v>
      </c>
      <c r="D4707" s="214" t="s">
        <v>578</v>
      </c>
      <c r="E4707" s="215">
        <v>1704</v>
      </c>
      <c r="F4707" s="216" t="s">
        <v>1710</v>
      </c>
    </row>
    <row r="4708" spans="2:6" ht="12.75" x14ac:dyDescent="0.25">
      <c r="B4708" s="216" t="s">
        <v>169</v>
      </c>
      <c r="C4708" s="213">
        <v>3</v>
      </c>
      <c r="D4708" s="214" t="s">
        <v>2003</v>
      </c>
      <c r="E4708" s="215">
        <v>1730</v>
      </c>
      <c r="F4708" s="216" t="s">
        <v>2001</v>
      </c>
    </row>
    <row r="4709" spans="2:6" ht="12.75" x14ac:dyDescent="0.25">
      <c r="B4709" s="216" t="s">
        <v>169</v>
      </c>
      <c r="C4709" s="213">
        <v>8</v>
      </c>
      <c r="D4709" s="214" t="s">
        <v>2007</v>
      </c>
      <c r="E4709" s="215">
        <v>1730</v>
      </c>
      <c r="F4709" s="216" t="s">
        <v>2001</v>
      </c>
    </row>
    <row r="4710" spans="2:6" ht="12.75" x14ac:dyDescent="0.25">
      <c r="B4710" s="216" t="s">
        <v>169</v>
      </c>
      <c r="C4710" s="213">
        <v>4</v>
      </c>
      <c r="D4710" s="214" t="s">
        <v>2004</v>
      </c>
      <c r="E4710" s="215">
        <v>1730</v>
      </c>
      <c r="F4710" s="216" t="s">
        <v>2001</v>
      </c>
    </row>
    <row r="4711" spans="2:6" ht="12.75" x14ac:dyDescent="0.25">
      <c r="B4711" s="216" t="s">
        <v>169</v>
      </c>
      <c r="C4711" s="213">
        <v>7</v>
      </c>
      <c r="D4711" s="214" t="s">
        <v>2006</v>
      </c>
      <c r="E4711" s="215">
        <v>1730</v>
      </c>
      <c r="F4711" s="216" t="s">
        <v>2001</v>
      </c>
    </row>
    <row r="4712" spans="2:6" ht="12.75" x14ac:dyDescent="0.25">
      <c r="B4712" s="216" t="s">
        <v>169</v>
      </c>
      <c r="C4712" s="213">
        <v>10</v>
      </c>
      <c r="D4712" s="214" t="s">
        <v>2008</v>
      </c>
      <c r="E4712" s="215">
        <v>1730</v>
      </c>
      <c r="F4712" s="216" t="s">
        <v>2001</v>
      </c>
    </row>
    <row r="4713" spans="2:6" ht="12.75" x14ac:dyDescent="0.25">
      <c r="B4713" s="216" t="s">
        <v>169</v>
      </c>
      <c r="C4713" s="213">
        <v>1</v>
      </c>
      <c r="D4713" s="214" t="s">
        <v>1021</v>
      </c>
      <c r="E4713" s="215">
        <v>1730</v>
      </c>
      <c r="F4713" s="216" t="s">
        <v>2001</v>
      </c>
    </row>
    <row r="4714" spans="2:6" ht="12.75" x14ac:dyDescent="0.25">
      <c r="B4714" s="216" t="s">
        <v>169</v>
      </c>
      <c r="C4714" s="213">
        <v>5</v>
      </c>
      <c r="D4714" s="214" t="s">
        <v>2005</v>
      </c>
      <c r="E4714" s="215">
        <v>1730</v>
      </c>
      <c r="F4714" s="216" t="s">
        <v>2001</v>
      </c>
    </row>
    <row r="4715" spans="2:6" ht="12.75" x14ac:dyDescent="0.25">
      <c r="B4715" s="216" t="s">
        <v>169</v>
      </c>
      <c r="C4715" s="213">
        <v>2</v>
      </c>
      <c r="D4715" s="214" t="s">
        <v>2002</v>
      </c>
      <c r="E4715" s="215">
        <v>1730</v>
      </c>
      <c r="F4715" s="216" t="s">
        <v>2001</v>
      </c>
    </row>
    <row r="4716" spans="2:6" ht="12.75" x14ac:dyDescent="0.25">
      <c r="B4716" s="216" t="s">
        <v>169</v>
      </c>
      <c r="C4716" s="213">
        <v>6</v>
      </c>
      <c r="D4716" s="214" t="s">
        <v>1019</v>
      </c>
      <c r="E4716" s="215">
        <v>1730</v>
      </c>
      <c r="F4716" s="216" t="s">
        <v>2001</v>
      </c>
    </row>
    <row r="4717" spans="2:6" ht="12.75" x14ac:dyDescent="0.25">
      <c r="B4717" s="216" t="s">
        <v>169</v>
      </c>
      <c r="C4717" s="213">
        <v>9</v>
      </c>
      <c r="D4717" s="214" t="s">
        <v>170</v>
      </c>
      <c r="E4717" s="215">
        <v>1730</v>
      </c>
      <c r="F4717" s="216" t="s">
        <v>2001</v>
      </c>
    </row>
    <row r="4718" spans="2:6" ht="12.75" x14ac:dyDescent="0.25">
      <c r="B4718" s="216" t="s">
        <v>1834</v>
      </c>
      <c r="C4718" s="213">
        <v>1</v>
      </c>
      <c r="D4718" s="214" t="s">
        <v>1835</v>
      </c>
      <c r="E4718" s="215">
        <v>1716</v>
      </c>
      <c r="F4718" s="216" t="s">
        <v>1836</v>
      </c>
    </row>
    <row r="4719" spans="2:6" ht="12.75" x14ac:dyDescent="0.25">
      <c r="B4719" s="216" t="s">
        <v>1834</v>
      </c>
      <c r="C4719" s="213">
        <v>5</v>
      </c>
      <c r="D4719" s="214" t="s">
        <v>1840</v>
      </c>
      <c r="E4719" s="215">
        <v>1716</v>
      </c>
      <c r="F4719" s="216" t="s">
        <v>1836</v>
      </c>
    </row>
    <row r="4720" spans="2:6" ht="12.75" x14ac:dyDescent="0.25">
      <c r="B4720" s="216" t="s">
        <v>1834</v>
      </c>
      <c r="C4720" s="213">
        <v>3</v>
      </c>
      <c r="D4720" s="214" t="s">
        <v>1838</v>
      </c>
      <c r="E4720" s="215">
        <v>1716</v>
      </c>
      <c r="F4720" s="216" t="s">
        <v>1836</v>
      </c>
    </row>
    <row r="4721" spans="2:6" ht="12.75" x14ac:dyDescent="0.25">
      <c r="B4721" s="216" t="s">
        <v>1834</v>
      </c>
      <c r="C4721" s="213">
        <v>7</v>
      </c>
      <c r="D4721" s="214" t="s">
        <v>1842</v>
      </c>
      <c r="E4721" s="215">
        <v>1716</v>
      </c>
      <c r="F4721" s="216" t="s">
        <v>1836</v>
      </c>
    </row>
    <row r="4722" spans="2:6" ht="12.75" x14ac:dyDescent="0.25">
      <c r="B4722" s="216" t="s">
        <v>1834</v>
      </c>
      <c r="C4722" s="213">
        <v>11</v>
      </c>
      <c r="D4722" s="214" t="s">
        <v>1845</v>
      </c>
      <c r="E4722" s="215">
        <v>1716</v>
      </c>
      <c r="F4722" s="216" t="s">
        <v>1836</v>
      </c>
    </row>
    <row r="4723" spans="2:6" ht="12.75" x14ac:dyDescent="0.25">
      <c r="B4723" s="216" t="s">
        <v>1834</v>
      </c>
      <c r="C4723" s="213">
        <v>10</v>
      </c>
      <c r="D4723" s="214" t="s">
        <v>1844</v>
      </c>
      <c r="E4723" s="215">
        <v>1716</v>
      </c>
      <c r="F4723" s="216" t="s">
        <v>1836</v>
      </c>
    </row>
    <row r="4724" spans="2:6" ht="12.75" x14ac:dyDescent="0.25">
      <c r="B4724" s="216" t="s">
        <v>1834</v>
      </c>
      <c r="C4724" s="213">
        <v>9</v>
      </c>
      <c r="D4724" s="214" t="s">
        <v>1046</v>
      </c>
      <c r="E4724" s="215">
        <v>1716</v>
      </c>
      <c r="F4724" s="216" t="s">
        <v>1836</v>
      </c>
    </row>
    <row r="4725" spans="2:6" ht="12.75" x14ac:dyDescent="0.25">
      <c r="B4725" s="216" t="s">
        <v>1834</v>
      </c>
      <c r="C4725" s="213">
        <v>4</v>
      </c>
      <c r="D4725" s="214" t="s">
        <v>1839</v>
      </c>
      <c r="E4725" s="215">
        <v>1716</v>
      </c>
      <c r="F4725" s="216" t="s">
        <v>1836</v>
      </c>
    </row>
    <row r="4726" spans="2:6" ht="12.75" x14ac:dyDescent="0.25">
      <c r="B4726" s="216" t="s">
        <v>1834</v>
      </c>
      <c r="C4726" s="213">
        <v>2</v>
      </c>
      <c r="D4726" s="214" t="s">
        <v>1837</v>
      </c>
      <c r="E4726" s="215">
        <v>1716</v>
      </c>
      <c r="F4726" s="216" t="s">
        <v>1836</v>
      </c>
    </row>
    <row r="4727" spans="2:6" ht="12.75" x14ac:dyDescent="0.25">
      <c r="B4727" s="216" t="s">
        <v>1834</v>
      </c>
      <c r="C4727" s="213">
        <v>8</v>
      </c>
      <c r="D4727" s="214" t="s">
        <v>1843</v>
      </c>
      <c r="E4727" s="215">
        <v>1716</v>
      </c>
      <c r="F4727" s="216" t="s">
        <v>1836</v>
      </c>
    </row>
    <row r="4728" spans="2:6" ht="12.75" x14ac:dyDescent="0.25">
      <c r="B4728" s="216" t="s">
        <v>1834</v>
      </c>
      <c r="C4728" s="213">
        <v>12</v>
      </c>
      <c r="D4728" s="214" t="s">
        <v>1846</v>
      </c>
      <c r="E4728" s="215">
        <v>1716</v>
      </c>
      <c r="F4728" s="216" t="s">
        <v>1836</v>
      </c>
    </row>
    <row r="4729" spans="2:6" ht="12.75" x14ac:dyDescent="0.25">
      <c r="B4729" s="216" t="s">
        <v>1834</v>
      </c>
      <c r="C4729" s="213">
        <v>6</v>
      </c>
      <c r="D4729" s="214" t="s">
        <v>1841</v>
      </c>
      <c r="E4729" s="215">
        <v>1716</v>
      </c>
      <c r="F4729" s="216" t="s">
        <v>1836</v>
      </c>
    </row>
    <row r="4730" spans="2:6" ht="12.75" x14ac:dyDescent="0.25">
      <c r="B4730" s="216" t="s">
        <v>2389</v>
      </c>
      <c r="C4730" s="213">
        <v>3</v>
      </c>
      <c r="D4730" s="214" t="s">
        <v>2393</v>
      </c>
      <c r="E4730" s="215">
        <v>1767</v>
      </c>
      <c r="F4730" s="216" t="s">
        <v>2391</v>
      </c>
    </row>
    <row r="4731" spans="2:6" ht="12.75" x14ac:dyDescent="0.25">
      <c r="B4731" s="216" t="s">
        <v>2389</v>
      </c>
      <c r="C4731" s="213">
        <v>2</v>
      </c>
      <c r="D4731" s="214" t="s">
        <v>2392</v>
      </c>
      <c r="E4731" s="215">
        <v>1767</v>
      </c>
      <c r="F4731" s="216" t="s">
        <v>2391</v>
      </c>
    </row>
    <row r="4732" spans="2:6" ht="12.75" x14ac:dyDescent="0.25">
      <c r="B4732" s="216" t="s">
        <v>2389</v>
      </c>
      <c r="C4732" s="213">
        <v>1</v>
      </c>
      <c r="D4732" s="214" t="s">
        <v>2390</v>
      </c>
      <c r="E4732" s="215">
        <v>1767</v>
      </c>
      <c r="F4732" s="216" t="s">
        <v>2391</v>
      </c>
    </row>
    <row r="4733" spans="2:6" ht="12.75" x14ac:dyDescent="0.25">
      <c r="B4733" s="216" t="s">
        <v>2389</v>
      </c>
      <c r="C4733" s="213">
        <v>12</v>
      </c>
      <c r="D4733" s="214" t="s">
        <v>2401</v>
      </c>
      <c r="E4733" s="215">
        <v>1767</v>
      </c>
      <c r="F4733" s="216" t="s">
        <v>2391</v>
      </c>
    </row>
    <row r="4734" spans="2:6" ht="12.75" x14ac:dyDescent="0.25">
      <c r="B4734" s="216" t="s">
        <v>2389</v>
      </c>
      <c r="C4734" s="213">
        <v>4</v>
      </c>
      <c r="D4734" s="214" t="s">
        <v>2394</v>
      </c>
      <c r="E4734" s="215">
        <v>1767</v>
      </c>
      <c r="F4734" s="216" t="s">
        <v>2391</v>
      </c>
    </row>
    <row r="4735" spans="2:6" ht="12.75" x14ac:dyDescent="0.25">
      <c r="B4735" s="216" t="s">
        <v>2389</v>
      </c>
      <c r="C4735" s="213">
        <v>6</v>
      </c>
      <c r="D4735" s="214" t="s">
        <v>2396</v>
      </c>
      <c r="E4735" s="215">
        <v>1767</v>
      </c>
      <c r="F4735" s="216" t="s">
        <v>2391</v>
      </c>
    </row>
    <row r="4736" spans="2:6" ht="12.75" x14ac:dyDescent="0.25">
      <c r="B4736" s="216" t="s">
        <v>2389</v>
      </c>
      <c r="C4736" s="213">
        <v>11</v>
      </c>
      <c r="D4736" s="214" t="s">
        <v>2400</v>
      </c>
      <c r="E4736" s="215">
        <v>1767</v>
      </c>
      <c r="F4736" s="216" t="s">
        <v>2391</v>
      </c>
    </row>
    <row r="4737" spans="2:6" ht="12.75" x14ac:dyDescent="0.25">
      <c r="B4737" s="216" t="s">
        <v>2389</v>
      </c>
      <c r="C4737" s="213">
        <v>5</v>
      </c>
      <c r="D4737" s="214" t="s">
        <v>2395</v>
      </c>
      <c r="E4737" s="215">
        <v>1767</v>
      </c>
      <c r="F4737" s="216" t="s">
        <v>2391</v>
      </c>
    </row>
    <row r="4738" spans="2:6" ht="12.75" x14ac:dyDescent="0.25">
      <c r="B4738" s="216" t="s">
        <v>2389</v>
      </c>
      <c r="C4738" s="213">
        <v>7</v>
      </c>
      <c r="D4738" s="214" t="s">
        <v>2397</v>
      </c>
      <c r="E4738" s="215">
        <v>1767</v>
      </c>
      <c r="F4738" s="216" t="s">
        <v>2391</v>
      </c>
    </row>
    <row r="4739" spans="2:6" ht="12.75" x14ac:dyDescent="0.25">
      <c r="B4739" s="216" t="s">
        <v>2389</v>
      </c>
      <c r="C4739" s="213">
        <v>8</v>
      </c>
      <c r="D4739" s="214" t="s">
        <v>1846</v>
      </c>
      <c r="E4739" s="215">
        <v>1767</v>
      </c>
      <c r="F4739" s="216" t="s">
        <v>2391</v>
      </c>
    </row>
    <row r="4740" spans="2:6" ht="12.75" x14ac:dyDescent="0.25">
      <c r="B4740" s="216" t="s">
        <v>2389</v>
      </c>
      <c r="C4740" s="213">
        <v>9</v>
      </c>
      <c r="D4740" s="214" t="s">
        <v>2398</v>
      </c>
      <c r="E4740" s="215">
        <v>1767</v>
      </c>
      <c r="F4740" s="216" t="s">
        <v>2391</v>
      </c>
    </row>
    <row r="4741" spans="2:6" ht="12.75" x14ac:dyDescent="0.25">
      <c r="B4741" s="216" t="s">
        <v>2389</v>
      </c>
      <c r="C4741" s="213">
        <v>10</v>
      </c>
      <c r="D4741" s="214" t="s">
        <v>2399</v>
      </c>
      <c r="E4741" s="215">
        <v>1767</v>
      </c>
      <c r="F4741" s="216" t="s">
        <v>2391</v>
      </c>
    </row>
    <row r="4742" spans="2:6" ht="12.75" x14ac:dyDescent="0.25">
      <c r="B4742" s="216" t="s">
        <v>487</v>
      </c>
      <c r="C4742" s="213">
        <v>9</v>
      </c>
      <c r="D4742" s="214" t="s">
        <v>2316</v>
      </c>
      <c r="E4742" s="215">
        <v>1758</v>
      </c>
      <c r="F4742" s="216" t="s">
        <v>2311</v>
      </c>
    </row>
    <row r="4743" spans="2:6" ht="12.75" x14ac:dyDescent="0.25">
      <c r="B4743" s="216" t="s">
        <v>487</v>
      </c>
      <c r="C4743" s="213">
        <v>2</v>
      </c>
      <c r="D4743" s="214" t="s">
        <v>622</v>
      </c>
      <c r="E4743" s="215">
        <v>1758</v>
      </c>
      <c r="F4743" s="216" t="s">
        <v>2311</v>
      </c>
    </row>
    <row r="4744" spans="2:6" ht="12.75" x14ac:dyDescent="0.25">
      <c r="B4744" s="216" t="s">
        <v>487</v>
      </c>
      <c r="C4744" s="213">
        <v>10</v>
      </c>
      <c r="D4744" s="214" t="s">
        <v>2317</v>
      </c>
      <c r="E4744" s="215">
        <v>1758</v>
      </c>
      <c r="F4744" s="216" t="s">
        <v>2311</v>
      </c>
    </row>
    <row r="4745" spans="2:6" ht="12.75" x14ac:dyDescent="0.25">
      <c r="B4745" s="216" t="s">
        <v>487</v>
      </c>
      <c r="C4745" s="213">
        <v>8</v>
      </c>
      <c r="D4745" s="214" t="s">
        <v>2315</v>
      </c>
      <c r="E4745" s="215">
        <v>1758</v>
      </c>
      <c r="F4745" s="216" t="s">
        <v>2311</v>
      </c>
    </row>
    <row r="4746" spans="2:6" ht="12.75" x14ac:dyDescent="0.25">
      <c r="B4746" s="216" t="s">
        <v>487</v>
      </c>
      <c r="C4746" s="213">
        <v>7</v>
      </c>
      <c r="D4746" s="214" t="s">
        <v>2314</v>
      </c>
      <c r="E4746" s="215">
        <v>1758</v>
      </c>
      <c r="F4746" s="216" t="s">
        <v>2311</v>
      </c>
    </row>
    <row r="4747" spans="2:6" ht="12.75" x14ac:dyDescent="0.25">
      <c r="B4747" s="216" t="s">
        <v>487</v>
      </c>
      <c r="C4747" s="213">
        <v>4</v>
      </c>
      <c r="D4747" s="214" t="s">
        <v>1203</v>
      </c>
      <c r="E4747" s="215">
        <v>1758</v>
      </c>
      <c r="F4747" s="216" t="s">
        <v>2311</v>
      </c>
    </row>
    <row r="4748" spans="2:6" ht="12.75" x14ac:dyDescent="0.25">
      <c r="B4748" s="216" t="s">
        <v>487</v>
      </c>
      <c r="C4748" s="213">
        <v>3</v>
      </c>
      <c r="D4748" s="214" t="s">
        <v>2312</v>
      </c>
      <c r="E4748" s="215">
        <v>1758</v>
      </c>
      <c r="F4748" s="216" t="s">
        <v>2311</v>
      </c>
    </row>
    <row r="4749" spans="2:6" ht="12.75" x14ac:dyDescent="0.25">
      <c r="B4749" s="216" t="s">
        <v>487</v>
      </c>
      <c r="C4749" s="213">
        <v>1</v>
      </c>
      <c r="D4749" s="214" t="s">
        <v>2310</v>
      </c>
      <c r="E4749" s="215">
        <v>1758</v>
      </c>
      <c r="F4749" s="216" t="s">
        <v>2311</v>
      </c>
    </row>
    <row r="4750" spans="2:6" ht="12.75" x14ac:dyDescent="0.25">
      <c r="B4750" s="216" t="s">
        <v>487</v>
      </c>
      <c r="C4750" s="213">
        <v>6</v>
      </c>
      <c r="D4750" s="214" t="s">
        <v>629</v>
      </c>
      <c r="E4750" s="215">
        <v>1758</v>
      </c>
      <c r="F4750" s="216" t="s">
        <v>2311</v>
      </c>
    </row>
    <row r="4751" spans="2:6" ht="12.75" x14ac:dyDescent="0.25">
      <c r="B4751" s="216" t="s">
        <v>487</v>
      </c>
      <c r="C4751" s="213">
        <v>5</v>
      </c>
      <c r="D4751" s="214" t="s">
        <v>2313</v>
      </c>
      <c r="E4751" s="215">
        <v>1758</v>
      </c>
      <c r="F4751" s="216" t="s">
        <v>2311</v>
      </c>
    </row>
    <row r="4752" spans="2:6" ht="12.75" x14ac:dyDescent="0.25">
      <c r="B4752" s="216" t="s">
        <v>14</v>
      </c>
      <c r="C4752" s="213">
        <v>18</v>
      </c>
      <c r="D4752" s="214" t="s">
        <v>1457</v>
      </c>
      <c r="E4752" s="215">
        <v>1785</v>
      </c>
      <c r="F4752" s="216" t="s">
        <v>2597</v>
      </c>
    </row>
    <row r="4753" spans="2:6" ht="12.75" x14ac:dyDescent="0.25">
      <c r="B4753" s="216" t="s">
        <v>14</v>
      </c>
      <c r="C4753" s="213">
        <v>16</v>
      </c>
      <c r="D4753" s="214" t="s">
        <v>2603</v>
      </c>
      <c r="E4753" s="215">
        <v>1785</v>
      </c>
      <c r="F4753" s="216" t="s">
        <v>2597</v>
      </c>
    </row>
    <row r="4754" spans="2:6" ht="12.75" x14ac:dyDescent="0.25">
      <c r="B4754" s="216" t="s">
        <v>14</v>
      </c>
      <c r="C4754" s="213">
        <v>10</v>
      </c>
      <c r="D4754" s="214" t="s">
        <v>2600</v>
      </c>
      <c r="E4754" s="215">
        <v>1785</v>
      </c>
      <c r="F4754" s="216" t="s">
        <v>2597</v>
      </c>
    </row>
    <row r="4755" spans="2:6" ht="12.75" x14ac:dyDescent="0.25">
      <c r="B4755" s="216" t="s">
        <v>14</v>
      </c>
      <c r="C4755" s="213">
        <v>7</v>
      </c>
      <c r="D4755" s="214" t="s">
        <v>2598</v>
      </c>
      <c r="E4755" s="215">
        <v>1785</v>
      </c>
      <c r="F4755" s="216" t="s">
        <v>2597</v>
      </c>
    </row>
    <row r="4756" spans="2:6" ht="12.75" x14ac:dyDescent="0.25">
      <c r="B4756" s="216" t="s">
        <v>14</v>
      </c>
      <c r="C4756" s="213">
        <v>8</v>
      </c>
      <c r="D4756" s="214" t="s">
        <v>2599</v>
      </c>
      <c r="E4756" s="215">
        <v>1785</v>
      </c>
      <c r="F4756" s="216" t="s">
        <v>2597</v>
      </c>
    </row>
    <row r="4757" spans="2:6" ht="12.75" x14ac:dyDescent="0.25">
      <c r="B4757" s="216" t="s">
        <v>14</v>
      </c>
      <c r="C4757" s="213">
        <v>5</v>
      </c>
      <c r="D4757" s="214" t="s">
        <v>15</v>
      </c>
      <c r="E4757" s="215">
        <v>1785</v>
      </c>
      <c r="F4757" s="216" t="s">
        <v>2597</v>
      </c>
    </row>
    <row r="4758" spans="2:6" ht="12.75" x14ac:dyDescent="0.25">
      <c r="B4758" s="216" t="s">
        <v>14</v>
      </c>
      <c r="C4758" s="213">
        <v>3</v>
      </c>
      <c r="D4758" s="214" t="s">
        <v>1103</v>
      </c>
      <c r="E4758" s="215">
        <v>1785</v>
      </c>
      <c r="F4758" s="216" t="s">
        <v>2597</v>
      </c>
    </row>
    <row r="4759" spans="2:6" ht="12.75" x14ac:dyDescent="0.25">
      <c r="B4759" s="216" t="s">
        <v>14</v>
      </c>
      <c r="C4759" s="213">
        <v>4</v>
      </c>
      <c r="D4759" s="214" t="s">
        <v>1430</v>
      </c>
      <c r="E4759" s="215">
        <v>1785</v>
      </c>
      <c r="F4759" s="216" t="s">
        <v>2597</v>
      </c>
    </row>
    <row r="4760" spans="2:6" ht="12.75" x14ac:dyDescent="0.25">
      <c r="B4760" s="216" t="s">
        <v>14</v>
      </c>
      <c r="C4760" s="213">
        <v>9</v>
      </c>
      <c r="D4760" s="214" t="s">
        <v>1741</v>
      </c>
      <c r="E4760" s="215">
        <v>1785</v>
      </c>
      <c r="F4760" s="216" t="s">
        <v>2597</v>
      </c>
    </row>
    <row r="4761" spans="2:6" ht="12.75" x14ac:dyDescent="0.25">
      <c r="B4761" s="216" t="s">
        <v>14</v>
      </c>
      <c r="C4761" s="213">
        <v>14</v>
      </c>
      <c r="D4761" s="214" t="s">
        <v>1588</v>
      </c>
      <c r="E4761" s="215">
        <v>1785</v>
      </c>
      <c r="F4761" s="216" t="s">
        <v>2597</v>
      </c>
    </row>
    <row r="4762" spans="2:6" ht="12.75" x14ac:dyDescent="0.25">
      <c r="B4762" s="216" t="s">
        <v>14</v>
      </c>
      <c r="C4762" s="213">
        <v>6</v>
      </c>
      <c r="D4762" s="214" t="s">
        <v>210</v>
      </c>
      <c r="E4762" s="215">
        <v>1785</v>
      </c>
      <c r="F4762" s="216" t="s">
        <v>2597</v>
      </c>
    </row>
    <row r="4763" spans="2:6" ht="12.75" x14ac:dyDescent="0.25">
      <c r="B4763" s="216" t="s">
        <v>14</v>
      </c>
      <c r="C4763" s="213">
        <v>1</v>
      </c>
      <c r="D4763" s="214" t="s">
        <v>2035</v>
      </c>
      <c r="E4763" s="215">
        <v>1785</v>
      </c>
      <c r="F4763" s="216" t="s">
        <v>2597</v>
      </c>
    </row>
    <row r="4764" spans="2:6" ht="12.75" x14ac:dyDescent="0.25">
      <c r="B4764" s="216" t="s">
        <v>14</v>
      </c>
      <c r="C4764" s="213">
        <v>2</v>
      </c>
      <c r="D4764" s="214" t="s">
        <v>1347</v>
      </c>
      <c r="E4764" s="215">
        <v>1785</v>
      </c>
      <c r="F4764" s="216" t="s">
        <v>2597</v>
      </c>
    </row>
    <row r="4765" spans="2:6" ht="12.75" x14ac:dyDescent="0.25">
      <c r="B4765" s="216" t="s">
        <v>14</v>
      </c>
      <c r="C4765" s="213">
        <v>17</v>
      </c>
      <c r="D4765" s="214" t="s">
        <v>2040</v>
      </c>
      <c r="E4765" s="215">
        <v>1785</v>
      </c>
      <c r="F4765" s="216" t="s">
        <v>2597</v>
      </c>
    </row>
    <row r="4766" spans="2:6" ht="12.75" x14ac:dyDescent="0.25">
      <c r="B4766" s="216" t="s">
        <v>14</v>
      </c>
      <c r="C4766" s="213">
        <v>13</v>
      </c>
      <c r="D4766" s="214" t="s">
        <v>1533</v>
      </c>
      <c r="E4766" s="215">
        <v>1785</v>
      </c>
      <c r="F4766" s="216" t="s">
        <v>2597</v>
      </c>
    </row>
    <row r="4767" spans="2:6" ht="12.75" x14ac:dyDescent="0.25">
      <c r="B4767" s="216" t="s">
        <v>14</v>
      </c>
      <c r="C4767" s="213">
        <v>15</v>
      </c>
      <c r="D4767" s="214" t="s">
        <v>2602</v>
      </c>
      <c r="E4767" s="215">
        <v>1785</v>
      </c>
      <c r="F4767" s="216" t="s">
        <v>2597</v>
      </c>
    </row>
    <row r="4768" spans="2:6" ht="12.75" x14ac:dyDescent="0.25">
      <c r="B4768" s="216" t="s">
        <v>14</v>
      </c>
      <c r="C4768" s="213">
        <v>12</v>
      </c>
      <c r="D4768" s="214" t="s">
        <v>2601</v>
      </c>
      <c r="E4768" s="215">
        <v>1785</v>
      </c>
      <c r="F4768" s="216" t="s">
        <v>2597</v>
      </c>
    </row>
    <row r="4769" spans="2:6" ht="12.75" x14ac:dyDescent="0.25">
      <c r="B4769" s="216" t="s">
        <v>14</v>
      </c>
      <c r="C4769" s="213">
        <v>19</v>
      </c>
      <c r="D4769" s="214" t="s">
        <v>1478</v>
      </c>
      <c r="E4769" s="215">
        <v>1785</v>
      </c>
      <c r="F4769" s="216" t="s">
        <v>2597</v>
      </c>
    </row>
    <row r="4770" spans="2:6" ht="12.75" x14ac:dyDescent="0.25">
      <c r="B4770" s="216" t="s">
        <v>14</v>
      </c>
      <c r="C4770" s="213">
        <v>20</v>
      </c>
      <c r="D4770" s="214" t="s">
        <v>1512</v>
      </c>
      <c r="E4770" s="215">
        <v>1785</v>
      </c>
      <c r="F4770" s="216" t="s">
        <v>2597</v>
      </c>
    </row>
    <row r="4771" spans="2:6" ht="12.75" x14ac:dyDescent="0.25">
      <c r="B4771" s="216" t="s">
        <v>14</v>
      </c>
      <c r="C4771" s="213">
        <v>11</v>
      </c>
      <c r="D4771" s="214" t="s">
        <v>2101</v>
      </c>
      <c r="E4771" s="215">
        <v>1785</v>
      </c>
      <c r="F4771" s="216" t="s">
        <v>2597</v>
      </c>
    </row>
    <row r="4772" spans="2:6" ht="12.75" x14ac:dyDescent="0.25">
      <c r="B4772" s="216" t="s">
        <v>2330</v>
      </c>
      <c r="C4772" s="213">
        <v>8</v>
      </c>
      <c r="D4772" s="214" t="s">
        <v>2338</v>
      </c>
      <c r="E4772" s="215">
        <v>1760</v>
      </c>
      <c r="F4772" s="216" t="s">
        <v>2332</v>
      </c>
    </row>
    <row r="4773" spans="2:6" ht="12.75" x14ac:dyDescent="0.25">
      <c r="B4773" s="216" t="s">
        <v>2330</v>
      </c>
      <c r="C4773" s="213">
        <v>9</v>
      </c>
      <c r="D4773" s="214" t="s">
        <v>2339</v>
      </c>
      <c r="E4773" s="215">
        <v>1760</v>
      </c>
      <c r="F4773" s="216" t="s">
        <v>2332</v>
      </c>
    </row>
    <row r="4774" spans="2:6" ht="12.75" x14ac:dyDescent="0.25">
      <c r="B4774" s="216" t="s">
        <v>2330</v>
      </c>
      <c r="C4774" s="213">
        <v>10</v>
      </c>
      <c r="D4774" s="214" t="s">
        <v>782</v>
      </c>
      <c r="E4774" s="215">
        <v>1760</v>
      </c>
      <c r="F4774" s="216" t="s">
        <v>2332</v>
      </c>
    </row>
    <row r="4775" spans="2:6" ht="12.75" x14ac:dyDescent="0.25">
      <c r="B4775" s="216" t="s">
        <v>2330</v>
      </c>
      <c r="C4775" s="213">
        <v>3</v>
      </c>
      <c r="D4775" s="214" t="s">
        <v>2333</v>
      </c>
      <c r="E4775" s="215">
        <v>1760</v>
      </c>
      <c r="F4775" s="216" t="s">
        <v>2332</v>
      </c>
    </row>
    <row r="4776" spans="2:6" ht="12.75" x14ac:dyDescent="0.25">
      <c r="B4776" s="216" t="s">
        <v>2330</v>
      </c>
      <c r="C4776" s="213">
        <v>5</v>
      </c>
      <c r="D4776" s="214" t="s">
        <v>2335</v>
      </c>
      <c r="E4776" s="215">
        <v>1760</v>
      </c>
      <c r="F4776" s="216" t="s">
        <v>2332</v>
      </c>
    </row>
    <row r="4777" spans="2:6" ht="12.75" x14ac:dyDescent="0.25">
      <c r="B4777" s="216" t="s">
        <v>2330</v>
      </c>
      <c r="C4777" s="213">
        <v>7</v>
      </c>
      <c r="D4777" s="214" t="s">
        <v>2337</v>
      </c>
      <c r="E4777" s="215">
        <v>1760</v>
      </c>
      <c r="F4777" s="216" t="s">
        <v>2332</v>
      </c>
    </row>
    <row r="4778" spans="2:6" ht="12.75" x14ac:dyDescent="0.25">
      <c r="B4778" s="216" t="s">
        <v>2330</v>
      </c>
      <c r="C4778" s="213">
        <v>12</v>
      </c>
      <c r="D4778" s="214" t="s">
        <v>2341</v>
      </c>
      <c r="E4778" s="215">
        <v>1760</v>
      </c>
      <c r="F4778" s="216" t="s">
        <v>2332</v>
      </c>
    </row>
    <row r="4779" spans="2:6" ht="12.75" x14ac:dyDescent="0.25">
      <c r="B4779" s="216" t="s">
        <v>2330</v>
      </c>
      <c r="C4779" s="213">
        <v>11</v>
      </c>
      <c r="D4779" s="214" t="s">
        <v>2340</v>
      </c>
      <c r="E4779" s="215">
        <v>1760</v>
      </c>
      <c r="F4779" s="216" t="s">
        <v>2332</v>
      </c>
    </row>
    <row r="4780" spans="2:6" ht="12.75" x14ac:dyDescent="0.25">
      <c r="B4780" s="216" t="s">
        <v>2330</v>
      </c>
      <c r="C4780" s="213">
        <v>2</v>
      </c>
      <c r="D4780" s="214" t="s">
        <v>132</v>
      </c>
      <c r="E4780" s="215">
        <v>1760</v>
      </c>
      <c r="F4780" s="216" t="s">
        <v>2332</v>
      </c>
    </row>
    <row r="4781" spans="2:6" ht="12.75" x14ac:dyDescent="0.25">
      <c r="B4781" s="216" t="s">
        <v>2330</v>
      </c>
      <c r="C4781" s="213">
        <v>4</v>
      </c>
      <c r="D4781" s="214" t="s">
        <v>2334</v>
      </c>
      <c r="E4781" s="215">
        <v>1760</v>
      </c>
      <c r="F4781" s="216" t="s">
        <v>2332</v>
      </c>
    </row>
    <row r="4782" spans="2:6" ht="12.75" x14ac:dyDescent="0.25">
      <c r="B4782" s="216" t="s">
        <v>2330</v>
      </c>
      <c r="C4782" s="213">
        <v>1</v>
      </c>
      <c r="D4782" s="214" t="s">
        <v>2331</v>
      </c>
      <c r="E4782" s="215">
        <v>1760</v>
      </c>
      <c r="F4782" s="216" t="s">
        <v>2332</v>
      </c>
    </row>
    <row r="4783" spans="2:6" ht="12.75" x14ac:dyDescent="0.25">
      <c r="B4783" s="216" t="s">
        <v>2330</v>
      </c>
      <c r="C4783" s="213">
        <v>6</v>
      </c>
      <c r="D4783" s="214" t="s">
        <v>2336</v>
      </c>
      <c r="E4783" s="215">
        <v>1760</v>
      </c>
      <c r="F4783" s="216" t="s">
        <v>2332</v>
      </c>
    </row>
    <row r="4784" spans="2:6" ht="12.75" x14ac:dyDescent="0.25">
      <c r="B4784" s="216" t="s">
        <v>107</v>
      </c>
      <c r="C4784" s="213">
        <v>5</v>
      </c>
      <c r="D4784" s="214" t="s">
        <v>2884</v>
      </c>
      <c r="E4784" s="215">
        <v>1812</v>
      </c>
      <c r="F4784" s="216" t="s">
        <v>2882</v>
      </c>
    </row>
    <row r="4785" spans="2:6" ht="12.75" x14ac:dyDescent="0.25">
      <c r="B4785" s="216" t="s">
        <v>107</v>
      </c>
      <c r="C4785" s="213">
        <v>1</v>
      </c>
      <c r="D4785" s="214" t="s">
        <v>2881</v>
      </c>
      <c r="E4785" s="215">
        <v>1812</v>
      </c>
      <c r="F4785" s="216" t="s">
        <v>2882</v>
      </c>
    </row>
    <row r="4786" spans="2:6" ht="12.75" x14ac:dyDescent="0.25">
      <c r="B4786" s="216" t="s">
        <v>107</v>
      </c>
      <c r="C4786" s="213">
        <v>4</v>
      </c>
      <c r="D4786" s="214" t="s">
        <v>982</v>
      </c>
      <c r="E4786" s="215">
        <v>1812</v>
      </c>
      <c r="F4786" s="216" t="s">
        <v>2882</v>
      </c>
    </row>
    <row r="4787" spans="2:6" ht="12.75" x14ac:dyDescent="0.25">
      <c r="B4787" s="216" t="s">
        <v>107</v>
      </c>
      <c r="C4787" s="213">
        <v>3</v>
      </c>
      <c r="D4787" s="214" t="s">
        <v>2883</v>
      </c>
      <c r="E4787" s="215">
        <v>1812</v>
      </c>
      <c r="F4787" s="216" t="s">
        <v>2882</v>
      </c>
    </row>
    <row r="4788" spans="2:6" ht="12.75" x14ac:dyDescent="0.25">
      <c r="B4788" s="216" t="s">
        <v>107</v>
      </c>
      <c r="C4788" s="213">
        <v>9</v>
      </c>
      <c r="D4788" s="214" t="s">
        <v>2888</v>
      </c>
      <c r="E4788" s="215">
        <v>1812</v>
      </c>
      <c r="F4788" s="216" t="s">
        <v>2882</v>
      </c>
    </row>
    <row r="4789" spans="2:6" ht="12.75" x14ac:dyDescent="0.25">
      <c r="B4789" s="216" t="s">
        <v>107</v>
      </c>
      <c r="C4789" s="213">
        <v>8</v>
      </c>
      <c r="D4789" s="214" t="s">
        <v>2887</v>
      </c>
      <c r="E4789" s="215">
        <v>1812</v>
      </c>
      <c r="F4789" s="216" t="s">
        <v>2882</v>
      </c>
    </row>
    <row r="4790" spans="2:6" ht="12.75" x14ac:dyDescent="0.25">
      <c r="B4790" s="216" t="s">
        <v>107</v>
      </c>
      <c r="C4790" s="213">
        <v>7</v>
      </c>
      <c r="D4790" s="214" t="s">
        <v>2886</v>
      </c>
      <c r="E4790" s="215">
        <v>1812</v>
      </c>
      <c r="F4790" s="216" t="s">
        <v>2882</v>
      </c>
    </row>
    <row r="4791" spans="2:6" ht="12.75" x14ac:dyDescent="0.25">
      <c r="B4791" s="216" t="s">
        <v>107</v>
      </c>
      <c r="C4791" s="213">
        <v>10</v>
      </c>
      <c r="D4791" s="214" t="s">
        <v>2889</v>
      </c>
      <c r="E4791" s="215">
        <v>1812</v>
      </c>
      <c r="F4791" s="216" t="s">
        <v>2882</v>
      </c>
    </row>
    <row r="4792" spans="2:6" ht="12.75" x14ac:dyDescent="0.25">
      <c r="B4792" s="216" t="s">
        <v>107</v>
      </c>
      <c r="C4792" s="213">
        <v>2</v>
      </c>
      <c r="D4792" s="214" t="s">
        <v>1299</v>
      </c>
      <c r="E4792" s="215">
        <v>1812</v>
      </c>
      <c r="F4792" s="216" t="s">
        <v>2882</v>
      </c>
    </row>
    <row r="4793" spans="2:6" ht="12.75" x14ac:dyDescent="0.25">
      <c r="B4793" s="216" t="s">
        <v>107</v>
      </c>
      <c r="C4793" s="213">
        <v>6</v>
      </c>
      <c r="D4793" s="214" t="s">
        <v>2885</v>
      </c>
      <c r="E4793" s="215">
        <v>1812</v>
      </c>
      <c r="F4793" s="216" t="s">
        <v>2882</v>
      </c>
    </row>
    <row r="4794" spans="2:6" ht="12.75" x14ac:dyDescent="0.25">
      <c r="B4794" s="216" t="s">
        <v>163</v>
      </c>
      <c r="C4794" s="213">
        <v>9</v>
      </c>
      <c r="D4794" s="214" t="s">
        <v>276</v>
      </c>
      <c r="E4794" s="215">
        <v>1792</v>
      </c>
      <c r="F4794" s="216" t="s">
        <v>2693</v>
      </c>
    </row>
    <row r="4795" spans="2:6" ht="12.75" x14ac:dyDescent="0.25">
      <c r="B4795" s="216" t="s">
        <v>163</v>
      </c>
      <c r="C4795" s="213">
        <v>2</v>
      </c>
      <c r="D4795" s="214" t="s">
        <v>2694</v>
      </c>
      <c r="E4795" s="215">
        <v>1792</v>
      </c>
      <c r="F4795" s="216" t="s">
        <v>2693</v>
      </c>
    </row>
    <row r="4796" spans="2:6" ht="12.75" x14ac:dyDescent="0.25">
      <c r="B4796" s="216" t="s">
        <v>163</v>
      </c>
      <c r="C4796" s="213">
        <v>5</v>
      </c>
      <c r="D4796" s="214" t="s">
        <v>2695</v>
      </c>
      <c r="E4796" s="215">
        <v>1792</v>
      </c>
      <c r="F4796" s="216" t="s">
        <v>2693</v>
      </c>
    </row>
    <row r="4797" spans="2:6" ht="12.75" x14ac:dyDescent="0.25">
      <c r="B4797" s="216" t="s">
        <v>163</v>
      </c>
      <c r="C4797" s="213">
        <v>10</v>
      </c>
      <c r="D4797" s="214" t="s">
        <v>348</v>
      </c>
      <c r="E4797" s="215">
        <v>1792</v>
      </c>
      <c r="F4797" s="216" t="s">
        <v>2693</v>
      </c>
    </row>
    <row r="4798" spans="2:6" ht="12.75" x14ac:dyDescent="0.25">
      <c r="B4798" s="216" t="s">
        <v>163</v>
      </c>
      <c r="C4798" s="213">
        <v>4</v>
      </c>
      <c r="D4798" s="214" t="s">
        <v>325</v>
      </c>
      <c r="E4798" s="215">
        <v>1792</v>
      </c>
      <c r="F4798" s="216" t="s">
        <v>2693</v>
      </c>
    </row>
    <row r="4799" spans="2:6" ht="12.75" x14ac:dyDescent="0.25">
      <c r="B4799" s="216" t="s">
        <v>163</v>
      </c>
      <c r="C4799" s="213">
        <v>11</v>
      </c>
      <c r="D4799" s="214" t="s">
        <v>1910</v>
      </c>
      <c r="E4799" s="215">
        <v>1792</v>
      </c>
      <c r="F4799" s="216" t="s">
        <v>2693</v>
      </c>
    </row>
    <row r="4800" spans="2:6" ht="12.75" x14ac:dyDescent="0.25">
      <c r="B4800" s="216" t="s">
        <v>163</v>
      </c>
      <c r="C4800" s="213">
        <v>1</v>
      </c>
      <c r="D4800" s="214" t="s">
        <v>2692</v>
      </c>
      <c r="E4800" s="215">
        <v>1792</v>
      </c>
      <c r="F4800" s="216" t="s">
        <v>2693</v>
      </c>
    </row>
    <row r="4801" spans="2:6" ht="12.75" x14ac:dyDescent="0.25">
      <c r="B4801" s="216" t="s">
        <v>163</v>
      </c>
      <c r="C4801" s="213">
        <v>6</v>
      </c>
      <c r="D4801" s="214" t="s">
        <v>746</v>
      </c>
      <c r="E4801" s="215">
        <v>1792</v>
      </c>
      <c r="F4801" s="216" t="s">
        <v>2693</v>
      </c>
    </row>
    <row r="4802" spans="2:6" ht="12.75" x14ac:dyDescent="0.25">
      <c r="B4802" s="216" t="s">
        <v>163</v>
      </c>
      <c r="C4802" s="213">
        <v>3</v>
      </c>
      <c r="D4802" s="214" t="s">
        <v>857</v>
      </c>
      <c r="E4802" s="215">
        <v>1792</v>
      </c>
      <c r="F4802" s="216" t="s">
        <v>2693</v>
      </c>
    </row>
    <row r="4803" spans="2:6" ht="12.75" x14ac:dyDescent="0.25">
      <c r="B4803" s="216" t="s">
        <v>163</v>
      </c>
      <c r="C4803" s="213">
        <v>12</v>
      </c>
      <c r="D4803" s="214" t="s">
        <v>1328</v>
      </c>
      <c r="E4803" s="215">
        <v>1792</v>
      </c>
      <c r="F4803" s="216" t="s">
        <v>2693</v>
      </c>
    </row>
    <row r="4804" spans="2:6" ht="12.75" x14ac:dyDescent="0.25">
      <c r="B4804" s="216" t="s">
        <v>163</v>
      </c>
      <c r="C4804" s="213">
        <v>7</v>
      </c>
      <c r="D4804" s="214" t="s">
        <v>1019</v>
      </c>
      <c r="E4804" s="215">
        <v>1792</v>
      </c>
      <c r="F4804" s="216" t="s">
        <v>2693</v>
      </c>
    </row>
    <row r="4805" spans="2:6" ht="12.75" x14ac:dyDescent="0.25">
      <c r="B4805" s="216" t="s">
        <v>163</v>
      </c>
      <c r="C4805" s="213">
        <v>8</v>
      </c>
      <c r="D4805" s="214" t="s">
        <v>2696</v>
      </c>
      <c r="E4805" s="215">
        <v>1792</v>
      </c>
      <c r="F4805" s="216" t="s">
        <v>2693</v>
      </c>
    </row>
    <row r="4806" spans="2:6" ht="12.75" x14ac:dyDescent="0.25">
      <c r="B4806" s="216" t="s">
        <v>2426</v>
      </c>
      <c r="C4806" s="213">
        <v>4</v>
      </c>
      <c r="D4806" s="214" t="s">
        <v>2431</v>
      </c>
      <c r="E4806" s="215">
        <v>1770</v>
      </c>
      <c r="F4806" s="216" t="s">
        <v>2428</v>
      </c>
    </row>
    <row r="4807" spans="2:6" ht="12.75" x14ac:dyDescent="0.25">
      <c r="B4807" s="216" t="s">
        <v>2426</v>
      </c>
      <c r="C4807" s="213">
        <v>7</v>
      </c>
      <c r="D4807" s="214" t="s">
        <v>2434</v>
      </c>
      <c r="E4807" s="215">
        <v>1770</v>
      </c>
      <c r="F4807" s="216" t="s">
        <v>2428</v>
      </c>
    </row>
    <row r="4808" spans="2:6" ht="12.75" x14ac:dyDescent="0.25">
      <c r="B4808" s="216" t="s">
        <v>2426</v>
      </c>
      <c r="C4808" s="213">
        <v>5</v>
      </c>
      <c r="D4808" s="214" t="s">
        <v>2432</v>
      </c>
      <c r="E4808" s="215">
        <v>1770</v>
      </c>
      <c r="F4808" s="216" t="s">
        <v>2428</v>
      </c>
    </row>
    <row r="4809" spans="2:6" ht="12.75" x14ac:dyDescent="0.25">
      <c r="B4809" s="216" t="s">
        <v>2426</v>
      </c>
      <c r="C4809" s="213">
        <v>3</v>
      </c>
      <c r="D4809" s="214" t="s">
        <v>2430</v>
      </c>
      <c r="E4809" s="215">
        <v>1770</v>
      </c>
      <c r="F4809" s="216" t="s">
        <v>2428</v>
      </c>
    </row>
    <row r="4810" spans="2:6" ht="12.75" x14ac:dyDescent="0.25">
      <c r="B4810" s="216" t="s">
        <v>2426</v>
      </c>
      <c r="C4810" s="213">
        <v>10</v>
      </c>
      <c r="D4810" s="214" t="s">
        <v>2437</v>
      </c>
      <c r="E4810" s="215">
        <v>1770</v>
      </c>
      <c r="F4810" s="216" t="s">
        <v>2428</v>
      </c>
    </row>
    <row r="4811" spans="2:6" ht="12.75" x14ac:dyDescent="0.25">
      <c r="B4811" s="216" t="s">
        <v>2426</v>
      </c>
      <c r="C4811" s="213">
        <v>1</v>
      </c>
      <c r="D4811" s="214" t="s">
        <v>2427</v>
      </c>
      <c r="E4811" s="215">
        <v>1770</v>
      </c>
      <c r="F4811" s="216" t="s">
        <v>2428</v>
      </c>
    </row>
    <row r="4812" spans="2:6" ht="12.75" x14ac:dyDescent="0.25">
      <c r="B4812" s="216" t="s">
        <v>2426</v>
      </c>
      <c r="C4812" s="213">
        <v>9</v>
      </c>
      <c r="D4812" s="214" t="s">
        <v>2436</v>
      </c>
      <c r="E4812" s="215">
        <v>1770</v>
      </c>
      <c r="F4812" s="216" t="s">
        <v>2428</v>
      </c>
    </row>
    <row r="4813" spans="2:6" ht="12.75" x14ac:dyDescent="0.25">
      <c r="B4813" s="216" t="s">
        <v>2426</v>
      </c>
      <c r="C4813" s="213">
        <v>6</v>
      </c>
      <c r="D4813" s="214" t="s">
        <v>2433</v>
      </c>
      <c r="E4813" s="215">
        <v>1770</v>
      </c>
      <c r="F4813" s="216" t="s">
        <v>2428</v>
      </c>
    </row>
    <row r="4814" spans="2:6" ht="12.75" x14ac:dyDescent="0.25">
      <c r="B4814" s="216" t="s">
        <v>2426</v>
      </c>
      <c r="C4814" s="213">
        <v>8</v>
      </c>
      <c r="D4814" s="214" t="s">
        <v>2435</v>
      </c>
      <c r="E4814" s="215">
        <v>1770</v>
      </c>
      <c r="F4814" s="216" t="s">
        <v>2428</v>
      </c>
    </row>
    <row r="4815" spans="2:6" ht="12.75" x14ac:dyDescent="0.25">
      <c r="B4815" s="216" t="s">
        <v>2426</v>
      </c>
      <c r="C4815" s="213">
        <v>2</v>
      </c>
      <c r="D4815" s="214" t="s">
        <v>2429</v>
      </c>
      <c r="E4815" s="215">
        <v>1770</v>
      </c>
      <c r="F4815" s="216" t="s">
        <v>2428</v>
      </c>
    </row>
    <row r="4816" spans="2:6" ht="12.75" x14ac:dyDescent="0.25">
      <c r="B4816" s="216" t="s">
        <v>261</v>
      </c>
      <c r="C4816" s="213">
        <v>4</v>
      </c>
      <c r="D4816" s="214" t="s">
        <v>5707</v>
      </c>
      <c r="E4816" s="215">
        <v>4240</v>
      </c>
      <c r="F4816" s="216" t="s">
        <v>5702</v>
      </c>
    </row>
    <row r="4817" spans="2:6" ht="12.75" x14ac:dyDescent="0.25">
      <c r="B4817" s="216" t="s">
        <v>5705</v>
      </c>
      <c r="C4817" s="213">
        <v>3</v>
      </c>
      <c r="D4817" s="214" t="s">
        <v>5706</v>
      </c>
      <c r="E4817" s="215">
        <v>4240</v>
      </c>
      <c r="F4817" s="216" t="s">
        <v>5702</v>
      </c>
    </row>
    <row r="4818" spans="2:6" ht="12.75" x14ac:dyDescent="0.25">
      <c r="B4818" s="216" t="s">
        <v>191</v>
      </c>
      <c r="C4818" s="213">
        <v>12</v>
      </c>
      <c r="D4818" s="214" t="s">
        <v>5717</v>
      </c>
      <c r="E4818" s="215">
        <v>4240</v>
      </c>
      <c r="F4818" s="216" t="s">
        <v>5702</v>
      </c>
    </row>
    <row r="4819" spans="2:6" ht="12.75" x14ac:dyDescent="0.25">
      <c r="B4819" s="216" t="s">
        <v>5709</v>
      </c>
      <c r="C4819" s="213">
        <v>6</v>
      </c>
      <c r="D4819" s="214" t="s">
        <v>5710</v>
      </c>
      <c r="E4819" s="215">
        <v>4240</v>
      </c>
      <c r="F4819" s="216" t="s">
        <v>5702</v>
      </c>
    </row>
    <row r="4820" spans="2:6" ht="12.75" x14ac:dyDescent="0.25">
      <c r="B4820" s="216" t="s">
        <v>257</v>
      </c>
      <c r="C4820" s="213">
        <v>11</v>
      </c>
      <c r="D4820" s="214" t="s">
        <v>5716</v>
      </c>
      <c r="E4820" s="215">
        <v>4240</v>
      </c>
      <c r="F4820" s="216" t="s">
        <v>5702</v>
      </c>
    </row>
    <row r="4821" spans="2:6" ht="12.75" x14ac:dyDescent="0.25">
      <c r="B4821" s="216" t="s">
        <v>5703</v>
      </c>
      <c r="C4821" s="213">
        <v>2</v>
      </c>
      <c r="D4821" s="214" t="s">
        <v>5704</v>
      </c>
      <c r="E4821" s="215">
        <v>4240</v>
      </c>
      <c r="F4821" s="216" t="s">
        <v>5702</v>
      </c>
    </row>
    <row r="4822" spans="2:6" ht="12.75" x14ac:dyDescent="0.25">
      <c r="B4822" s="216" t="s">
        <v>191</v>
      </c>
      <c r="C4822" s="213">
        <v>7</v>
      </c>
      <c r="D4822" s="214" t="s">
        <v>5711</v>
      </c>
      <c r="E4822" s="215">
        <v>4240</v>
      </c>
      <c r="F4822" s="216" t="s">
        <v>5702</v>
      </c>
    </row>
    <row r="4823" spans="2:6" ht="12.75" x14ac:dyDescent="0.25">
      <c r="B4823" s="216" t="s">
        <v>5700</v>
      </c>
      <c r="C4823" s="213">
        <v>1</v>
      </c>
      <c r="D4823" s="214" t="s">
        <v>5701</v>
      </c>
      <c r="E4823" s="215">
        <v>4240</v>
      </c>
      <c r="F4823" s="216" t="s">
        <v>5702</v>
      </c>
    </row>
    <row r="4824" spans="2:6" ht="12.75" x14ac:dyDescent="0.25">
      <c r="B4824" s="216" t="s">
        <v>3699</v>
      </c>
      <c r="C4824" s="213">
        <v>5</v>
      </c>
      <c r="D4824" s="214" t="s">
        <v>5708</v>
      </c>
      <c r="E4824" s="215">
        <v>4240</v>
      </c>
      <c r="F4824" s="216" t="s">
        <v>5702</v>
      </c>
    </row>
    <row r="4825" spans="2:6" ht="12.75" x14ac:dyDescent="0.25">
      <c r="B4825" s="216" t="s">
        <v>5713</v>
      </c>
      <c r="C4825" s="213">
        <v>9</v>
      </c>
      <c r="D4825" s="214" t="s">
        <v>5714</v>
      </c>
      <c r="E4825" s="215">
        <v>4240</v>
      </c>
      <c r="F4825" s="216" t="s">
        <v>5702</v>
      </c>
    </row>
    <row r="4826" spans="2:6" ht="12.75" x14ac:dyDescent="0.25">
      <c r="B4826" s="216" t="s">
        <v>4923</v>
      </c>
      <c r="C4826" s="213">
        <v>8</v>
      </c>
      <c r="D4826" s="214" t="s">
        <v>5712</v>
      </c>
      <c r="E4826" s="215">
        <v>4240</v>
      </c>
      <c r="F4826" s="216" t="s">
        <v>5702</v>
      </c>
    </row>
    <row r="4827" spans="2:6" ht="12.75" x14ac:dyDescent="0.25">
      <c r="B4827" s="216" t="s">
        <v>263</v>
      </c>
      <c r="C4827" s="213">
        <v>10</v>
      </c>
      <c r="D4827" s="214" t="s">
        <v>5715</v>
      </c>
      <c r="E4827" s="215">
        <v>4240</v>
      </c>
      <c r="F4827" s="216" t="s">
        <v>5702</v>
      </c>
    </row>
    <row r="4828" spans="2:6" ht="12.75" x14ac:dyDescent="0.25">
      <c r="B4828" s="216" t="s">
        <v>9200</v>
      </c>
      <c r="C4828" s="213">
        <v>10</v>
      </c>
      <c r="D4828" s="214" t="s">
        <v>9202</v>
      </c>
      <c r="E4828" s="215">
        <v>4582</v>
      </c>
      <c r="F4828" s="216" t="s">
        <v>9189</v>
      </c>
    </row>
    <row r="4829" spans="2:6" ht="12.75" x14ac:dyDescent="0.25">
      <c r="B4829" s="216" t="s">
        <v>7848</v>
      </c>
      <c r="C4829" s="213">
        <v>1</v>
      </c>
      <c r="D4829" s="214" t="s">
        <v>9188</v>
      </c>
      <c r="E4829" s="215">
        <v>4582</v>
      </c>
      <c r="F4829" s="216" t="s">
        <v>9189</v>
      </c>
    </row>
    <row r="4830" spans="2:6" ht="12.75" x14ac:dyDescent="0.25">
      <c r="B4830" s="216" t="s">
        <v>9190</v>
      </c>
      <c r="C4830" s="213">
        <v>3</v>
      </c>
      <c r="D4830" s="214" t="s">
        <v>9192</v>
      </c>
      <c r="E4830" s="215">
        <v>4582</v>
      </c>
      <c r="F4830" s="216" t="s">
        <v>9189</v>
      </c>
    </row>
    <row r="4831" spans="2:6" ht="12.75" x14ac:dyDescent="0.25">
      <c r="B4831" s="216" t="s">
        <v>9193</v>
      </c>
      <c r="C4831" s="213">
        <v>4</v>
      </c>
      <c r="D4831" s="214" t="s">
        <v>9194</v>
      </c>
      <c r="E4831" s="215">
        <v>4582</v>
      </c>
      <c r="F4831" s="216" t="s">
        <v>9189</v>
      </c>
    </row>
    <row r="4832" spans="2:6" ht="12.75" x14ac:dyDescent="0.25">
      <c r="B4832" s="216" t="s">
        <v>9190</v>
      </c>
      <c r="C4832" s="213">
        <v>2</v>
      </c>
      <c r="D4832" s="214" t="s">
        <v>9191</v>
      </c>
      <c r="E4832" s="215">
        <v>4582</v>
      </c>
      <c r="F4832" s="216" t="s">
        <v>9189</v>
      </c>
    </row>
    <row r="4833" spans="2:6" ht="12.75" x14ac:dyDescent="0.25">
      <c r="B4833" s="216" t="s">
        <v>9190</v>
      </c>
      <c r="C4833" s="213">
        <v>5</v>
      </c>
      <c r="D4833" s="214" t="s">
        <v>9195</v>
      </c>
      <c r="E4833" s="215">
        <v>4582</v>
      </c>
      <c r="F4833" s="216" t="s">
        <v>9189</v>
      </c>
    </row>
    <row r="4834" spans="2:6" ht="12.75" x14ac:dyDescent="0.25">
      <c r="B4834" s="216" t="s">
        <v>9196</v>
      </c>
      <c r="C4834" s="213">
        <v>6</v>
      </c>
      <c r="D4834" s="214" t="s">
        <v>9197</v>
      </c>
      <c r="E4834" s="215">
        <v>4582</v>
      </c>
      <c r="F4834" s="216" t="s">
        <v>9189</v>
      </c>
    </row>
    <row r="4835" spans="2:6" ht="12.75" x14ac:dyDescent="0.25">
      <c r="B4835" s="216" t="s">
        <v>9196</v>
      </c>
      <c r="C4835" s="213">
        <v>8</v>
      </c>
      <c r="D4835" s="214" t="s">
        <v>9199</v>
      </c>
      <c r="E4835" s="215">
        <v>4582</v>
      </c>
      <c r="F4835" s="216" t="s">
        <v>9189</v>
      </c>
    </row>
    <row r="4836" spans="2:6" ht="12.75" x14ac:dyDescent="0.25">
      <c r="B4836" s="216" t="s">
        <v>9196</v>
      </c>
      <c r="C4836" s="213">
        <v>7</v>
      </c>
      <c r="D4836" s="214" t="s">
        <v>9198</v>
      </c>
      <c r="E4836" s="215">
        <v>4582</v>
      </c>
      <c r="F4836" s="216" t="s">
        <v>9189</v>
      </c>
    </row>
    <row r="4837" spans="2:6" ht="12.75" x14ac:dyDescent="0.25">
      <c r="B4837" s="216" t="s">
        <v>9200</v>
      </c>
      <c r="C4837" s="213">
        <v>9</v>
      </c>
      <c r="D4837" s="214" t="s">
        <v>9201</v>
      </c>
      <c r="E4837" s="215">
        <v>4582</v>
      </c>
      <c r="F4837" s="216" t="s">
        <v>9189</v>
      </c>
    </row>
    <row r="4838" spans="2:6" ht="12.75" x14ac:dyDescent="0.25">
      <c r="B4838" s="216" t="s">
        <v>9200</v>
      </c>
      <c r="C4838" s="213">
        <v>11</v>
      </c>
      <c r="D4838" s="214" t="s">
        <v>9203</v>
      </c>
      <c r="E4838" s="215">
        <v>4582</v>
      </c>
      <c r="F4838" s="216" t="s">
        <v>9189</v>
      </c>
    </row>
    <row r="4839" spans="2:6" ht="12.75" x14ac:dyDescent="0.25">
      <c r="B4839" s="216" t="s">
        <v>35</v>
      </c>
      <c r="C4839" s="213">
        <v>5</v>
      </c>
      <c r="D4839" s="214" t="s">
        <v>2551</v>
      </c>
      <c r="E4839" s="215">
        <v>1779</v>
      </c>
      <c r="F4839" s="216" t="s">
        <v>2547</v>
      </c>
    </row>
    <row r="4840" spans="2:6" ht="12.75" x14ac:dyDescent="0.25">
      <c r="B4840" s="216" t="s">
        <v>35</v>
      </c>
      <c r="C4840" s="213">
        <v>3</v>
      </c>
      <c r="D4840" s="214" t="s">
        <v>2549</v>
      </c>
      <c r="E4840" s="215">
        <v>1779</v>
      </c>
      <c r="F4840" s="216" t="s">
        <v>2547</v>
      </c>
    </row>
    <row r="4841" spans="2:6" ht="12.75" x14ac:dyDescent="0.25">
      <c r="B4841" s="216" t="s">
        <v>35</v>
      </c>
      <c r="C4841" s="213">
        <v>8</v>
      </c>
      <c r="D4841" s="214" t="s">
        <v>2554</v>
      </c>
      <c r="E4841" s="215">
        <v>1779</v>
      </c>
      <c r="F4841" s="216" t="s">
        <v>2547</v>
      </c>
    </row>
    <row r="4842" spans="2:6" ht="12.75" x14ac:dyDescent="0.25">
      <c r="B4842" s="216" t="s">
        <v>35</v>
      </c>
      <c r="C4842" s="213">
        <v>7</v>
      </c>
      <c r="D4842" s="214" t="s">
        <v>2553</v>
      </c>
      <c r="E4842" s="215">
        <v>1779</v>
      </c>
      <c r="F4842" s="216" t="s">
        <v>2547</v>
      </c>
    </row>
    <row r="4843" spans="2:6" ht="12.75" x14ac:dyDescent="0.25">
      <c r="B4843" s="216" t="s">
        <v>35</v>
      </c>
      <c r="C4843" s="213">
        <v>11</v>
      </c>
      <c r="D4843" s="214" t="s">
        <v>2557</v>
      </c>
      <c r="E4843" s="215">
        <v>1779</v>
      </c>
      <c r="F4843" s="216" t="s">
        <v>2547</v>
      </c>
    </row>
    <row r="4844" spans="2:6" ht="12.75" x14ac:dyDescent="0.25">
      <c r="B4844" s="216" t="s">
        <v>35</v>
      </c>
      <c r="C4844" s="213">
        <v>2</v>
      </c>
      <c r="D4844" s="214" t="s">
        <v>2548</v>
      </c>
      <c r="E4844" s="215">
        <v>1779</v>
      </c>
      <c r="F4844" s="216" t="s">
        <v>2547</v>
      </c>
    </row>
    <row r="4845" spans="2:6" ht="12.75" x14ac:dyDescent="0.25">
      <c r="B4845" s="216" t="s">
        <v>35</v>
      </c>
      <c r="C4845" s="213">
        <v>10</v>
      </c>
      <c r="D4845" s="214" t="s">
        <v>2556</v>
      </c>
      <c r="E4845" s="215">
        <v>1779</v>
      </c>
      <c r="F4845" s="216" t="s">
        <v>2547</v>
      </c>
    </row>
    <row r="4846" spans="2:6" ht="12.75" x14ac:dyDescent="0.25">
      <c r="B4846" s="216" t="s">
        <v>35</v>
      </c>
      <c r="C4846" s="213">
        <v>6</v>
      </c>
      <c r="D4846" s="214" t="s">
        <v>2552</v>
      </c>
      <c r="E4846" s="215">
        <v>1779</v>
      </c>
      <c r="F4846" s="216" t="s">
        <v>2547</v>
      </c>
    </row>
    <row r="4847" spans="2:6" ht="12.75" x14ac:dyDescent="0.25">
      <c r="B4847" s="216" t="s">
        <v>35</v>
      </c>
      <c r="C4847" s="213">
        <v>1</v>
      </c>
      <c r="D4847" s="214" t="s">
        <v>2546</v>
      </c>
      <c r="E4847" s="215">
        <v>1779</v>
      </c>
      <c r="F4847" s="216" t="s">
        <v>2547</v>
      </c>
    </row>
    <row r="4848" spans="2:6" ht="12.75" x14ac:dyDescent="0.25">
      <c r="B4848" s="216" t="s">
        <v>35</v>
      </c>
      <c r="C4848" s="213">
        <v>4</v>
      </c>
      <c r="D4848" s="214" t="s">
        <v>2550</v>
      </c>
      <c r="E4848" s="215">
        <v>1779</v>
      </c>
      <c r="F4848" s="216" t="s">
        <v>2547</v>
      </c>
    </row>
    <row r="4849" spans="2:6" ht="12.75" x14ac:dyDescent="0.25">
      <c r="B4849" s="216" t="s">
        <v>35</v>
      </c>
      <c r="C4849" s="213">
        <v>9</v>
      </c>
      <c r="D4849" s="214" t="s">
        <v>2555</v>
      </c>
      <c r="E4849" s="215">
        <v>1779</v>
      </c>
      <c r="F4849" s="216" t="s">
        <v>2547</v>
      </c>
    </row>
    <row r="4850" spans="2:6" ht="12.75" x14ac:dyDescent="0.25">
      <c r="B4850" s="216" t="s">
        <v>217</v>
      </c>
      <c r="C4850" s="213">
        <v>8</v>
      </c>
      <c r="D4850" s="214" t="s">
        <v>5802</v>
      </c>
      <c r="E4850" s="215">
        <v>4249</v>
      </c>
      <c r="F4850" s="216" t="s">
        <v>5798</v>
      </c>
    </row>
    <row r="4851" spans="2:6" ht="12.75" x14ac:dyDescent="0.25">
      <c r="B4851" s="216" t="s">
        <v>217</v>
      </c>
      <c r="C4851" s="213">
        <v>13</v>
      </c>
      <c r="D4851" s="214" t="s">
        <v>5805</v>
      </c>
      <c r="E4851" s="215">
        <v>4249</v>
      </c>
      <c r="F4851" s="216" t="s">
        <v>5798</v>
      </c>
    </row>
    <row r="4852" spans="2:6" ht="12.75" x14ac:dyDescent="0.25">
      <c r="B4852" s="216" t="s">
        <v>217</v>
      </c>
      <c r="C4852" s="213">
        <v>2</v>
      </c>
      <c r="D4852" s="214" t="s">
        <v>722</v>
      </c>
      <c r="E4852" s="215">
        <v>4249</v>
      </c>
      <c r="F4852" s="216" t="s">
        <v>5798</v>
      </c>
    </row>
    <row r="4853" spans="2:6" ht="12.75" x14ac:dyDescent="0.25">
      <c r="B4853" s="216" t="s">
        <v>460</v>
      </c>
      <c r="C4853" s="213">
        <v>3</v>
      </c>
      <c r="D4853" s="214" t="s">
        <v>4636</v>
      </c>
      <c r="E4853" s="215">
        <v>4249</v>
      </c>
      <c r="F4853" s="216" t="s">
        <v>5798</v>
      </c>
    </row>
    <row r="4854" spans="2:6" ht="12.75" x14ac:dyDescent="0.25">
      <c r="B4854" s="216" t="s">
        <v>460</v>
      </c>
      <c r="C4854" s="213">
        <v>5</v>
      </c>
      <c r="D4854" s="214" t="s">
        <v>5800</v>
      </c>
      <c r="E4854" s="215">
        <v>4249</v>
      </c>
      <c r="F4854" s="216" t="s">
        <v>5798</v>
      </c>
    </row>
    <row r="4855" spans="2:6" ht="12.75" x14ac:dyDescent="0.25">
      <c r="B4855" s="216" t="s">
        <v>460</v>
      </c>
      <c r="C4855" s="213">
        <v>11</v>
      </c>
      <c r="D4855" s="214" t="s">
        <v>422</v>
      </c>
      <c r="E4855" s="215">
        <v>4249</v>
      </c>
      <c r="F4855" s="216" t="s">
        <v>5798</v>
      </c>
    </row>
    <row r="4856" spans="2:6" ht="12.75" x14ac:dyDescent="0.25">
      <c r="B4856" s="216" t="s">
        <v>217</v>
      </c>
      <c r="C4856" s="213">
        <v>6</v>
      </c>
      <c r="D4856" s="214" t="s">
        <v>2457</v>
      </c>
      <c r="E4856" s="215">
        <v>4249</v>
      </c>
      <c r="F4856" s="216" t="s">
        <v>5798</v>
      </c>
    </row>
    <row r="4857" spans="2:6" ht="12.75" x14ac:dyDescent="0.25">
      <c r="B4857" s="216" t="s">
        <v>217</v>
      </c>
      <c r="C4857" s="213">
        <v>12</v>
      </c>
      <c r="D4857" s="214" t="s">
        <v>5804</v>
      </c>
      <c r="E4857" s="215">
        <v>4249</v>
      </c>
      <c r="F4857" s="216" t="s">
        <v>5798</v>
      </c>
    </row>
    <row r="4858" spans="2:6" ht="12.75" x14ac:dyDescent="0.25">
      <c r="B4858" s="216" t="s">
        <v>460</v>
      </c>
      <c r="C4858" s="213">
        <v>9</v>
      </c>
      <c r="D4858" s="214" t="s">
        <v>5803</v>
      </c>
      <c r="E4858" s="215">
        <v>4249</v>
      </c>
      <c r="F4858" s="216" t="s">
        <v>5798</v>
      </c>
    </row>
    <row r="4859" spans="2:6" ht="12.75" x14ac:dyDescent="0.25">
      <c r="B4859" s="216" t="s">
        <v>217</v>
      </c>
      <c r="C4859" s="213">
        <v>4</v>
      </c>
      <c r="D4859" s="214" t="s">
        <v>5799</v>
      </c>
      <c r="E4859" s="215">
        <v>4249</v>
      </c>
      <c r="F4859" s="216" t="s">
        <v>5798</v>
      </c>
    </row>
    <row r="4860" spans="2:6" ht="12.75" x14ac:dyDescent="0.25">
      <c r="B4860" s="216" t="s">
        <v>460</v>
      </c>
      <c r="C4860" s="213">
        <v>7</v>
      </c>
      <c r="D4860" s="214" t="s">
        <v>5801</v>
      </c>
      <c r="E4860" s="215">
        <v>4249</v>
      </c>
      <c r="F4860" s="216" t="s">
        <v>5798</v>
      </c>
    </row>
    <row r="4861" spans="2:6" ht="12.75" x14ac:dyDescent="0.25">
      <c r="B4861" s="216" t="s">
        <v>217</v>
      </c>
      <c r="C4861" s="213">
        <v>10</v>
      </c>
      <c r="D4861" s="214" t="s">
        <v>310</v>
      </c>
      <c r="E4861" s="215">
        <v>4249</v>
      </c>
      <c r="F4861" s="216" t="s">
        <v>5798</v>
      </c>
    </row>
    <row r="4862" spans="2:6" ht="12.75" x14ac:dyDescent="0.25">
      <c r="B4862" s="216" t="s">
        <v>460</v>
      </c>
      <c r="C4862" s="213">
        <v>1</v>
      </c>
      <c r="D4862" s="214" t="s">
        <v>461</v>
      </c>
      <c r="E4862" s="215">
        <v>4249</v>
      </c>
      <c r="F4862" s="216" t="s">
        <v>5798</v>
      </c>
    </row>
    <row r="4863" spans="2:6" ht="12.75" x14ac:dyDescent="0.25">
      <c r="B4863" s="216" t="s">
        <v>112</v>
      </c>
      <c r="C4863" s="213">
        <v>11</v>
      </c>
      <c r="D4863" s="214" t="s">
        <v>5119</v>
      </c>
      <c r="E4863" s="215">
        <v>4186</v>
      </c>
      <c r="F4863" s="216" t="s">
        <v>5112</v>
      </c>
    </row>
    <row r="4864" spans="2:6" ht="12.75" x14ac:dyDescent="0.25">
      <c r="B4864" s="216" t="s">
        <v>3128</v>
      </c>
      <c r="C4864" s="213">
        <v>6</v>
      </c>
      <c r="D4864" s="214" t="s">
        <v>4567</v>
      </c>
      <c r="E4864" s="215">
        <v>4186</v>
      </c>
      <c r="F4864" s="216" t="s">
        <v>5112</v>
      </c>
    </row>
    <row r="4865" spans="2:6" ht="12.75" x14ac:dyDescent="0.25">
      <c r="B4865" s="216" t="s">
        <v>112</v>
      </c>
      <c r="C4865" s="213">
        <v>5</v>
      </c>
      <c r="D4865" s="214" t="s">
        <v>3125</v>
      </c>
      <c r="E4865" s="215">
        <v>4186</v>
      </c>
      <c r="F4865" s="216" t="s">
        <v>5112</v>
      </c>
    </row>
    <row r="4866" spans="2:6" ht="12.75" x14ac:dyDescent="0.25">
      <c r="B4866" s="216" t="s">
        <v>112</v>
      </c>
      <c r="C4866" s="213">
        <v>9</v>
      </c>
      <c r="D4866" s="214" t="s">
        <v>5118</v>
      </c>
      <c r="E4866" s="215">
        <v>4186</v>
      </c>
      <c r="F4866" s="216" t="s">
        <v>5112</v>
      </c>
    </row>
    <row r="4867" spans="2:6" ht="12.75" x14ac:dyDescent="0.25">
      <c r="B4867" s="216" t="s">
        <v>3128</v>
      </c>
      <c r="C4867" s="213">
        <v>4</v>
      </c>
      <c r="D4867" s="214" t="s">
        <v>5115</v>
      </c>
      <c r="E4867" s="215">
        <v>4186</v>
      </c>
      <c r="F4867" s="216" t="s">
        <v>5112</v>
      </c>
    </row>
    <row r="4868" spans="2:6" ht="12.75" x14ac:dyDescent="0.25">
      <c r="B4868" s="216" t="s">
        <v>3128</v>
      </c>
      <c r="C4868" s="213">
        <v>2</v>
      </c>
      <c r="D4868" s="214" t="s">
        <v>5113</v>
      </c>
      <c r="E4868" s="215">
        <v>4186</v>
      </c>
      <c r="F4868" s="216" t="s">
        <v>5112</v>
      </c>
    </row>
    <row r="4869" spans="2:6" ht="12.75" x14ac:dyDescent="0.25">
      <c r="B4869" s="216" t="s">
        <v>112</v>
      </c>
      <c r="C4869" s="213">
        <v>1</v>
      </c>
      <c r="D4869" s="214" t="s">
        <v>5111</v>
      </c>
      <c r="E4869" s="215">
        <v>4186</v>
      </c>
      <c r="F4869" s="216" t="s">
        <v>5112</v>
      </c>
    </row>
    <row r="4870" spans="2:6" ht="12.75" x14ac:dyDescent="0.25">
      <c r="B4870" s="216" t="s">
        <v>112</v>
      </c>
      <c r="C4870" s="213">
        <v>7</v>
      </c>
      <c r="D4870" s="214" t="s">
        <v>5116</v>
      </c>
      <c r="E4870" s="215">
        <v>4186</v>
      </c>
      <c r="F4870" s="216" t="s">
        <v>5112</v>
      </c>
    </row>
    <row r="4871" spans="2:6" ht="12.75" x14ac:dyDescent="0.25">
      <c r="B4871" s="216" t="s">
        <v>3128</v>
      </c>
      <c r="C4871" s="213">
        <v>8</v>
      </c>
      <c r="D4871" s="214" t="s">
        <v>5117</v>
      </c>
      <c r="E4871" s="215">
        <v>4186</v>
      </c>
      <c r="F4871" s="216" t="s">
        <v>5112</v>
      </c>
    </row>
    <row r="4872" spans="2:6" ht="12.75" x14ac:dyDescent="0.25">
      <c r="B4872" s="216" t="s">
        <v>3128</v>
      </c>
      <c r="C4872" s="213">
        <v>12</v>
      </c>
      <c r="D4872" s="214" t="s">
        <v>3129</v>
      </c>
      <c r="E4872" s="215">
        <v>4186</v>
      </c>
      <c r="F4872" s="216" t="s">
        <v>5112</v>
      </c>
    </row>
    <row r="4873" spans="2:6" ht="12.75" x14ac:dyDescent="0.25">
      <c r="B4873" s="216" t="s">
        <v>3128</v>
      </c>
      <c r="C4873" s="213">
        <v>10</v>
      </c>
      <c r="D4873" s="214" t="s">
        <v>3778</v>
      </c>
      <c r="E4873" s="215">
        <v>4186</v>
      </c>
      <c r="F4873" s="216" t="s">
        <v>5112</v>
      </c>
    </row>
    <row r="4874" spans="2:6" ht="12.75" x14ac:dyDescent="0.25">
      <c r="B4874" s="216" t="s">
        <v>112</v>
      </c>
      <c r="C4874" s="213">
        <v>3</v>
      </c>
      <c r="D4874" s="214" t="s">
        <v>5114</v>
      </c>
      <c r="E4874" s="215">
        <v>4186</v>
      </c>
      <c r="F4874" s="216" t="s">
        <v>5112</v>
      </c>
    </row>
    <row r="4875" spans="2:6" ht="12.75" x14ac:dyDescent="0.25">
      <c r="B4875" s="216" t="s">
        <v>109</v>
      </c>
      <c r="C4875" s="213">
        <v>8</v>
      </c>
      <c r="D4875" s="214" t="s">
        <v>636</v>
      </c>
      <c r="E4875" s="215">
        <v>4427</v>
      </c>
      <c r="F4875" s="216" t="s">
        <v>7608</v>
      </c>
    </row>
    <row r="4876" spans="2:6" ht="12.75" x14ac:dyDescent="0.25">
      <c r="B4876" s="216" t="s">
        <v>112</v>
      </c>
      <c r="C4876" s="213">
        <v>1</v>
      </c>
      <c r="D4876" s="214" t="s">
        <v>7607</v>
      </c>
      <c r="E4876" s="215">
        <v>4427</v>
      </c>
      <c r="F4876" s="216" t="s">
        <v>7608</v>
      </c>
    </row>
    <row r="4877" spans="2:6" ht="12.75" x14ac:dyDescent="0.25">
      <c r="B4877" s="216" t="s">
        <v>112</v>
      </c>
      <c r="C4877" s="213">
        <v>11</v>
      </c>
      <c r="D4877" s="214" t="s">
        <v>4565</v>
      </c>
      <c r="E4877" s="215">
        <v>4427</v>
      </c>
      <c r="F4877" s="216" t="s">
        <v>7608</v>
      </c>
    </row>
    <row r="4878" spans="2:6" ht="12.75" x14ac:dyDescent="0.25">
      <c r="B4878" s="216" t="s">
        <v>109</v>
      </c>
      <c r="C4878" s="213">
        <v>2</v>
      </c>
      <c r="D4878" s="214" t="s">
        <v>7609</v>
      </c>
      <c r="E4878" s="215">
        <v>4427</v>
      </c>
      <c r="F4878" s="216" t="s">
        <v>7608</v>
      </c>
    </row>
    <row r="4879" spans="2:6" ht="12.75" x14ac:dyDescent="0.25">
      <c r="B4879" s="216" t="s">
        <v>109</v>
      </c>
      <c r="C4879" s="213">
        <v>12</v>
      </c>
      <c r="D4879" s="214" t="s">
        <v>1738</v>
      </c>
      <c r="E4879" s="215">
        <v>4427</v>
      </c>
      <c r="F4879" s="216" t="s">
        <v>7608</v>
      </c>
    </row>
    <row r="4880" spans="2:6" ht="12.75" x14ac:dyDescent="0.25">
      <c r="B4880" s="216" t="s">
        <v>112</v>
      </c>
      <c r="C4880" s="213">
        <v>5</v>
      </c>
      <c r="D4880" s="214" t="s">
        <v>7612</v>
      </c>
      <c r="E4880" s="215">
        <v>4427</v>
      </c>
      <c r="F4880" s="216" t="s">
        <v>7608</v>
      </c>
    </row>
    <row r="4881" spans="2:6" ht="12.75" x14ac:dyDescent="0.25">
      <c r="B4881" s="216" t="s">
        <v>112</v>
      </c>
      <c r="C4881" s="213">
        <v>7</v>
      </c>
      <c r="D4881" s="214" t="s">
        <v>6667</v>
      </c>
      <c r="E4881" s="215">
        <v>4427</v>
      </c>
      <c r="F4881" s="216" t="s">
        <v>7608</v>
      </c>
    </row>
    <row r="4882" spans="2:6" ht="12.75" x14ac:dyDescent="0.25">
      <c r="B4882" s="216" t="s">
        <v>112</v>
      </c>
      <c r="C4882" s="213">
        <v>3</v>
      </c>
      <c r="D4882" s="214" t="s">
        <v>7610</v>
      </c>
      <c r="E4882" s="215">
        <v>4427</v>
      </c>
      <c r="F4882" s="216" t="s">
        <v>7608</v>
      </c>
    </row>
    <row r="4883" spans="2:6" ht="12.75" x14ac:dyDescent="0.25">
      <c r="B4883" s="216" t="s">
        <v>109</v>
      </c>
      <c r="C4883" s="213">
        <v>10</v>
      </c>
      <c r="D4883" s="214" t="s">
        <v>635</v>
      </c>
      <c r="E4883" s="215">
        <v>4427</v>
      </c>
      <c r="F4883" s="216" t="s">
        <v>7608</v>
      </c>
    </row>
    <row r="4884" spans="2:6" ht="12.75" x14ac:dyDescent="0.25">
      <c r="B4884" s="216" t="s">
        <v>112</v>
      </c>
      <c r="C4884" s="213">
        <v>9</v>
      </c>
      <c r="D4884" s="214" t="s">
        <v>6645</v>
      </c>
      <c r="E4884" s="215">
        <v>4427</v>
      </c>
      <c r="F4884" s="216" t="s">
        <v>7608</v>
      </c>
    </row>
    <row r="4885" spans="2:6" ht="12.75" x14ac:dyDescent="0.25">
      <c r="B4885" s="216" t="s">
        <v>109</v>
      </c>
      <c r="C4885" s="213">
        <v>6</v>
      </c>
      <c r="D4885" s="214" t="s">
        <v>1736</v>
      </c>
      <c r="E4885" s="215">
        <v>4427</v>
      </c>
      <c r="F4885" s="216" t="s">
        <v>7608</v>
      </c>
    </row>
    <row r="4886" spans="2:6" ht="12.75" x14ac:dyDescent="0.25">
      <c r="B4886" s="216" t="s">
        <v>109</v>
      </c>
      <c r="C4886" s="213">
        <v>4</v>
      </c>
      <c r="D4886" s="214" t="s">
        <v>7611</v>
      </c>
      <c r="E4886" s="215">
        <v>4427</v>
      </c>
      <c r="F4886" s="216" t="s">
        <v>7608</v>
      </c>
    </row>
    <row r="4887" spans="2:6" ht="12.75" x14ac:dyDescent="0.25">
      <c r="B4887" s="216" t="s">
        <v>9752</v>
      </c>
      <c r="C4887" s="213">
        <v>13</v>
      </c>
      <c r="D4887" s="214" t="s">
        <v>3481</v>
      </c>
      <c r="E4887" s="215">
        <v>8058</v>
      </c>
      <c r="F4887" s="216" t="s">
        <v>9754</v>
      </c>
    </row>
    <row r="4888" spans="2:6" ht="12.75" x14ac:dyDescent="0.25">
      <c r="B4888" s="216" t="s">
        <v>9752</v>
      </c>
      <c r="C4888" s="213">
        <v>19</v>
      </c>
      <c r="D4888" s="214" t="s">
        <v>9758</v>
      </c>
      <c r="E4888" s="215">
        <v>8058</v>
      </c>
      <c r="F4888" s="216" t="s">
        <v>9754</v>
      </c>
    </row>
    <row r="4889" spans="2:6" ht="12.75" x14ac:dyDescent="0.25">
      <c r="B4889" s="216" t="s">
        <v>9752</v>
      </c>
      <c r="C4889" s="213">
        <v>11</v>
      </c>
      <c r="D4889" s="214" t="s">
        <v>3125</v>
      </c>
      <c r="E4889" s="215">
        <v>8058</v>
      </c>
      <c r="F4889" s="216" t="s">
        <v>9754</v>
      </c>
    </row>
    <row r="4890" spans="2:6" ht="12.75" x14ac:dyDescent="0.25">
      <c r="B4890" s="216" t="s">
        <v>9752</v>
      </c>
      <c r="C4890" s="213">
        <v>16</v>
      </c>
      <c r="D4890" s="214" t="s">
        <v>5118</v>
      </c>
      <c r="E4890" s="215">
        <v>8058</v>
      </c>
      <c r="F4890" s="216" t="s">
        <v>9754</v>
      </c>
    </row>
    <row r="4891" spans="2:6" ht="12.75" x14ac:dyDescent="0.25">
      <c r="B4891" s="216" t="s">
        <v>9752</v>
      </c>
      <c r="C4891" s="213">
        <v>8</v>
      </c>
      <c r="D4891" s="214" t="s">
        <v>7607</v>
      </c>
      <c r="E4891" s="215">
        <v>8058</v>
      </c>
      <c r="F4891" s="216" t="s">
        <v>9754</v>
      </c>
    </row>
    <row r="4892" spans="2:6" ht="12.75" x14ac:dyDescent="0.25">
      <c r="B4892" s="216" t="s">
        <v>9752</v>
      </c>
      <c r="C4892" s="213">
        <v>17</v>
      </c>
      <c r="D4892" s="214" t="s">
        <v>4565</v>
      </c>
      <c r="E4892" s="215">
        <v>8058</v>
      </c>
      <c r="F4892" s="216" t="s">
        <v>9754</v>
      </c>
    </row>
    <row r="4893" spans="2:6" ht="12.75" x14ac:dyDescent="0.25">
      <c r="B4893" s="216" t="s">
        <v>9752</v>
      </c>
      <c r="C4893" s="213">
        <v>15</v>
      </c>
      <c r="D4893" s="214" t="s">
        <v>3477</v>
      </c>
      <c r="E4893" s="215">
        <v>8058</v>
      </c>
      <c r="F4893" s="216" t="s">
        <v>9754</v>
      </c>
    </row>
    <row r="4894" spans="2:6" ht="12.75" x14ac:dyDescent="0.25">
      <c r="B4894" s="216" t="s">
        <v>9752</v>
      </c>
      <c r="C4894" s="213">
        <v>2</v>
      </c>
      <c r="D4894" s="214" t="s">
        <v>9312</v>
      </c>
      <c r="E4894" s="215">
        <v>8058</v>
      </c>
      <c r="F4894" s="216" t="s">
        <v>9754</v>
      </c>
    </row>
    <row r="4895" spans="2:6" ht="12.75" x14ac:dyDescent="0.25">
      <c r="B4895" s="216" t="s">
        <v>9752</v>
      </c>
      <c r="C4895" s="213">
        <v>22</v>
      </c>
      <c r="D4895" s="214" t="s">
        <v>5111</v>
      </c>
      <c r="E4895" s="215">
        <v>8058</v>
      </c>
      <c r="F4895" s="216" t="s">
        <v>9754</v>
      </c>
    </row>
    <row r="4896" spans="2:6" ht="12.75" x14ac:dyDescent="0.25">
      <c r="B4896" s="216" t="s">
        <v>9752</v>
      </c>
      <c r="C4896" s="213">
        <v>1</v>
      </c>
      <c r="D4896" s="214" t="s">
        <v>9753</v>
      </c>
      <c r="E4896" s="215">
        <v>8058</v>
      </c>
      <c r="F4896" s="216" t="s">
        <v>9754</v>
      </c>
    </row>
    <row r="4897" spans="2:6" ht="12.75" x14ac:dyDescent="0.25">
      <c r="B4897" s="216" t="s">
        <v>9752</v>
      </c>
      <c r="C4897" s="213">
        <v>6</v>
      </c>
      <c r="D4897" s="214" t="s">
        <v>7612</v>
      </c>
      <c r="E4897" s="215">
        <v>8058</v>
      </c>
      <c r="F4897" s="216" t="s">
        <v>9754</v>
      </c>
    </row>
    <row r="4898" spans="2:6" ht="12.75" x14ac:dyDescent="0.25">
      <c r="B4898" s="216" t="s">
        <v>9752</v>
      </c>
      <c r="C4898" s="213">
        <v>7</v>
      </c>
      <c r="D4898" s="214" t="s">
        <v>6667</v>
      </c>
      <c r="E4898" s="215">
        <v>8058</v>
      </c>
      <c r="F4898" s="216" t="s">
        <v>9754</v>
      </c>
    </row>
    <row r="4899" spans="2:6" ht="12.75" x14ac:dyDescent="0.25">
      <c r="B4899" s="216" t="s">
        <v>9752</v>
      </c>
      <c r="C4899" s="213">
        <v>9</v>
      </c>
      <c r="D4899" s="214" t="s">
        <v>7610</v>
      </c>
      <c r="E4899" s="215">
        <v>8058</v>
      </c>
      <c r="F4899" s="216" t="s">
        <v>9754</v>
      </c>
    </row>
    <row r="4900" spans="2:6" ht="12.75" x14ac:dyDescent="0.25">
      <c r="B4900" s="216" t="s">
        <v>9752</v>
      </c>
      <c r="C4900" s="213">
        <v>18</v>
      </c>
      <c r="D4900" s="214" t="s">
        <v>3484</v>
      </c>
      <c r="E4900" s="215">
        <v>8058</v>
      </c>
      <c r="F4900" s="216" t="s">
        <v>9754</v>
      </c>
    </row>
    <row r="4901" spans="2:6" ht="12.75" x14ac:dyDescent="0.25">
      <c r="B4901" s="216" t="s">
        <v>9752</v>
      </c>
      <c r="C4901" s="213">
        <v>21</v>
      </c>
      <c r="D4901" s="214" t="s">
        <v>6426</v>
      </c>
      <c r="E4901" s="215">
        <v>8058</v>
      </c>
      <c r="F4901" s="216" t="s">
        <v>9754</v>
      </c>
    </row>
    <row r="4902" spans="2:6" ht="12.75" x14ac:dyDescent="0.25">
      <c r="B4902" s="216" t="s">
        <v>9752</v>
      </c>
      <c r="C4902" s="213">
        <v>10</v>
      </c>
      <c r="D4902" s="214" t="s">
        <v>9756</v>
      </c>
      <c r="E4902" s="215">
        <v>8058</v>
      </c>
      <c r="F4902" s="216" t="s">
        <v>9754</v>
      </c>
    </row>
    <row r="4903" spans="2:6" ht="12.75" x14ac:dyDescent="0.25">
      <c r="B4903" s="216" t="s">
        <v>9752</v>
      </c>
      <c r="C4903" s="213">
        <v>4</v>
      </c>
      <c r="D4903" s="214" t="s">
        <v>8300</v>
      </c>
      <c r="E4903" s="215">
        <v>8058</v>
      </c>
      <c r="F4903" s="216" t="s">
        <v>9754</v>
      </c>
    </row>
    <row r="4904" spans="2:6" ht="12.75" x14ac:dyDescent="0.25">
      <c r="B4904" s="216" t="s">
        <v>9752</v>
      </c>
      <c r="C4904" s="213">
        <v>23</v>
      </c>
      <c r="D4904" s="214" t="s">
        <v>5114</v>
      </c>
      <c r="E4904" s="215">
        <v>8058</v>
      </c>
      <c r="F4904" s="216" t="s">
        <v>9754</v>
      </c>
    </row>
    <row r="4905" spans="2:6" ht="12.75" x14ac:dyDescent="0.25">
      <c r="B4905" s="216" t="s">
        <v>9752</v>
      </c>
      <c r="C4905" s="213">
        <v>5</v>
      </c>
      <c r="D4905" s="214" t="s">
        <v>6645</v>
      </c>
      <c r="E4905" s="215">
        <v>8058</v>
      </c>
      <c r="F4905" s="216" t="s">
        <v>9754</v>
      </c>
    </row>
    <row r="4906" spans="2:6" ht="12.75" x14ac:dyDescent="0.25">
      <c r="B4906" s="216" t="s">
        <v>9752</v>
      </c>
      <c r="C4906" s="213">
        <v>3</v>
      </c>
      <c r="D4906" s="214" t="s">
        <v>9755</v>
      </c>
      <c r="E4906" s="215">
        <v>8058</v>
      </c>
      <c r="F4906" s="216" t="s">
        <v>9754</v>
      </c>
    </row>
    <row r="4907" spans="2:6" ht="12.75" x14ac:dyDescent="0.25">
      <c r="B4907" s="216" t="s">
        <v>9752</v>
      </c>
      <c r="C4907" s="213">
        <v>14</v>
      </c>
      <c r="D4907" s="214" t="s">
        <v>6654</v>
      </c>
      <c r="E4907" s="215">
        <v>8058</v>
      </c>
      <c r="F4907" s="216" t="s">
        <v>9754</v>
      </c>
    </row>
    <row r="4908" spans="2:6" ht="12.75" x14ac:dyDescent="0.25">
      <c r="B4908" s="216" t="s">
        <v>9752</v>
      </c>
      <c r="C4908" s="213">
        <v>12</v>
      </c>
      <c r="D4908" s="214" t="s">
        <v>9757</v>
      </c>
      <c r="E4908" s="215">
        <v>8058</v>
      </c>
      <c r="F4908" s="216" t="s">
        <v>9754</v>
      </c>
    </row>
    <row r="4909" spans="2:6" ht="12.75" x14ac:dyDescent="0.25">
      <c r="B4909" s="216" t="s">
        <v>9752</v>
      </c>
      <c r="C4909" s="213">
        <v>20</v>
      </c>
      <c r="D4909" s="214" t="s">
        <v>3485</v>
      </c>
      <c r="E4909" s="215">
        <v>8058</v>
      </c>
      <c r="F4909" s="216" t="s">
        <v>9754</v>
      </c>
    </row>
    <row r="4910" spans="2:6" ht="12.75" x14ac:dyDescent="0.25">
      <c r="B4910" s="216" t="s">
        <v>112</v>
      </c>
      <c r="C4910" s="213">
        <v>7</v>
      </c>
      <c r="D4910" s="214" t="s">
        <v>3481</v>
      </c>
      <c r="E4910" s="215">
        <v>4040</v>
      </c>
      <c r="F4910" s="216" t="s">
        <v>3476</v>
      </c>
    </row>
    <row r="4911" spans="2:6" ht="12.75" x14ac:dyDescent="0.25">
      <c r="B4911" s="216" t="s">
        <v>112</v>
      </c>
      <c r="C4911" s="213">
        <v>6</v>
      </c>
      <c r="D4911" s="214" t="s">
        <v>3480</v>
      </c>
      <c r="E4911" s="215">
        <v>4040</v>
      </c>
      <c r="F4911" s="216" t="s">
        <v>3476</v>
      </c>
    </row>
    <row r="4912" spans="2:6" ht="12.75" x14ac:dyDescent="0.25">
      <c r="B4912" s="216" t="s">
        <v>112</v>
      </c>
      <c r="C4912" s="213">
        <v>8</v>
      </c>
      <c r="D4912" s="214" t="s">
        <v>3482</v>
      </c>
      <c r="E4912" s="215">
        <v>4040</v>
      </c>
      <c r="F4912" s="216" t="s">
        <v>3476</v>
      </c>
    </row>
    <row r="4913" spans="2:6" ht="12.75" x14ac:dyDescent="0.25">
      <c r="B4913" s="216" t="s">
        <v>112</v>
      </c>
      <c r="C4913" s="213">
        <v>3</v>
      </c>
      <c r="D4913" s="214" t="s">
        <v>3477</v>
      </c>
      <c r="E4913" s="215">
        <v>4040</v>
      </c>
      <c r="F4913" s="216" t="s">
        <v>3476</v>
      </c>
    </row>
    <row r="4914" spans="2:6" ht="12.75" x14ac:dyDescent="0.25">
      <c r="B4914" s="216" t="s">
        <v>112</v>
      </c>
      <c r="C4914" s="213">
        <v>12</v>
      </c>
      <c r="D4914" s="214" t="s">
        <v>3486</v>
      </c>
      <c r="E4914" s="215">
        <v>4040</v>
      </c>
      <c r="F4914" s="216" t="s">
        <v>3476</v>
      </c>
    </row>
    <row r="4915" spans="2:6" ht="12.75" x14ac:dyDescent="0.25">
      <c r="B4915" s="216" t="s">
        <v>112</v>
      </c>
      <c r="C4915" s="213">
        <v>10</v>
      </c>
      <c r="D4915" s="214" t="s">
        <v>3484</v>
      </c>
      <c r="E4915" s="215">
        <v>4040</v>
      </c>
      <c r="F4915" s="216" t="s">
        <v>3476</v>
      </c>
    </row>
    <row r="4916" spans="2:6" ht="12.75" x14ac:dyDescent="0.25">
      <c r="B4916" s="216" t="s">
        <v>112</v>
      </c>
      <c r="C4916" s="213">
        <v>2</v>
      </c>
      <c r="D4916" s="214" t="s">
        <v>113</v>
      </c>
      <c r="E4916" s="215">
        <v>4040</v>
      </c>
      <c r="F4916" s="216" t="s">
        <v>3476</v>
      </c>
    </row>
    <row r="4917" spans="2:6" ht="12.75" x14ac:dyDescent="0.25">
      <c r="B4917" s="216" t="s">
        <v>112</v>
      </c>
      <c r="C4917" s="213">
        <v>9</v>
      </c>
      <c r="D4917" s="214" t="s">
        <v>3483</v>
      </c>
      <c r="E4917" s="215">
        <v>4040</v>
      </c>
      <c r="F4917" s="216" t="s">
        <v>3476</v>
      </c>
    </row>
    <row r="4918" spans="2:6" ht="12.75" x14ac:dyDescent="0.25">
      <c r="B4918" s="216" t="s">
        <v>112</v>
      </c>
      <c r="C4918" s="213">
        <v>4</v>
      </c>
      <c r="D4918" s="214" t="s">
        <v>3478</v>
      </c>
      <c r="E4918" s="215">
        <v>4040</v>
      </c>
      <c r="F4918" s="216" t="s">
        <v>3476</v>
      </c>
    </row>
    <row r="4919" spans="2:6" ht="12.75" x14ac:dyDescent="0.25">
      <c r="B4919" s="216" t="s">
        <v>112</v>
      </c>
      <c r="C4919" s="213">
        <v>5</v>
      </c>
      <c r="D4919" s="214" t="s">
        <v>3479</v>
      </c>
      <c r="E4919" s="215">
        <v>4040</v>
      </c>
      <c r="F4919" s="216" t="s">
        <v>3476</v>
      </c>
    </row>
    <row r="4920" spans="2:6" ht="12.75" x14ac:dyDescent="0.25">
      <c r="B4920" s="216" t="s">
        <v>112</v>
      </c>
      <c r="C4920" s="213">
        <v>1</v>
      </c>
      <c r="D4920" s="214" t="s">
        <v>3475</v>
      </c>
      <c r="E4920" s="215">
        <v>4040</v>
      </c>
      <c r="F4920" s="216" t="s">
        <v>3476</v>
      </c>
    </row>
    <row r="4921" spans="2:6" ht="12.75" x14ac:dyDescent="0.25">
      <c r="B4921" s="216" t="s">
        <v>112</v>
      </c>
      <c r="C4921" s="213">
        <v>11</v>
      </c>
      <c r="D4921" s="214" t="s">
        <v>3485</v>
      </c>
      <c r="E4921" s="215">
        <v>4040</v>
      </c>
      <c r="F4921" s="216" t="s">
        <v>3476</v>
      </c>
    </row>
    <row r="4922" spans="2:6" ht="12.75" x14ac:dyDescent="0.25">
      <c r="B4922" s="216" t="s">
        <v>3423</v>
      </c>
      <c r="C4922" s="213">
        <v>3</v>
      </c>
      <c r="D4922" s="214" t="s">
        <v>463</v>
      </c>
      <c r="E4922" s="215">
        <v>4035</v>
      </c>
      <c r="F4922" s="216" t="s">
        <v>3422</v>
      </c>
    </row>
    <row r="4923" spans="2:6" ht="12.75" x14ac:dyDescent="0.25">
      <c r="B4923" s="216" t="s">
        <v>3433</v>
      </c>
      <c r="C4923" s="213">
        <v>12</v>
      </c>
      <c r="D4923" s="214" t="s">
        <v>2124</v>
      </c>
      <c r="E4923" s="215">
        <v>4035</v>
      </c>
      <c r="F4923" s="216" t="s">
        <v>3422</v>
      </c>
    </row>
    <row r="4924" spans="2:6" ht="12.75" x14ac:dyDescent="0.25">
      <c r="B4924" s="216" t="s">
        <v>3431</v>
      </c>
      <c r="C4924" s="213">
        <v>11</v>
      </c>
      <c r="D4924" s="214" t="s">
        <v>3432</v>
      </c>
      <c r="E4924" s="215">
        <v>4035</v>
      </c>
      <c r="F4924" s="216" t="s">
        <v>3422</v>
      </c>
    </row>
    <row r="4925" spans="2:6" ht="12.75" x14ac:dyDescent="0.25">
      <c r="B4925" s="216" t="s">
        <v>3421</v>
      </c>
      <c r="C4925" s="213">
        <v>1</v>
      </c>
      <c r="D4925" s="214" t="s">
        <v>465</v>
      </c>
      <c r="E4925" s="215">
        <v>4035</v>
      </c>
      <c r="F4925" s="216" t="s">
        <v>3422</v>
      </c>
    </row>
    <row r="4926" spans="2:6" ht="12.75" x14ac:dyDescent="0.25">
      <c r="B4926" s="216" t="s">
        <v>3428</v>
      </c>
      <c r="C4926" s="213">
        <v>6</v>
      </c>
      <c r="D4926" s="214" t="s">
        <v>2320</v>
      </c>
      <c r="E4926" s="215">
        <v>4035</v>
      </c>
      <c r="F4926" s="216" t="s">
        <v>3422</v>
      </c>
    </row>
    <row r="4927" spans="2:6" ht="12.75" x14ac:dyDescent="0.25">
      <c r="B4927" s="216" t="s">
        <v>224</v>
      </c>
      <c r="C4927" s="213">
        <v>7</v>
      </c>
      <c r="D4927" s="214" t="s">
        <v>1781</v>
      </c>
      <c r="E4927" s="215">
        <v>4035</v>
      </c>
      <c r="F4927" s="216" t="s">
        <v>3422</v>
      </c>
    </row>
    <row r="4928" spans="2:6" ht="12.75" x14ac:dyDescent="0.25">
      <c r="B4928" s="216" t="s">
        <v>3430</v>
      </c>
      <c r="C4928" s="213">
        <v>9</v>
      </c>
      <c r="D4928" s="214" t="s">
        <v>152</v>
      </c>
      <c r="E4928" s="215">
        <v>4035</v>
      </c>
      <c r="F4928" s="216" t="s">
        <v>3422</v>
      </c>
    </row>
    <row r="4929" spans="2:6" ht="12.75" x14ac:dyDescent="0.25">
      <c r="B4929" s="216" t="s">
        <v>269</v>
      </c>
      <c r="C4929" s="213">
        <v>2</v>
      </c>
      <c r="D4929" s="214" t="s">
        <v>270</v>
      </c>
      <c r="E4929" s="215">
        <v>4035</v>
      </c>
      <c r="F4929" s="216" t="s">
        <v>3422</v>
      </c>
    </row>
    <row r="4930" spans="2:6" ht="12.75" x14ac:dyDescent="0.25">
      <c r="B4930" s="216" t="s">
        <v>3424</v>
      </c>
      <c r="C4930" s="213">
        <v>4</v>
      </c>
      <c r="D4930" s="214" t="s">
        <v>3425</v>
      </c>
      <c r="E4930" s="215">
        <v>4035</v>
      </c>
      <c r="F4930" s="216" t="s">
        <v>3422</v>
      </c>
    </row>
    <row r="4931" spans="2:6" ht="12.75" x14ac:dyDescent="0.25">
      <c r="B4931" s="216" t="s">
        <v>224</v>
      </c>
      <c r="C4931" s="213">
        <v>8</v>
      </c>
      <c r="D4931" s="214" t="s">
        <v>3429</v>
      </c>
      <c r="E4931" s="215">
        <v>4035</v>
      </c>
      <c r="F4931" s="216" t="s">
        <v>3422</v>
      </c>
    </row>
    <row r="4932" spans="2:6" ht="12.75" x14ac:dyDescent="0.25">
      <c r="B4932" s="216" t="s">
        <v>355</v>
      </c>
      <c r="C4932" s="213">
        <v>10</v>
      </c>
      <c r="D4932" s="214" t="s">
        <v>356</v>
      </c>
      <c r="E4932" s="215">
        <v>4035</v>
      </c>
      <c r="F4932" s="216" t="s">
        <v>3422</v>
      </c>
    </row>
    <row r="4933" spans="2:6" ht="12.75" x14ac:dyDescent="0.25">
      <c r="B4933" s="216" t="s">
        <v>3426</v>
      </c>
      <c r="C4933" s="213">
        <v>5</v>
      </c>
      <c r="D4933" s="214" t="s">
        <v>3427</v>
      </c>
      <c r="E4933" s="215">
        <v>4035</v>
      </c>
      <c r="F4933" s="216" t="s">
        <v>3422</v>
      </c>
    </row>
    <row r="4934" spans="2:6" ht="12.75" x14ac:dyDescent="0.25">
      <c r="B4934" s="216" t="s">
        <v>9707</v>
      </c>
      <c r="C4934" s="213">
        <v>9</v>
      </c>
      <c r="D4934" s="214" t="s">
        <v>6225</v>
      </c>
      <c r="E4934" s="215">
        <v>8051</v>
      </c>
      <c r="F4934" s="216" t="s">
        <v>9699</v>
      </c>
    </row>
    <row r="4935" spans="2:6" ht="12.75" x14ac:dyDescent="0.25">
      <c r="B4935" s="216" t="s">
        <v>9713</v>
      </c>
      <c r="C4935" s="213">
        <v>19</v>
      </c>
      <c r="D4935" s="214" t="s">
        <v>2124</v>
      </c>
      <c r="E4935" s="215">
        <v>8051</v>
      </c>
      <c r="F4935" s="216" t="s">
        <v>9699</v>
      </c>
    </row>
    <row r="4936" spans="2:6" ht="12.75" x14ac:dyDescent="0.25">
      <c r="B4936" s="216" t="s">
        <v>6228</v>
      </c>
      <c r="C4936" s="213">
        <v>18</v>
      </c>
      <c r="D4936" s="214" t="s">
        <v>6229</v>
      </c>
      <c r="E4936" s="215">
        <v>8051</v>
      </c>
      <c r="F4936" s="216" t="s">
        <v>9699</v>
      </c>
    </row>
    <row r="4937" spans="2:6" ht="12.75" x14ac:dyDescent="0.25">
      <c r="B4937" s="216" t="s">
        <v>9704</v>
      </c>
      <c r="C4937" s="213">
        <v>4</v>
      </c>
      <c r="D4937" s="214" t="s">
        <v>5935</v>
      </c>
      <c r="E4937" s="215">
        <v>8051</v>
      </c>
      <c r="F4937" s="216" t="s">
        <v>9699</v>
      </c>
    </row>
    <row r="4938" spans="2:6" ht="12.75" x14ac:dyDescent="0.25">
      <c r="B4938" s="216" t="s">
        <v>9705</v>
      </c>
      <c r="C4938" s="213">
        <v>6</v>
      </c>
      <c r="D4938" s="214" t="s">
        <v>465</v>
      </c>
      <c r="E4938" s="215">
        <v>8051</v>
      </c>
      <c r="F4938" s="216" t="s">
        <v>9699</v>
      </c>
    </row>
    <row r="4939" spans="2:6" ht="12.75" x14ac:dyDescent="0.25">
      <c r="B4939" s="216" t="s">
        <v>9700</v>
      </c>
      <c r="C4939" s="213">
        <v>2</v>
      </c>
      <c r="D4939" s="214" t="s">
        <v>9701</v>
      </c>
      <c r="E4939" s="215">
        <v>8051</v>
      </c>
      <c r="F4939" s="216" t="s">
        <v>9699</v>
      </c>
    </row>
    <row r="4940" spans="2:6" ht="12.75" x14ac:dyDescent="0.25">
      <c r="B4940" s="216" t="s">
        <v>9702</v>
      </c>
      <c r="C4940" s="213">
        <v>3</v>
      </c>
      <c r="D4940" s="214" t="s">
        <v>9703</v>
      </c>
      <c r="E4940" s="215">
        <v>8051</v>
      </c>
      <c r="F4940" s="216" t="s">
        <v>9699</v>
      </c>
    </row>
    <row r="4941" spans="2:6" ht="12.75" x14ac:dyDescent="0.25">
      <c r="B4941" s="216" t="s">
        <v>9709</v>
      </c>
      <c r="C4941" s="213">
        <v>12</v>
      </c>
      <c r="D4941" s="214" t="s">
        <v>152</v>
      </c>
      <c r="E4941" s="215">
        <v>8051</v>
      </c>
      <c r="F4941" s="216" t="s">
        <v>9699</v>
      </c>
    </row>
    <row r="4942" spans="2:6" ht="12.75" x14ac:dyDescent="0.25">
      <c r="B4942" s="216" t="s">
        <v>4418</v>
      </c>
      <c r="C4942" s="213">
        <v>16</v>
      </c>
      <c r="D4942" s="214" t="s">
        <v>4419</v>
      </c>
      <c r="E4942" s="215">
        <v>8051</v>
      </c>
      <c r="F4942" s="216" t="s">
        <v>9699</v>
      </c>
    </row>
    <row r="4943" spans="2:6" ht="12.75" x14ac:dyDescent="0.25">
      <c r="B4943" s="216" t="s">
        <v>269</v>
      </c>
      <c r="C4943" s="213">
        <v>7</v>
      </c>
      <c r="D4943" s="214" t="s">
        <v>270</v>
      </c>
      <c r="E4943" s="215">
        <v>8051</v>
      </c>
      <c r="F4943" s="216" t="s">
        <v>9699</v>
      </c>
    </row>
    <row r="4944" spans="2:6" ht="12.75" x14ac:dyDescent="0.25">
      <c r="B4944" s="216" t="s">
        <v>9711</v>
      </c>
      <c r="C4944" s="213">
        <v>14</v>
      </c>
      <c r="D4944" s="214" t="s">
        <v>4431</v>
      </c>
      <c r="E4944" s="215">
        <v>8051</v>
      </c>
      <c r="F4944" s="216" t="s">
        <v>9699</v>
      </c>
    </row>
    <row r="4945" spans="2:6" ht="12.75" x14ac:dyDescent="0.25">
      <c r="B4945" s="216" t="s">
        <v>9708</v>
      </c>
      <c r="C4945" s="213">
        <v>11</v>
      </c>
      <c r="D4945" s="214" t="s">
        <v>4411</v>
      </c>
      <c r="E4945" s="215">
        <v>8051</v>
      </c>
      <c r="F4945" s="216" t="s">
        <v>9699</v>
      </c>
    </row>
    <row r="4946" spans="2:6" ht="12.75" x14ac:dyDescent="0.25">
      <c r="B4946" s="216" t="s">
        <v>9698</v>
      </c>
      <c r="C4946" s="213">
        <v>1</v>
      </c>
      <c r="D4946" s="214" t="s">
        <v>5176</v>
      </c>
      <c r="E4946" s="215">
        <v>8051</v>
      </c>
      <c r="F4946" s="216" t="s">
        <v>9699</v>
      </c>
    </row>
    <row r="4947" spans="2:6" ht="12.75" x14ac:dyDescent="0.25">
      <c r="B4947" s="216" t="s">
        <v>9712</v>
      </c>
      <c r="C4947" s="213">
        <v>17</v>
      </c>
      <c r="D4947" s="214" t="s">
        <v>354</v>
      </c>
      <c r="E4947" s="215">
        <v>8051</v>
      </c>
      <c r="F4947" s="216" t="s">
        <v>9699</v>
      </c>
    </row>
    <row r="4948" spans="2:6" ht="12.75" x14ac:dyDescent="0.25">
      <c r="B4948" s="216" t="s">
        <v>9710</v>
      </c>
      <c r="C4948" s="213">
        <v>13</v>
      </c>
      <c r="D4948" s="214" t="s">
        <v>1783</v>
      </c>
      <c r="E4948" s="215">
        <v>8051</v>
      </c>
      <c r="F4948" s="216" t="s">
        <v>9699</v>
      </c>
    </row>
    <row r="4949" spans="2:6" ht="12.75" x14ac:dyDescent="0.25">
      <c r="B4949" s="216" t="s">
        <v>9706</v>
      </c>
      <c r="C4949" s="213">
        <v>8</v>
      </c>
      <c r="D4949" s="214" t="s">
        <v>635</v>
      </c>
      <c r="E4949" s="215">
        <v>8051</v>
      </c>
      <c r="F4949" s="216" t="s">
        <v>9699</v>
      </c>
    </row>
    <row r="4950" spans="2:6" ht="12.75" x14ac:dyDescent="0.25">
      <c r="B4950" s="216" t="s">
        <v>6232</v>
      </c>
      <c r="C4950" s="213">
        <v>15</v>
      </c>
      <c r="D4950" s="214" t="s">
        <v>6233</v>
      </c>
      <c r="E4950" s="215">
        <v>8051</v>
      </c>
      <c r="F4950" s="216" t="s">
        <v>9699</v>
      </c>
    </row>
    <row r="4951" spans="2:6" ht="12.75" x14ac:dyDescent="0.25">
      <c r="B4951" s="216" t="s">
        <v>3426</v>
      </c>
      <c r="C4951" s="213">
        <v>10</v>
      </c>
      <c r="D4951" s="214" t="s">
        <v>3427</v>
      </c>
      <c r="E4951" s="215">
        <v>8051</v>
      </c>
      <c r="F4951" s="216" t="s">
        <v>9699</v>
      </c>
    </row>
    <row r="4952" spans="2:6" ht="12.75" x14ac:dyDescent="0.25">
      <c r="B4952" s="216" t="s">
        <v>305</v>
      </c>
      <c r="C4952" s="213">
        <v>5</v>
      </c>
      <c r="D4952" s="214" t="s">
        <v>7747</v>
      </c>
      <c r="E4952" s="215">
        <v>8051</v>
      </c>
      <c r="F4952" s="216" t="s">
        <v>9699</v>
      </c>
    </row>
    <row r="4953" spans="2:6" ht="12.75" x14ac:dyDescent="0.25">
      <c r="B4953" s="216" t="s">
        <v>4406</v>
      </c>
      <c r="C4953" s="213">
        <v>1</v>
      </c>
      <c r="D4953" s="214" t="s">
        <v>4407</v>
      </c>
      <c r="E4953" s="215">
        <v>4122</v>
      </c>
      <c r="F4953" s="216" t="s">
        <v>4408</v>
      </c>
    </row>
    <row r="4954" spans="2:6" ht="12.75" x14ac:dyDescent="0.25">
      <c r="B4954" s="216" t="s">
        <v>4417</v>
      </c>
      <c r="C4954" s="213">
        <v>8</v>
      </c>
      <c r="D4954" s="214" t="s">
        <v>225</v>
      </c>
      <c r="E4954" s="215">
        <v>4122</v>
      </c>
      <c r="F4954" s="216" t="s">
        <v>4408</v>
      </c>
    </row>
    <row r="4955" spans="2:6" ht="12.75" x14ac:dyDescent="0.25">
      <c r="B4955" s="216" t="s">
        <v>4415</v>
      </c>
      <c r="C4955" s="213">
        <v>7</v>
      </c>
      <c r="D4955" s="214" t="s">
        <v>4416</v>
      </c>
      <c r="E4955" s="215">
        <v>4122</v>
      </c>
      <c r="F4955" s="216" t="s">
        <v>4408</v>
      </c>
    </row>
    <row r="4956" spans="2:6" ht="12.75" x14ac:dyDescent="0.25">
      <c r="B4956" s="216" t="s">
        <v>4418</v>
      </c>
      <c r="C4956" s="213">
        <v>9</v>
      </c>
      <c r="D4956" s="214" t="s">
        <v>4419</v>
      </c>
      <c r="E4956" s="215">
        <v>4122</v>
      </c>
      <c r="F4956" s="216" t="s">
        <v>4408</v>
      </c>
    </row>
    <row r="4957" spans="2:6" ht="12.75" x14ac:dyDescent="0.25">
      <c r="B4957" s="216" t="s">
        <v>4410</v>
      </c>
      <c r="C4957" s="213">
        <v>4</v>
      </c>
      <c r="D4957" s="214" t="s">
        <v>4411</v>
      </c>
      <c r="E4957" s="215">
        <v>4122</v>
      </c>
      <c r="F4957" s="216" t="s">
        <v>4408</v>
      </c>
    </row>
    <row r="4958" spans="2:6" ht="12.75" x14ac:dyDescent="0.25">
      <c r="B4958" s="216" t="s">
        <v>4423</v>
      </c>
      <c r="C4958" s="213">
        <v>12</v>
      </c>
      <c r="D4958" s="214" t="s">
        <v>4424</v>
      </c>
      <c r="E4958" s="215">
        <v>4122</v>
      </c>
      <c r="F4958" s="216" t="s">
        <v>4408</v>
      </c>
    </row>
    <row r="4959" spans="2:6" ht="12.75" x14ac:dyDescent="0.25">
      <c r="B4959" s="216" t="s">
        <v>305</v>
      </c>
      <c r="C4959" s="213">
        <v>2</v>
      </c>
      <c r="D4959" s="214" t="s">
        <v>306</v>
      </c>
      <c r="E4959" s="215">
        <v>4122</v>
      </c>
      <c r="F4959" s="216" t="s">
        <v>4408</v>
      </c>
    </row>
    <row r="4960" spans="2:6" ht="12.75" x14ac:dyDescent="0.25">
      <c r="B4960" s="216" t="s">
        <v>4420</v>
      </c>
      <c r="C4960" s="213">
        <v>10</v>
      </c>
      <c r="D4960" s="214" t="s">
        <v>4421</v>
      </c>
      <c r="E4960" s="215">
        <v>4122</v>
      </c>
      <c r="F4960" s="216" t="s">
        <v>4408</v>
      </c>
    </row>
    <row r="4961" spans="2:6" ht="12.75" x14ac:dyDescent="0.25">
      <c r="B4961" s="216" t="s">
        <v>4409</v>
      </c>
      <c r="C4961" s="213">
        <v>3</v>
      </c>
      <c r="D4961" s="214" t="s">
        <v>635</v>
      </c>
      <c r="E4961" s="215">
        <v>4122</v>
      </c>
      <c r="F4961" s="216" t="s">
        <v>4408</v>
      </c>
    </row>
    <row r="4962" spans="2:6" ht="12.75" x14ac:dyDescent="0.25">
      <c r="B4962" s="216" t="s">
        <v>4422</v>
      </c>
      <c r="C4962" s="213">
        <v>11</v>
      </c>
      <c r="D4962" s="214" t="s">
        <v>178</v>
      </c>
      <c r="E4962" s="215">
        <v>4122</v>
      </c>
      <c r="F4962" s="216" t="s">
        <v>4408</v>
      </c>
    </row>
    <row r="4963" spans="2:6" ht="12.75" x14ac:dyDescent="0.25">
      <c r="B4963" s="216" t="s">
        <v>305</v>
      </c>
      <c r="C4963" s="213">
        <v>5</v>
      </c>
      <c r="D4963" s="214" t="s">
        <v>4412</v>
      </c>
      <c r="E4963" s="215">
        <v>4122</v>
      </c>
      <c r="F4963" s="216" t="s">
        <v>4408</v>
      </c>
    </row>
    <row r="4964" spans="2:6" ht="12.75" x14ac:dyDescent="0.25">
      <c r="B4964" s="216" t="s">
        <v>4413</v>
      </c>
      <c r="C4964" s="213">
        <v>6</v>
      </c>
      <c r="D4964" s="214" t="s">
        <v>4414</v>
      </c>
      <c r="E4964" s="215">
        <v>4122</v>
      </c>
      <c r="F4964" s="216" t="s">
        <v>4408</v>
      </c>
    </row>
    <row r="4965" spans="2:6" ht="12.75" x14ac:dyDescent="0.25">
      <c r="B4965" s="216" t="s">
        <v>305</v>
      </c>
      <c r="C4965" s="213">
        <v>6</v>
      </c>
      <c r="D4965" s="214" t="s">
        <v>9723</v>
      </c>
      <c r="E4965" s="215">
        <v>8052</v>
      </c>
      <c r="F4965" s="216" t="s">
        <v>9716</v>
      </c>
    </row>
    <row r="4966" spans="2:6" ht="12.75" x14ac:dyDescent="0.25">
      <c r="B4966" s="216" t="s">
        <v>3423</v>
      </c>
      <c r="C4966" s="213">
        <v>10</v>
      </c>
      <c r="D4966" s="214" t="s">
        <v>9728</v>
      </c>
      <c r="E4966" s="215">
        <v>8052</v>
      </c>
      <c r="F4966" s="216" t="s">
        <v>9716</v>
      </c>
    </row>
    <row r="4967" spans="2:6" ht="12.75" x14ac:dyDescent="0.25">
      <c r="B4967" s="216" t="s">
        <v>4380</v>
      </c>
      <c r="C4967" s="213">
        <v>19</v>
      </c>
      <c r="D4967" s="214" t="s">
        <v>9739</v>
      </c>
      <c r="E4967" s="215">
        <v>8052</v>
      </c>
      <c r="F4967" s="216" t="s">
        <v>9716</v>
      </c>
    </row>
    <row r="4968" spans="2:6" ht="12.75" x14ac:dyDescent="0.25">
      <c r="B4968" s="216" t="s">
        <v>4406</v>
      </c>
      <c r="C4968" s="213">
        <v>7</v>
      </c>
      <c r="D4968" s="214" t="s">
        <v>9724</v>
      </c>
      <c r="E4968" s="215">
        <v>8052</v>
      </c>
      <c r="F4968" s="216" t="s">
        <v>9716</v>
      </c>
    </row>
    <row r="4969" spans="2:6" ht="12.75" x14ac:dyDescent="0.25">
      <c r="B4969" s="216" t="s">
        <v>3428</v>
      </c>
      <c r="C4969" s="213">
        <v>12</v>
      </c>
      <c r="D4969" s="214" t="s">
        <v>9730</v>
      </c>
      <c r="E4969" s="215">
        <v>8052</v>
      </c>
      <c r="F4969" s="216" t="s">
        <v>9716</v>
      </c>
    </row>
    <row r="4970" spans="2:6" ht="12.75" x14ac:dyDescent="0.25">
      <c r="B4970" s="216" t="s">
        <v>9720</v>
      </c>
      <c r="C4970" s="213">
        <v>4</v>
      </c>
      <c r="D4970" s="214" t="s">
        <v>9721</v>
      </c>
      <c r="E4970" s="215">
        <v>8052</v>
      </c>
      <c r="F4970" s="216" t="s">
        <v>9716</v>
      </c>
    </row>
    <row r="4971" spans="2:6" ht="12.75" x14ac:dyDescent="0.25">
      <c r="B4971" s="216" t="s">
        <v>4415</v>
      </c>
      <c r="C4971" s="213">
        <v>5</v>
      </c>
      <c r="D4971" s="214" t="s">
        <v>9722</v>
      </c>
      <c r="E4971" s="215">
        <v>8052</v>
      </c>
      <c r="F4971" s="216" t="s">
        <v>9716</v>
      </c>
    </row>
    <row r="4972" spans="2:6" ht="12.75" x14ac:dyDescent="0.25">
      <c r="B4972" s="216" t="s">
        <v>9717</v>
      </c>
      <c r="C4972" s="213">
        <v>2</v>
      </c>
      <c r="D4972" s="214" t="s">
        <v>9718</v>
      </c>
      <c r="E4972" s="215">
        <v>8052</v>
      </c>
      <c r="F4972" s="216" t="s">
        <v>9716</v>
      </c>
    </row>
    <row r="4973" spans="2:6" ht="12.75" x14ac:dyDescent="0.25">
      <c r="B4973" s="216" t="s">
        <v>4433</v>
      </c>
      <c r="C4973" s="213">
        <v>18</v>
      </c>
      <c r="D4973" s="214" t="s">
        <v>9738</v>
      </c>
      <c r="E4973" s="215">
        <v>8052</v>
      </c>
      <c r="F4973" s="216" t="s">
        <v>9716</v>
      </c>
    </row>
    <row r="4974" spans="2:6" ht="12.75" x14ac:dyDescent="0.25">
      <c r="B4974" s="216" t="s">
        <v>205</v>
      </c>
      <c r="C4974" s="213">
        <v>11</v>
      </c>
      <c r="D4974" s="214" t="s">
        <v>9729</v>
      </c>
      <c r="E4974" s="215">
        <v>8052</v>
      </c>
      <c r="F4974" s="216" t="s">
        <v>9716</v>
      </c>
    </row>
    <row r="4975" spans="2:6" ht="12.75" x14ac:dyDescent="0.25">
      <c r="B4975" s="216" t="s">
        <v>4423</v>
      </c>
      <c r="C4975" s="213">
        <v>16</v>
      </c>
      <c r="D4975" s="214" t="s">
        <v>9735</v>
      </c>
      <c r="E4975" s="215">
        <v>8052</v>
      </c>
      <c r="F4975" s="216" t="s">
        <v>9716</v>
      </c>
    </row>
    <row r="4976" spans="2:6" ht="12.75" x14ac:dyDescent="0.25">
      <c r="B4976" s="216" t="s">
        <v>9740</v>
      </c>
      <c r="C4976" s="213">
        <v>20</v>
      </c>
      <c r="D4976" s="214" t="s">
        <v>4438</v>
      </c>
      <c r="E4976" s="215">
        <v>8052</v>
      </c>
      <c r="F4976" s="216" t="s">
        <v>9716</v>
      </c>
    </row>
    <row r="4977" spans="2:6" ht="12.75" x14ac:dyDescent="0.25">
      <c r="B4977" s="216" t="s">
        <v>4428</v>
      </c>
      <c r="C4977" s="213">
        <v>14</v>
      </c>
      <c r="D4977" s="214" t="s">
        <v>9732</v>
      </c>
      <c r="E4977" s="215">
        <v>8052</v>
      </c>
      <c r="F4977" s="216" t="s">
        <v>9716</v>
      </c>
    </row>
    <row r="4978" spans="2:6" ht="12.75" x14ac:dyDescent="0.25">
      <c r="B4978" s="216" t="s">
        <v>9733</v>
      </c>
      <c r="C4978" s="213">
        <v>15</v>
      </c>
      <c r="D4978" s="214" t="s">
        <v>9734</v>
      </c>
      <c r="E4978" s="215">
        <v>8052</v>
      </c>
      <c r="F4978" s="216" t="s">
        <v>9716</v>
      </c>
    </row>
    <row r="4979" spans="2:6" ht="12.75" x14ac:dyDescent="0.25">
      <c r="B4979" s="216" t="s">
        <v>4406</v>
      </c>
      <c r="C4979" s="213">
        <v>3</v>
      </c>
      <c r="D4979" s="214" t="s">
        <v>9719</v>
      </c>
      <c r="E4979" s="215">
        <v>8052</v>
      </c>
      <c r="F4979" s="216" t="s">
        <v>9716</v>
      </c>
    </row>
    <row r="4980" spans="2:6" ht="12.75" x14ac:dyDescent="0.25">
      <c r="B4980" s="216" t="s">
        <v>9736</v>
      </c>
      <c r="C4980" s="213">
        <v>17</v>
      </c>
      <c r="D4980" s="214" t="s">
        <v>9737</v>
      </c>
      <c r="E4980" s="215">
        <v>8052</v>
      </c>
      <c r="F4980" s="216" t="s">
        <v>9716</v>
      </c>
    </row>
    <row r="4981" spans="2:6" ht="12.75" x14ac:dyDescent="0.25">
      <c r="B4981" s="216" t="s">
        <v>9725</v>
      </c>
      <c r="C4981" s="213">
        <v>8</v>
      </c>
      <c r="D4981" s="214" t="s">
        <v>9726</v>
      </c>
      <c r="E4981" s="215">
        <v>8052</v>
      </c>
      <c r="F4981" s="216" t="s">
        <v>9716</v>
      </c>
    </row>
    <row r="4982" spans="2:6" ht="12.75" x14ac:dyDescent="0.25">
      <c r="B4982" s="216" t="s">
        <v>355</v>
      </c>
      <c r="C4982" s="213">
        <v>13</v>
      </c>
      <c r="D4982" s="214" t="s">
        <v>9731</v>
      </c>
      <c r="E4982" s="215">
        <v>8052</v>
      </c>
      <c r="F4982" s="216" t="s">
        <v>9716</v>
      </c>
    </row>
    <row r="4983" spans="2:6" ht="12.75" x14ac:dyDescent="0.25">
      <c r="B4983" s="216" t="s">
        <v>305</v>
      </c>
      <c r="C4983" s="213">
        <v>9</v>
      </c>
      <c r="D4983" s="214" t="s">
        <v>9727</v>
      </c>
      <c r="E4983" s="215">
        <v>8052</v>
      </c>
      <c r="F4983" s="216" t="s">
        <v>9716</v>
      </c>
    </row>
    <row r="4984" spans="2:6" ht="12.75" x14ac:dyDescent="0.25">
      <c r="B4984" s="216" t="s">
        <v>9714</v>
      </c>
      <c r="C4984" s="213">
        <v>1</v>
      </c>
      <c r="D4984" s="214" t="s">
        <v>9715</v>
      </c>
      <c r="E4984" s="215">
        <v>8052</v>
      </c>
      <c r="F4984" s="216" t="s">
        <v>9716</v>
      </c>
    </row>
    <row r="4985" spans="2:6" ht="12.75" x14ac:dyDescent="0.25">
      <c r="B4985" s="216" t="s">
        <v>305</v>
      </c>
      <c r="C4985" s="213">
        <v>2</v>
      </c>
      <c r="D4985" s="214" t="s">
        <v>743</v>
      </c>
      <c r="E4985" s="215">
        <v>4123</v>
      </c>
      <c r="F4985" s="216" t="s">
        <v>4426</v>
      </c>
    </row>
    <row r="4986" spans="2:6" ht="12.75" x14ac:dyDescent="0.25">
      <c r="B4986" s="216" t="s">
        <v>305</v>
      </c>
      <c r="C4986" s="213">
        <v>7</v>
      </c>
      <c r="D4986" s="214" t="s">
        <v>4432</v>
      </c>
      <c r="E4986" s="215">
        <v>4123</v>
      </c>
      <c r="F4986" s="216" t="s">
        <v>4426</v>
      </c>
    </row>
    <row r="4987" spans="2:6" ht="12.75" x14ac:dyDescent="0.25">
      <c r="B4987" s="216" t="s">
        <v>1513</v>
      </c>
      <c r="C4987" s="213">
        <v>6</v>
      </c>
      <c r="D4987" s="214" t="s">
        <v>1514</v>
      </c>
      <c r="E4987" s="215">
        <v>4123</v>
      </c>
      <c r="F4987" s="216" t="s">
        <v>4426</v>
      </c>
    </row>
    <row r="4988" spans="2:6" ht="12.75" x14ac:dyDescent="0.25">
      <c r="B4988" s="216" t="s">
        <v>3532</v>
      </c>
      <c r="C4988" s="213">
        <v>12</v>
      </c>
      <c r="D4988" s="214" t="s">
        <v>3533</v>
      </c>
      <c r="E4988" s="215">
        <v>4123</v>
      </c>
      <c r="F4988" s="216" t="s">
        <v>4426</v>
      </c>
    </row>
    <row r="4989" spans="2:6" ht="12.75" x14ac:dyDescent="0.25">
      <c r="B4989" s="216" t="s">
        <v>4430</v>
      </c>
      <c r="C4989" s="213">
        <v>5</v>
      </c>
      <c r="D4989" s="214" t="s">
        <v>4431</v>
      </c>
      <c r="E4989" s="215">
        <v>4123</v>
      </c>
      <c r="F4989" s="216" t="s">
        <v>4426</v>
      </c>
    </row>
    <row r="4990" spans="2:6" ht="12.75" x14ac:dyDescent="0.25">
      <c r="B4990" s="216" t="s">
        <v>4433</v>
      </c>
      <c r="C4990" s="213">
        <v>9</v>
      </c>
      <c r="D4990" s="214" t="s">
        <v>4434</v>
      </c>
      <c r="E4990" s="215">
        <v>4123</v>
      </c>
      <c r="F4990" s="216" t="s">
        <v>4426</v>
      </c>
    </row>
    <row r="4991" spans="2:6" ht="12.75" x14ac:dyDescent="0.25">
      <c r="B4991" s="216" t="s">
        <v>4427</v>
      </c>
      <c r="C4991" s="213">
        <v>3</v>
      </c>
      <c r="D4991" s="214" t="s">
        <v>206</v>
      </c>
      <c r="E4991" s="215">
        <v>4123</v>
      </c>
      <c r="F4991" s="216" t="s">
        <v>4426</v>
      </c>
    </row>
    <row r="4992" spans="2:6" ht="12.75" x14ac:dyDescent="0.25">
      <c r="B4992" s="216" t="s">
        <v>353</v>
      </c>
      <c r="C4992" s="213">
        <v>8</v>
      </c>
      <c r="D4992" s="214" t="s">
        <v>354</v>
      </c>
      <c r="E4992" s="215">
        <v>4123</v>
      </c>
      <c r="F4992" s="216" t="s">
        <v>4426</v>
      </c>
    </row>
    <row r="4993" spans="2:6" ht="12.75" x14ac:dyDescent="0.25">
      <c r="B4993" s="216" t="s">
        <v>4437</v>
      </c>
      <c r="C4993" s="213">
        <v>11</v>
      </c>
      <c r="D4993" s="214" t="s">
        <v>4438</v>
      </c>
      <c r="E4993" s="215">
        <v>4123</v>
      </c>
      <c r="F4993" s="216" t="s">
        <v>4426</v>
      </c>
    </row>
    <row r="4994" spans="2:6" ht="12.75" x14ac:dyDescent="0.25">
      <c r="B4994" s="216" t="s">
        <v>4428</v>
      </c>
      <c r="C4994" s="213">
        <v>4</v>
      </c>
      <c r="D4994" s="214" t="s">
        <v>4429</v>
      </c>
      <c r="E4994" s="215">
        <v>4123</v>
      </c>
      <c r="F4994" s="216" t="s">
        <v>4426</v>
      </c>
    </row>
    <row r="4995" spans="2:6" ht="12.75" x14ac:dyDescent="0.25">
      <c r="B4995" s="216" t="s">
        <v>4435</v>
      </c>
      <c r="C4995" s="213">
        <v>10</v>
      </c>
      <c r="D4995" s="214" t="s">
        <v>4436</v>
      </c>
      <c r="E4995" s="215">
        <v>4123</v>
      </c>
      <c r="F4995" s="216" t="s">
        <v>4426</v>
      </c>
    </row>
    <row r="4996" spans="2:6" ht="12.75" x14ac:dyDescent="0.25">
      <c r="B4996" s="216" t="s">
        <v>4425</v>
      </c>
      <c r="C4996" s="213">
        <v>1</v>
      </c>
      <c r="D4996" s="214" t="s">
        <v>3865</v>
      </c>
      <c r="E4996" s="215">
        <v>4123</v>
      </c>
      <c r="F4996" s="216" t="s">
        <v>4426</v>
      </c>
    </row>
    <row r="4997" spans="2:6" ht="12.75" x14ac:dyDescent="0.25">
      <c r="B4997" s="216" t="s">
        <v>6238</v>
      </c>
      <c r="C4997" s="213">
        <v>12</v>
      </c>
      <c r="D4997" s="214" t="s">
        <v>4381</v>
      </c>
      <c r="E4997" s="215">
        <v>4286</v>
      </c>
      <c r="F4997" s="216" t="s">
        <v>6223</v>
      </c>
    </row>
    <row r="4998" spans="2:6" ht="12.75" x14ac:dyDescent="0.25">
      <c r="B4998" s="216" t="s">
        <v>6224</v>
      </c>
      <c r="C4998" s="213">
        <v>2</v>
      </c>
      <c r="D4998" s="214" t="s">
        <v>6225</v>
      </c>
      <c r="E4998" s="215">
        <v>4286</v>
      </c>
      <c r="F4998" s="216" t="s">
        <v>6223</v>
      </c>
    </row>
    <row r="4999" spans="2:6" ht="12.75" x14ac:dyDescent="0.25">
      <c r="B4999" s="216" t="s">
        <v>6228</v>
      </c>
      <c r="C4999" s="213">
        <v>5</v>
      </c>
      <c r="D4999" s="214" t="s">
        <v>6229</v>
      </c>
      <c r="E4999" s="215">
        <v>4286</v>
      </c>
      <c r="F4999" s="216" t="s">
        <v>6223</v>
      </c>
    </row>
    <row r="5000" spans="2:6" ht="12.75" x14ac:dyDescent="0.25">
      <c r="B5000" s="216" t="s">
        <v>6230</v>
      </c>
      <c r="C5000" s="213">
        <v>6</v>
      </c>
      <c r="D5000" s="214" t="s">
        <v>6231</v>
      </c>
      <c r="E5000" s="215">
        <v>4286</v>
      </c>
      <c r="F5000" s="216" t="s">
        <v>6223</v>
      </c>
    </row>
    <row r="5001" spans="2:6" ht="12.75" x14ac:dyDescent="0.25">
      <c r="B5001" s="216" t="s">
        <v>6227</v>
      </c>
      <c r="C5001" s="213">
        <v>10</v>
      </c>
      <c r="D5001" s="214" t="s">
        <v>3533</v>
      </c>
      <c r="E5001" s="215">
        <v>4286</v>
      </c>
      <c r="F5001" s="216" t="s">
        <v>6223</v>
      </c>
    </row>
    <row r="5002" spans="2:6" ht="12.75" x14ac:dyDescent="0.25">
      <c r="B5002" s="216" t="s">
        <v>6237</v>
      </c>
      <c r="C5002" s="213">
        <v>11</v>
      </c>
      <c r="D5002" s="214" t="s">
        <v>3771</v>
      </c>
      <c r="E5002" s="215">
        <v>4286</v>
      </c>
      <c r="F5002" s="216" t="s">
        <v>6223</v>
      </c>
    </row>
    <row r="5003" spans="2:6" ht="12.75" x14ac:dyDescent="0.25">
      <c r="B5003" s="216" t="s">
        <v>6226</v>
      </c>
      <c r="C5003" s="213">
        <v>3</v>
      </c>
      <c r="D5003" s="214" t="s">
        <v>5986</v>
      </c>
      <c r="E5003" s="215">
        <v>4286</v>
      </c>
      <c r="F5003" s="216" t="s">
        <v>6223</v>
      </c>
    </row>
    <row r="5004" spans="2:6" ht="12.75" x14ac:dyDescent="0.25">
      <c r="B5004" s="216" t="s">
        <v>6234</v>
      </c>
      <c r="C5004" s="213">
        <v>8</v>
      </c>
      <c r="D5004" s="214" t="s">
        <v>6235</v>
      </c>
      <c r="E5004" s="215">
        <v>4286</v>
      </c>
      <c r="F5004" s="216" t="s">
        <v>6223</v>
      </c>
    </row>
    <row r="5005" spans="2:6" ht="12.75" x14ac:dyDescent="0.25">
      <c r="B5005" s="216" t="s">
        <v>6234</v>
      </c>
      <c r="C5005" s="213">
        <v>8</v>
      </c>
      <c r="D5005" s="214" t="s">
        <v>6235</v>
      </c>
      <c r="E5005" s="215">
        <v>4286</v>
      </c>
      <c r="F5005" s="216" t="s">
        <v>6223</v>
      </c>
    </row>
    <row r="5006" spans="2:6" ht="12.75" x14ac:dyDescent="0.25">
      <c r="B5006" s="216" t="s">
        <v>6232</v>
      </c>
      <c r="C5006" s="213">
        <v>7</v>
      </c>
      <c r="D5006" s="214" t="s">
        <v>6233</v>
      </c>
      <c r="E5006" s="215">
        <v>4286</v>
      </c>
      <c r="F5006" s="216" t="s">
        <v>6223</v>
      </c>
    </row>
    <row r="5007" spans="2:6" ht="12.75" x14ac:dyDescent="0.25">
      <c r="B5007" s="216" t="s">
        <v>6236</v>
      </c>
      <c r="C5007" s="213">
        <v>9</v>
      </c>
      <c r="D5007" s="214" t="s">
        <v>4150</v>
      </c>
      <c r="E5007" s="215">
        <v>4286</v>
      </c>
      <c r="F5007" s="216" t="s">
        <v>6223</v>
      </c>
    </row>
    <row r="5008" spans="2:6" ht="12.75" x14ac:dyDescent="0.25">
      <c r="B5008" s="216" t="s">
        <v>6227</v>
      </c>
      <c r="C5008" s="213">
        <v>4</v>
      </c>
      <c r="D5008" s="214" t="s">
        <v>1771</v>
      </c>
      <c r="E5008" s="215">
        <v>4286</v>
      </c>
      <c r="F5008" s="216" t="s">
        <v>6223</v>
      </c>
    </row>
    <row r="5009" spans="2:6" ht="12.75" x14ac:dyDescent="0.25">
      <c r="B5009" s="216" t="s">
        <v>6221</v>
      </c>
      <c r="C5009" s="213">
        <v>1</v>
      </c>
      <c r="D5009" s="214" t="s">
        <v>6222</v>
      </c>
      <c r="E5009" s="215">
        <v>4286</v>
      </c>
      <c r="F5009" s="216" t="s">
        <v>6223</v>
      </c>
    </row>
    <row r="5010" spans="2:6" ht="12.75" x14ac:dyDescent="0.25">
      <c r="B5010" s="216" t="s">
        <v>344</v>
      </c>
      <c r="C5010" s="213">
        <v>5</v>
      </c>
      <c r="D5010" s="214" t="s">
        <v>345</v>
      </c>
      <c r="E5010" s="215">
        <v>4527</v>
      </c>
      <c r="F5010" s="216" t="s">
        <v>8597</v>
      </c>
    </row>
    <row r="5011" spans="2:6" ht="12.75" x14ac:dyDescent="0.25">
      <c r="B5011" s="216" t="s">
        <v>344</v>
      </c>
      <c r="C5011" s="213">
        <v>4</v>
      </c>
      <c r="D5011" s="214" t="s">
        <v>413</v>
      </c>
      <c r="E5011" s="215">
        <v>4527</v>
      </c>
      <c r="F5011" s="216" t="s">
        <v>8597</v>
      </c>
    </row>
    <row r="5012" spans="2:6" ht="12.75" x14ac:dyDescent="0.25">
      <c r="B5012" s="216" t="s">
        <v>344</v>
      </c>
      <c r="C5012" s="213">
        <v>12</v>
      </c>
      <c r="D5012" s="214" t="s">
        <v>8605</v>
      </c>
      <c r="E5012" s="215">
        <v>4527</v>
      </c>
      <c r="F5012" s="216" t="s">
        <v>8597</v>
      </c>
    </row>
    <row r="5013" spans="2:6" ht="12.75" x14ac:dyDescent="0.25">
      <c r="B5013" s="216" t="s">
        <v>344</v>
      </c>
      <c r="C5013" s="213">
        <v>1</v>
      </c>
      <c r="D5013" s="214" t="s">
        <v>1981</v>
      </c>
      <c r="E5013" s="215">
        <v>4527</v>
      </c>
      <c r="F5013" s="216" t="s">
        <v>8597</v>
      </c>
    </row>
    <row r="5014" spans="2:6" ht="12.75" x14ac:dyDescent="0.25">
      <c r="B5014" s="216" t="s">
        <v>344</v>
      </c>
      <c r="C5014" s="213">
        <v>7</v>
      </c>
      <c r="D5014" s="214" t="s">
        <v>8600</v>
      </c>
      <c r="E5014" s="215">
        <v>4527</v>
      </c>
      <c r="F5014" s="216" t="s">
        <v>8597</v>
      </c>
    </row>
    <row r="5015" spans="2:6" ht="12.75" x14ac:dyDescent="0.25">
      <c r="B5015" s="216" t="s">
        <v>344</v>
      </c>
      <c r="C5015" s="213">
        <v>9</v>
      </c>
      <c r="D5015" s="214" t="s">
        <v>8602</v>
      </c>
      <c r="E5015" s="215">
        <v>4527</v>
      </c>
      <c r="F5015" s="216" t="s">
        <v>8597</v>
      </c>
    </row>
    <row r="5016" spans="2:6" ht="12.75" x14ac:dyDescent="0.25">
      <c r="B5016" s="216" t="s">
        <v>344</v>
      </c>
      <c r="C5016" s="213">
        <v>10</v>
      </c>
      <c r="D5016" s="214" t="s">
        <v>8603</v>
      </c>
      <c r="E5016" s="215">
        <v>4527</v>
      </c>
      <c r="F5016" s="216" t="s">
        <v>8597</v>
      </c>
    </row>
    <row r="5017" spans="2:6" ht="12.75" x14ac:dyDescent="0.25">
      <c r="B5017" s="216" t="s">
        <v>344</v>
      </c>
      <c r="C5017" s="213">
        <v>6</v>
      </c>
      <c r="D5017" s="214" t="s">
        <v>8599</v>
      </c>
      <c r="E5017" s="215">
        <v>4527</v>
      </c>
      <c r="F5017" s="216" t="s">
        <v>8597</v>
      </c>
    </row>
    <row r="5018" spans="2:6" ht="12.75" x14ac:dyDescent="0.25">
      <c r="B5018" s="216" t="s">
        <v>344</v>
      </c>
      <c r="C5018" s="213">
        <v>2</v>
      </c>
      <c r="D5018" s="214" t="s">
        <v>8598</v>
      </c>
      <c r="E5018" s="215">
        <v>4527</v>
      </c>
      <c r="F5018" s="216" t="s">
        <v>8597</v>
      </c>
    </row>
    <row r="5019" spans="2:6" ht="12.75" x14ac:dyDescent="0.25">
      <c r="B5019" s="216" t="s">
        <v>344</v>
      </c>
      <c r="C5019" s="213">
        <v>8</v>
      </c>
      <c r="D5019" s="214" t="s">
        <v>8601</v>
      </c>
      <c r="E5019" s="215">
        <v>4527</v>
      </c>
      <c r="F5019" s="216" t="s">
        <v>8597</v>
      </c>
    </row>
    <row r="5020" spans="2:6" ht="12.75" x14ac:dyDescent="0.25">
      <c r="B5020" s="216" t="s">
        <v>344</v>
      </c>
      <c r="C5020" s="213">
        <v>11</v>
      </c>
      <c r="D5020" s="214" t="s">
        <v>8604</v>
      </c>
      <c r="E5020" s="215">
        <v>4527</v>
      </c>
      <c r="F5020" s="216" t="s">
        <v>8597</v>
      </c>
    </row>
    <row r="5021" spans="2:6" ht="12.75" x14ac:dyDescent="0.25">
      <c r="B5021" s="216" t="s">
        <v>344</v>
      </c>
      <c r="C5021" s="213">
        <v>3</v>
      </c>
      <c r="D5021" s="214" t="s">
        <v>6299</v>
      </c>
      <c r="E5021" s="215">
        <v>4527</v>
      </c>
      <c r="F5021" s="216" t="s">
        <v>8597</v>
      </c>
    </row>
    <row r="5022" spans="2:6" ht="12.75" x14ac:dyDescent="0.25">
      <c r="B5022" s="216" t="s">
        <v>3634</v>
      </c>
      <c r="C5022" s="213">
        <v>7</v>
      </c>
      <c r="D5022" s="214" t="s">
        <v>3642</v>
      </c>
      <c r="E5022" s="215">
        <v>4055</v>
      </c>
      <c r="F5022" s="216" t="s">
        <v>3636</v>
      </c>
    </row>
    <row r="5023" spans="2:6" ht="12.75" x14ac:dyDescent="0.25">
      <c r="B5023" s="216" t="s">
        <v>1307</v>
      </c>
      <c r="C5023" s="213">
        <v>9</v>
      </c>
      <c r="D5023" s="214" t="s">
        <v>3644</v>
      </c>
      <c r="E5023" s="215">
        <v>4055</v>
      </c>
      <c r="F5023" s="216" t="s">
        <v>3636</v>
      </c>
    </row>
    <row r="5024" spans="2:6" ht="12.75" x14ac:dyDescent="0.25">
      <c r="B5024" s="216" t="s">
        <v>3634</v>
      </c>
      <c r="C5024" s="213">
        <v>12</v>
      </c>
      <c r="D5024" s="214" t="s">
        <v>3647</v>
      </c>
      <c r="E5024" s="215">
        <v>4055</v>
      </c>
      <c r="F5024" s="216" t="s">
        <v>3636</v>
      </c>
    </row>
    <row r="5025" spans="2:6" ht="12.75" x14ac:dyDescent="0.25">
      <c r="B5025" s="216" t="s">
        <v>1307</v>
      </c>
      <c r="C5025" s="213">
        <v>5</v>
      </c>
      <c r="D5025" s="214" t="s">
        <v>1722</v>
      </c>
      <c r="E5025" s="215">
        <v>4055</v>
      </c>
      <c r="F5025" s="216" t="s">
        <v>3636</v>
      </c>
    </row>
    <row r="5026" spans="2:6" ht="12.75" x14ac:dyDescent="0.25">
      <c r="B5026" s="216" t="s">
        <v>3638</v>
      </c>
      <c r="C5026" s="213">
        <v>6</v>
      </c>
      <c r="D5026" s="214" t="s">
        <v>3641</v>
      </c>
      <c r="E5026" s="215">
        <v>4055</v>
      </c>
      <c r="F5026" s="216" t="s">
        <v>3636</v>
      </c>
    </row>
    <row r="5027" spans="2:6" ht="12.75" x14ac:dyDescent="0.25">
      <c r="B5027" s="216" t="s">
        <v>3639</v>
      </c>
      <c r="C5027" s="213">
        <v>4</v>
      </c>
      <c r="D5027" s="214" t="s">
        <v>3640</v>
      </c>
      <c r="E5027" s="215">
        <v>4055</v>
      </c>
      <c r="F5027" s="216" t="s">
        <v>3636</v>
      </c>
    </row>
    <row r="5028" spans="2:6" ht="12.75" x14ac:dyDescent="0.25">
      <c r="B5028" s="216" t="s">
        <v>3639</v>
      </c>
      <c r="C5028" s="213">
        <v>10</v>
      </c>
      <c r="D5028" s="214" t="s">
        <v>3645</v>
      </c>
      <c r="E5028" s="215">
        <v>4055</v>
      </c>
      <c r="F5028" s="216" t="s">
        <v>3636</v>
      </c>
    </row>
    <row r="5029" spans="2:6" ht="12.75" x14ac:dyDescent="0.25">
      <c r="B5029" s="216" t="s">
        <v>1307</v>
      </c>
      <c r="C5029" s="213">
        <v>8</v>
      </c>
      <c r="D5029" s="214" t="s">
        <v>3643</v>
      </c>
      <c r="E5029" s="215">
        <v>4055</v>
      </c>
      <c r="F5029" s="216" t="s">
        <v>3636</v>
      </c>
    </row>
    <row r="5030" spans="2:6" ht="12.75" x14ac:dyDescent="0.25">
      <c r="B5030" s="216" t="s">
        <v>3634</v>
      </c>
      <c r="C5030" s="213">
        <v>2</v>
      </c>
      <c r="D5030" s="214" t="s">
        <v>3637</v>
      </c>
      <c r="E5030" s="215">
        <v>4055</v>
      </c>
      <c r="F5030" s="216" t="s">
        <v>3636</v>
      </c>
    </row>
    <row r="5031" spans="2:6" ht="12.75" x14ac:dyDescent="0.25">
      <c r="B5031" s="216" t="s">
        <v>3634</v>
      </c>
      <c r="C5031" s="213">
        <v>1</v>
      </c>
      <c r="D5031" s="214" t="s">
        <v>3635</v>
      </c>
      <c r="E5031" s="215">
        <v>4055</v>
      </c>
      <c r="F5031" s="216" t="s">
        <v>3636</v>
      </c>
    </row>
    <row r="5032" spans="2:6" ht="12.75" x14ac:dyDescent="0.25">
      <c r="B5032" s="216" t="s">
        <v>3634</v>
      </c>
      <c r="C5032" s="213">
        <v>11</v>
      </c>
      <c r="D5032" s="214" t="s">
        <v>3646</v>
      </c>
      <c r="E5032" s="215">
        <v>4055</v>
      </c>
      <c r="F5032" s="216" t="s">
        <v>3636</v>
      </c>
    </row>
    <row r="5033" spans="2:6" ht="12.75" x14ac:dyDescent="0.25">
      <c r="B5033" s="216" t="s">
        <v>3638</v>
      </c>
      <c r="C5033" s="213">
        <v>3</v>
      </c>
      <c r="D5033" s="214" t="s">
        <v>628</v>
      </c>
      <c r="E5033" s="215">
        <v>4055</v>
      </c>
      <c r="F5033" s="216" t="s">
        <v>3636</v>
      </c>
    </row>
    <row r="5034" spans="2:6" ht="12.75" x14ac:dyDescent="0.25">
      <c r="B5034" s="216" t="s">
        <v>3638</v>
      </c>
      <c r="C5034" s="213">
        <v>9</v>
      </c>
      <c r="D5034" s="214" t="s">
        <v>1081</v>
      </c>
      <c r="E5034" s="215">
        <v>4086</v>
      </c>
      <c r="F5034" s="216" t="s">
        <v>4024</v>
      </c>
    </row>
    <row r="5035" spans="2:6" ht="12.75" x14ac:dyDescent="0.25">
      <c r="B5035" s="216" t="s">
        <v>4032</v>
      </c>
      <c r="C5035" s="213">
        <v>8</v>
      </c>
      <c r="D5035" s="214" t="s">
        <v>4034</v>
      </c>
      <c r="E5035" s="215">
        <v>4086</v>
      </c>
      <c r="F5035" s="216" t="s">
        <v>4024</v>
      </c>
    </row>
    <row r="5036" spans="2:6" ht="12.75" x14ac:dyDescent="0.25">
      <c r="B5036" s="216" t="s">
        <v>4029</v>
      </c>
      <c r="C5036" s="213">
        <v>5</v>
      </c>
      <c r="D5036" s="214" t="s">
        <v>4030</v>
      </c>
      <c r="E5036" s="215">
        <v>4086</v>
      </c>
      <c r="F5036" s="216" t="s">
        <v>4024</v>
      </c>
    </row>
    <row r="5037" spans="2:6" ht="12.75" x14ac:dyDescent="0.25">
      <c r="B5037" s="216" t="s">
        <v>3634</v>
      </c>
      <c r="C5037" s="213">
        <v>12</v>
      </c>
      <c r="D5037" s="214" t="s">
        <v>4038</v>
      </c>
      <c r="E5037" s="215">
        <v>4086</v>
      </c>
      <c r="F5037" s="216" t="s">
        <v>4024</v>
      </c>
    </row>
    <row r="5038" spans="2:6" ht="12.75" x14ac:dyDescent="0.25">
      <c r="B5038" s="216" t="s">
        <v>3634</v>
      </c>
      <c r="C5038" s="213">
        <v>1</v>
      </c>
      <c r="D5038" s="214" t="s">
        <v>4023</v>
      </c>
      <c r="E5038" s="215">
        <v>4086</v>
      </c>
      <c r="F5038" s="216" t="s">
        <v>4024</v>
      </c>
    </row>
    <row r="5039" spans="2:6" ht="12.75" x14ac:dyDescent="0.25">
      <c r="B5039" s="216" t="s">
        <v>1307</v>
      </c>
      <c r="C5039" s="213">
        <v>4</v>
      </c>
      <c r="D5039" s="214" t="s">
        <v>4028</v>
      </c>
      <c r="E5039" s="215">
        <v>4086</v>
      </c>
      <c r="F5039" s="216" t="s">
        <v>4024</v>
      </c>
    </row>
    <row r="5040" spans="2:6" ht="12.75" x14ac:dyDescent="0.25">
      <c r="B5040" s="216" t="s">
        <v>4032</v>
      </c>
      <c r="C5040" s="213">
        <v>7</v>
      </c>
      <c r="D5040" s="214" t="s">
        <v>4033</v>
      </c>
      <c r="E5040" s="215">
        <v>4086</v>
      </c>
      <c r="F5040" s="216" t="s">
        <v>4024</v>
      </c>
    </row>
    <row r="5041" spans="2:6" ht="12.75" x14ac:dyDescent="0.25">
      <c r="B5041" s="216" t="s">
        <v>3634</v>
      </c>
      <c r="C5041" s="213">
        <v>3</v>
      </c>
      <c r="D5041" s="214" t="s">
        <v>4027</v>
      </c>
      <c r="E5041" s="215">
        <v>4086</v>
      </c>
      <c r="F5041" s="216" t="s">
        <v>4024</v>
      </c>
    </row>
    <row r="5042" spans="2:6" ht="12.75" x14ac:dyDescent="0.25">
      <c r="B5042" s="216" t="s">
        <v>4025</v>
      </c>
      <c r="C5042" s="213">
        <v>2</v>
      </c>
      <c r="D5042" s="214" t="s">
        <v>4026</v>
      </c>
      <c r="E5042" s="215">
        <v>4086</v>
      </c>
      <c r="F5042" s="216" t="s">
        <v>4024</v>
      </c>
    </row>
    <row r="5043" spans="2:6" ht="12.75" x14ac:dyDescent="0.25">
      <c r="B5043" s="216" t="s">
        <v>3638</v>
      </c>
      <c r="C5043" s="213">
        <v>6</v>
      </c>
      <c r="D5043" s="214" t="s">
        <v>4031</v>
      </c>
      <c r="E5043" s="215">
        <v>4086</v>
      </c>
      <c r="F5043" s="216" t="s">
        <v>4024</v>
      </c>
    </row>
    <row r="5044" spans="2:6" ht="12.75" x14ac:dyDescent="0.25">
      <c r="B5044" s="216" t="s">
        <v>3634</v>
      </c>
      <c r="C5044" s="213">
        <v>11</v>
      </c>
      <c r="D5044" s="214" t="s">
        <v>4037</v>
      </c>
      <c r="E5044" s="215">
        <v>4086</v>
      </c>
      <c r="F5044" s="216" t="s">
        <v>4024</v>
      </c>
    </row>
    <row r="5045" spans="2:6" ht="12.75" x14ac:dyDescent="0.25">
      <c r="B5045" s="216" t="s">
        <v>4035</v>
      </c>
      <c r="C5045" s="213">
        <v>10</v>
      </c>
      <c r="D5045" s="214" t="s">
        <v>4036</v>
      </c>
      <c r="E5045" s="215">
        <v>4086</v>
      </c>
      <c r="F5045" s="216" t="s">
        <v>4024</v>
      </c>
    </row>
    <row r="5046" spans="2:6" ht="12.75" x14ac:dyDescent="0.25">
      <c r="B5046" s="216" t="s">
        <v>3634</v>
      </c>
      <c r="C5046" s="213">
        <v>5</v>
      </c>
      <c r="D5046" s="214" t="s">
        <v>5082</v>
      </c>
      <c r="E5046" s="215">
        <v>4193</v>
      </c>
      <c r="F5046" s="216" t="s">
        <v>5173</v>
      </c>
    </row>
    <row r="5047" spans="2:6" ht="12.75" x14ac:dyDescent="0.25">
      <c r="B5047" s="216" t="s">
        <v>5175</v>
      </c>
      <c r="C5047" s="213">
        <v>7</v>
      </c>
      <c r="D5047" s="214" t="s">
        <v>311</v>
      </c>
      <c r="E5047" s="215">
        <v>4193</v>
      </c>
      <c r="F5047" s="216" t="s">
        <v>5173</v>
      </c>
    </row>
    <row r="5048" spans="2:6" ht="12.75" x14ac:dyDescent="0.25">
      <c r="B5048" s="216" t="s">
        <v>4029</v>
      </c>
      <c r="C5048" s="213">
        <v>2</v>
      </c>
      <c r="D5048" s="214" t="s">
        <v>5174</v>
      </c>
      <c r="E5048" s="215">
        <v>4193</v>
      </c>
      <c r="F5048" s="216" t="s">
        <v>5173</v>
      </c>
    </row>
    <row r="5049" spans="2:6" ht="12.75" x14ac:dyDescent="0.25">
      <c r="B5049" s="216" t="s">
        <v>3634</v>
      </c>
      <c r="C5049" s="213">
        <v>6</v>
      </c>
      <c r="D5049" s="214" t="s">
        <v>4634</v>
      </c>
      <c r="E5049" s="215">
        <v>4193</v>
      </c>
      <c r="F5049" s="216" t="s">
        <v>5173</v>
      </c>
    </row>
    <row r="5050" spans="2:6" ht="12.75" x14ac:dyDescent="0.25">
      <c r="B5050" s="216" t="s">
        <v>4032</v>
      </c>
      <c r="C5050" s="213">
        <v>11</v>
      </c>
      <c r="D5050" s="214" t="s">
        <v>5179</v>
      </c>
      <c r="E5050" s="215">
        <v>4193</v>
      </c>
      <c r="F5050" s="216" t="s">
        <v>5173</v>
      </c>
    </row>
    <row r="5051" spans="2:6" ht="12.75" x14ac:dyDescent="0.25">
      <c r="B5051" s="216" t="s">
        <v>5178</v>
      </c>
      <c r="C5051" s="213">
        <v>10</v>
      </c>
      <c r="D5051" s="214" t="s">
        <v>1203</v>
      </c>
      <c r="E5051" s="215">
        <v>4193</v>
      </c>
      <c r="F5051" s="216" t="s">
        <v>5173</v>
      </c>
    </row>
    <row r="5052" spans="2:6" ht="12.75" x14ac:dyDescent="0.25">
      <c r="B5052" s="216" t="s">
        <v>3639</v>
      </c>
      <c r="C5052" s="213">
        <v>3</v>
      </c>
      <c r="D5052" s="214" t="s">
        <v>1184</v>
      </c>
      <c r="E5052" s="215">
        <v>4193</v>
      </c>
      <c r="F5052" s="216" t="s">
        <v>5173</v>
      </c>
    </row>
    <row r="5053" spans="2:6" ht="12.75" x14ac:dyDescent="0.25">
      <c r="B5053" s="216" t="s">
        <v>3639</v>
      </c>
      <c r="C5053" s="213">
        <v>8</v>
      </c>
      <c r="D5053" s="214" t="s">
        <v>5176</v>
      </c>
      <c r="E5053" s="215">
        <v>4193</v>
      </c>
      <c r="F5053" s="216" t="s">
        <v>5173</v>
      </c>
    </row>
    <row r="5054" spans="2:6" ht="12.75" x14ac:dyDescent="0.25">
      <c r="B5054" s="216" t="s">
        <v>5172</v>
      </c>
      <c r="C5054" s="213">
        <v>1</v>
      </c>
      <c r="D5054" s="214" t="s">
        <v>3862</v>
      </c>
      <c r="E5054" s="215">
        <v>4193</v>
      </c>
      <c r="F5054" s="216" t="s">
        <v>5173</v>
      </c>
    </row>
    <row r="5055" spans="2:6" ht="12.75" x14ac:dyDescent="0.25">
      <c r="B5055" s="216" t="s">
        <v>3638</v>
      </c>
      <c r="C5055" s="213">
        <v>9</v>
      </c>
      <c r="D5055" s="214" t="s">
        <v>5177</v>
      </c>
      <c r="E5055" s="215">
        <v>4193</v>
      </c>
      <c r="F5055" s="216" t="s">
        <v>5173</v>
      </c>
    </row>
    <row r="5056" spans="2:6" ht="12.75" x14ac:dyDescent="0.25">
      <c r="B5056" s="216" t="s">
        <v>3634</v>
      </c>
      <c r="C5056" s="213">
        <v>12</v>
      </c>
      <c r="D5056" s="214" t="s">
        <v>5180</v>
      </c>
      <c r="E5056" s="215">
        <v>4193</v>
      </c>
      <c r="F5056" s="216" t="s">
        <v>5173</v>
      </c>
    </row>
    <row r="5057" spans="2:6" ht="12.75" x14ac:dyDescent="0.25">
      <c r="B5057" s="216" t="s">
        <v>1307</v>
      </c>
      <c r="C5057" s="213">
        <v>4</v>
      </c>
      <c r="D5057" s="214" t="s">
        <v>1323</v>
      </c>
      <c r="E5057" s="215">
        <v>4193</v>
      </c>
      <c r="F5057" s="216" t="s">
        <v>5173</v>
      </c>
    </row>
    <row r="5058" spans="2:6" ht="12.75" x14ac:dyDescent="0.25">
      <c r="B5058" s="216" t="s">
        <v>3634</v>
      </c>
      <c r="C5058" s="213">
        <v>7</v>
      </c>
      <c r="D5058" s="214" t="s">
        <v>5469</v>
      </c>
      <c r="E5058" s="215">
        <v>4216</v>
      </c>
      <c r="F5058" s="216" t="s">
        <v>5466</v>
      </c>
    </row>
    <row r="5059" spans="2:6" ht="12.75" x14ac:dyDescent="0.25">
      <c r="B5059" s="216" t="s">
        <v>3639</v>
      </c>
      <c r="C5059" s="213">
        <v>2</v>
      </c>
      <c r="D5059" s="214" t="s">
        <v>5467</v>
      </c>
      <c r="E5059" s="215">
        <v>4216</v>
      </c>
      <c r="F5059" s="216" t="s">
        <v>5466</v>
      </c>
    </row>
    <row r="5060" spans="2:6" ht="12.75" x14ac:dyDescent="0.25">
      <c r="B5060" s="216" t="s">
        <v>3639</v>
      </c>
      <c r="C5060" s="213">
        <v>5</v>
      </c>
      <c r="D5060" s="214" t="s">
        <v>5468</v>
      </c>
      <c r="E5060" s="215">
        <v>4216</v>
      </c>
      <c r="F5060" s="216" t="s">
        <v>5466</v>
      </c>
    </row>
    <row r="5061" spans="2:6" ht="12.75" x14ac:dyDescent="0.25">
      <c r="B5061" s="216" t="s">
        <v>4029</v>
      </c>
      <c r="C5061" s="213">
        <v>10</v>
      </c>
      <c r="D5061" s="214" t="s">
        <v>632</v>
      </c>
      <c r="E5061" s="215">
        <v>4216</v>
      </c>
      <c r="F5061" s="216" t="s">
        <v>5466</v>
      </c>
    </row>
    <row r="5062" spans="2:6" ht="12.75" x14ac:dyDescent="0.25">
      <c r="B5062" s="216" t="s">
        <v>5471</v>
      </c>
      <c r="C5062" s="213">
        <v>9</v>
      </c>
      <c r="D5062" s="214" t="s">
        <v>5353</v>
      </c>
      <c r="E5062" s="215">
        <v>4216</v>
      </c>
      <c r="F5062" s="216" t="s">
        <v>5466</v>
      </c>
    </row>
    <row r="5063" spans="2:6" ht="12.75" x14ac:dyDescent="0.25">
      <c r="B5063" s="216" t="s">
        <v>3634</v>
      </c>
      <c r="C5063" s="213">
        <v>4</v>
      </c>
      <c r="D5063" s="214" t="s">
        <v>4441</v>
      </c>
      <c r="E5063" s="215">
        <v>4216</v>
      </c>
      <c r="F5063" s="216" t="s">
        <v>5466</v>
      </c>
    </row>
    <row r="5064" spans="2:6" ht="12.75" x14ac:dyDescent="0.25">
      <c r="B5064" s="216" t="s">
        <v>302</v>
      </c>
      <c r="C5064" s="213">
        <v>3</v>
      </c>
      <c r="D5064" s="214" t="s">
        <v>303</v>
      </c>
      <c r="E5064" s="215">
        <v>4216</v>
      </c>
      <c r="F5064" s="216" t="s">
        <v>5466</v>
      </c>
    </row>
    <row r="5065" spans="2:6" ht="12.75" x14ac:dyDescent="0.25">
      <c r="B5065" s="216" t="s">
        <v>3639</v>
      </c>
      <c r="C5065" s="213">
        <v>1</v>
      </c>
      <c r="D5065" s="214" t="s">
        <v>5465</v>
      </c>
      <c r="E5065" s="215">
        <v>4216</v>
      </c>
      <c r="F5065" s="216" t="s">
        <v>5466</v>
      </c>
    </row>
    <row r="5066" spans="2:6" ht="12.75" x14ac:dyDescent="0.25">
      <c r="B5066" s="216" t="s">
        <v>4032</v>
      </c>
      <c r="C5066" s="213">
        <v>11</v>
      </c>
      <c r="D5066" s="214" t="s">
        <v>4453</v>
      </c>
      <c r="E5066" s="215">
        <v>4216</v>
      </c>
      <c r="F5066" s="216" t="s">
        <v>5466</v>
      </c>
    </row>
    <row r="5067" spans="2:6" ht="12.75" x14ac:dyDescent="0.25">
      <c r="B5067" s="216" t="s">
        <v>3639</v>
      </c>
      <c r="C5067" s="213">
        <v>6</v>
      </c>
      <c r="D5067" s="214" t="s">
        <v>1084</v>
      </c>
      <c r="E5067" s="215">
        <v>4216</v>
      </c>
      <c r="F5067" s="216" t="s">
        <v>5466</v>
      </c>
    </row>
    <row r="5068" spans="2:6" ht="12.75" x14ac:dyDescent="0.25">
      <c r="B5068" s="216" t="s">
        <v>302</v>
      </c>
      <c r="C5068" s="213">
        <v>8</v>
      </c>
      <c r="D5068" s="214" t="s">
        <v>5470</v>
      </c>
      <c r="E5068" s="215">
        <v>4216</v>
      </c>
      <c r="F5068" s="216" t="s">
        <v>5466</v>
      </c>
    </row>
    <row r="5069" spans="2:6" ht="12.75" x14ac:dyDescent="0.25">
      <c r="B5069" s="216" t="s">
        <v>4035</v>
      </c>
      <c r="C5069" s="213">
        <v>12</v>
      </c>
      <c r="D5069" s="214" t="s">
        <v>5167</v>
      </c>
      <c r="E5069" s="215">
        <v>4216</v>
      </c>
      <c r="F5069" s="216" t="s">
        <v>5466</v>
      </c>
    </row>
    <row r="5070" spans="2:6" ht="12.75" x14ac:dyDescent="0.25">
      <c r="B5070" s="216" t="s">
        <v>3345</v>
      </c>
      <c r="C5070" s="213">
        <v>5</v>
      </c>
      <c r="D5070" s="214" t="s">
        <v>4249</v>
      </c>
      <c r="E5070" s="215">
        <v>4338</v>
      </c>
      <c r="F5070" s="216" t="s">
        <v>6703</v>
      </c>
    </row>
    <row r="5071" spans="2:6" ht="12.75" x14ac:dyDescent="0.25">
      <c r="B5071" s="216" t="s">
        <v>4029</v>
      </c>
      <c r="C5071" s="213">
        <v>8</v>
      </c>
      <c r="D5071" s="214" t="s">
        <v>6707</v>
      </c>
      <c r="E5071" s="215">
        <v>4338</v>
      </c>
      <c r="F5071" s="216" t="s">
        <v>6703</v>
      </c>
    </row>
    <row r="5072" spans="2:6" ht="12.75" x14ac:dyDescent="0.25">
      <c r="B5072" s="216" t="s">
        <v>3345</v>
      </c>
      <c r="C5072" s="213">
        <v>7</v>
      </c>
      <c r="D5072" s="214" t="s">
        <v>425</v>
      </c>
      <c r="E5072" s="215">
        <v>4338</v>
      </c>
      <c r="F5072" s="216" t="s">
        <v>6703</v>
      </c>
    </row>
    <row r="5073" spans="2:6" ht="12.75" x14ac:dyDescent="0.25">
      <c r="B5073" s="216" t="s">
        <v>3639</v>
      </c>
      <c r="C5073" s="213">
        <v>2</v>
      </c>
      <c r="D5073" s="214" t="s">
        <v>6704</v>
      </c>
      <c r="E5073" s="215">
        <v>4338</v>
      </c>
      <c r="F5073" s="216" t="s">
        <v>6703</v>
      </c>
    </row>
    <row r="5074" spans="2:6" ht="12.75" x14ac:dyDescent="0.25">
      <c r="B5074" s="216" t="s">
        <v>6710</v>
      </c>
      <c r="C5074" s="213">
        <v>12</v>
      </c>
      <c r="D5074" s="214" t="s">
        <v>6711</v>
      </c>
      <c r="E5074" s="215">
        <v>4338</v>
      </c>
      <c r="F5074" s="216" t="s">
        <v>6703</v>
      </c>
    </row>
    <row r="5075" spans="2:6" ht="12.75" x14ac:dyDescent="0.25">
      <c r="B5075" s="216" t="s">
        <v>4029</v>
      </c>
      <c r="C5075" s="213">
        <v>11</v>
      </c>
      <c r="D5075" s="214" t="s">
        <v>270</v>
      </c>
      <c r="E5075" s="215">
        <v>4338</v>
      </c>
      <c r="F5075" s="216" t="s">
        <v>6703</v>
      </c>
    </row>
    <row r="5076" spans="2:6" ht="12.75" x14ac:dyDescent="0.25">
      <c r="B5076" s="216" t="s">
        <v>3634</v>
      </c>
      <c r="C5076" s="213">
        <v>3</v>
      </c>
      <c r="D5076" s="214" t="s">
        <v>3021</v>
      </c>
      <c r="E5076" s="215">
        <v>4338</v>
      </c>
      <c r="F5076" s="216" t="s">
        <v>6703</v>
      </c>
    </row>
    <row r="5077" spans="2:6" ht="12.75" x14ac:dyDescent="0.25">
      <c r="B5077" s="216" t="s">
        <v>3345</v>
      </c>
      <c r="C5077" s="213">
        <v>6</v>
      </c>
      <c r="D5077" s="214" t="s">
        <v>6706</v>
      </c>
      <c r="E5077" s="215">
        <v>4338</v>
      </c>
      <c r="F5077" s="216" t="s">
        <v>6703</v>
      </c>
    </row>
    <row r="5078" spans="2:6" ht="12.75" x14ac:dyDescent="0.25">
      <c r="B5078" s="216" t="s">
        <v>3638</v>
      </c>
      <c r="C5078" s="213">
        <v>4</v>
      </c>
      <c r="D5078" s="214" t="s">
        <v>6705</v>
      </c>
      <c r="E5078" s="215">
        <v>4338</v>
      </c>
      <c r="F5078" s="216" t="s">
        <v>6703</v>
      </c>
    </row>
    <row r="5079" spans="2:6" ht="12.75" x14ac:dyDescent="0.25">
      <c r="B5079" s="216" t="s">
        <v>6702</v>
      </c>
      <c r="C5079" s="213">
        <v>1</v>
      </c>
      <c r="D5079" s="214" t="s">
        <v>4903</v>
      </c>
      <c r="E5079" s="215">
        <v>4338</v>
      </c>
      <c r="F5079" s="216" t="s">
        <v>6703</v>
      </c>
    </row>
    <row r="5080" spans="2:6" ht="12.75" x14ac:dyDescent="0.25">
      <c r="B5080" s="216" t="s">
        <v>6709</v>
      </c>
      <c r="C5080" s="213">
        <v>10</v>
      </c>
      <c r="D5080" s="214" t="s">
        <v>3526</v>
      </c>
      <c r="E5080" s="215">
        <v>4338</v>
      </c>
      <c r="F5080" s="216" t="s">
        <v>6703</v>
      </c>
    </row>
    <row r="5081" spans="2:6" ht="12.75" x14ac:dyDescent="0.25">
      <c r="B5081" s="216" t="s">
        <v>302</v>
      </c>
      <c r="C5081" s="213">
        <v>9</v>
      </c>
      <c r="D5081" s="214" t="s">
        <v>6708</v>
      </c>
      <c r="E5081" s="215">
        <v>4338</v>
      </c>
      <c r="F5081" s="216" t="s">
        <v>6703</v>
      </c>
    </row>
    <row r="5082" spans="2:6" ht="12.75" x14ac:dyDescent="0.25">
      <c r="B5082" s="216" t="s">
        <v>6702</v>
      </c>
      <c r="C5082" s="213">
        <v>2</v>
      </c>
      <c r="D5082" s="214" t="s">
        <v>7400</v>
      </c>
      <c r="E5082" s="215">
        <v>4406</v>
      </c>
      <c r="F5082" s="216" t="s">
        <v>7399</v>
      </c>
    </row>
    <row r="5083" spans="2:6" ht="12.75" x14ac:dyDescent="0.25">
      <c r="B5083" s="216" t="s">
        <v>7405</v>
      </c>
      <c r="C5083" s="213">
        <v>9</v>
      </c>
      <c r="D5083" s="214" t="s">
        <v>7406</v>
      </c>
      <c r="E5083" s="215">
        <v>4406</v>
      </c>
      <c r="F5083" s="216" t="s">
        <v>7399</v>
      </c>
    </row>
    <row r="5084" spans="2:6" ht="12.75" x14ac:dyDescent="0.25">
      <c r="B5084" s="216" t="s">
        <v>7401</v>
      </c>
      <c r="C5084" s="213">
        <v>4</v>
      </c>
      <c r="D5084" s="214" t="s">
        <v>7309</v>
      </c>
      <c r="E5084" s="215">
        <v>4406</v>
      </c>
      <c r="F5084" s="216" t="s">
        <v>7399</v>
      </c>
    </row>
    <row r="5085" spans="2:6" ht="12.75" x14ac:dyDescent="0.25">
      <c r="B5085" s="216" t="s">
        <v>7403</v>
      </c>
      <c r="C5085" s="213">
        <v>6</v>
      </c>
      <c r="D5085" s="214" t="s">
        <v>1230</v>
      </c>
      <c r="E5085" s="215">
        <v>4406</v>
      </c>
      <c r="F5085" s="216" t="s">
        <v>7399</v>
      </c>
    </row>
    <row r="5086" spans="2:6" ht="12.75" x14ac:dyDescent="0.25">
      <c r="B5086" s="216" t="s">
        <v>7401</v>
      </c>
      <c r="C5086" s="213">
        <v>5</v>
      </c>
      <c r="D5086" s="214" t="s">
        <v>7402</v>
      </c>
      <c r="E5086" s="215">
        <v>4406</v>
      </c>
      <c r="F5086" s="216" t="s">
        <v>7399</v>
      </c>
    </row>
    <row r="5087" spans="2:6" ht="12.75" x14ac:dyDescent="0.25">
      <c r="B5087" s="216" t="s">
        <v>7407</v>
      </c>
      <c r="C5087" s="213">
        <v>10</v>
      </c>
      <c r="D5087" s="214" t="s">
        <v>7408</v>
      </c>
      <c r="E5087" s="215">
        <v>4406</v>
      </c>
      <c r="F5087" s="216" t="s">
        <v>7399</v>
      </c>
    </row>
    <row r="5088" spans="2:6" ht="12.75" x14ac:dyDescent="0.25">
      <c r="B5088" s="216" t="s">
        <v>7409</v>
      </c>
      <c r="C5088" s="213">
        <v>12</v>
      </c>
      <c r="D5088" s="214" t="s">
        <v>3686</v>
      </c>
      <c r="E5088" s="215">
        <v>4406</v>
      </c>
      <c r="F5088" s="216" t="s">
        <v>7399</v>
      </c>
    </row>
    <row r="5089" spans="2:6" ht="12.75" x14ac:dyDescent="0.25">
      <c r="B5089" s="216" t="s">
        <v>3345</v>
      </c>
      <c r="C5089" s="213">
        <v>8</v>
      </c>
      <c r="D5089" s="214" t="s">
        <v>5732</v>
      </c>
      <c r="E5089" s="215">
        <v>4406</v>
      </c>
      <c r="F5089" s="216" t="s">
        <v>7399</v>
      </c>
    </row>
    <row r="5090" spans="2:6" ht="12.75" x14ac:dyDescent="0.25">
      <c r="B5090" s="216" t="s">
        <v>6702</v>
      </c>
      <c r="C5090" s="213">
        <v>1</v>
      </c>
      <c r="D5090" s="214" t="s">
        <v>7398</v>
      </c>
      <c r="E5090" s="215">
        <v>4406</v>
      </c>
      <c r="F5090" s="216" t="s">
        <v>7399</v>
      </c>
    </row>
    <row r="5091" spans="2:6" ht="12.75" x14ac:dyDescent="0.25">
      <c r="B5091" s="216" t="s">
        <v>6710</v>
      </c>
      <c r="C5091" s="213">
        <v>11</v>
      </c>
      <c r="D5091" s="214" t="s">
        <v>3526</v>
      </c>
      <c r="E5091" s="215">
        <v>4406</v>
      </c>
      <c r="F5091" s="216" t="s">
        <v>7399</v>
      </c>
    </row>
    <row r="5092" spans="2:6" ht="12.75" x14ac:dyDescent="0.25">
      <c r="B5092" s="216" t="s">
        <v>7404</v>
      </c>
      <c r="C5092" s="213">
        <v>7</v>
      </c>
      <c r="D5092" s="214" t="s">
        <v>188</v>
      </c>
      <c r="E5092" s="215">
        <v>4406</v>
      </c>
      <c r="F5092" s="216" t="s">
        <v>7399</v>
      </c>
    </row>
    <row r="5093" spans="2:6" ht="12.75" x14ac:dyDescent="0.25">
      <c r="B5093" s="216" t="s">
        <v>3638</v>
      </c>
      <c r="C5093" s="213">
        <v>3</v>
      </c>
      <c r="D5093" s="214" t="s">
        <v>4183</v>
      </c>
      <c r="E5093" s="215">
        <v>4406</v>
      </c>
      <c r="F5093" s="216" t="s">
        <v>7399</v>
      </c>
    </row>
    <row r="5094" spans="2:6" ht="12.75" x14ac:dyDescent="0.25">
      <c r="B5094" s="216" t="s">
        <v>7700</v>
      </c>
      <c r="C5094" s="213">
        <v>11</v>
      </c>
      <c r="D5094" s="214" t="s">
        <v>7709</v>
      </c>
      <c r="E5094" s="215">
        <v>4437</v>
      </c>
      <c r="F5094" s="216" t="s">
        <v>7702</v>
      </c>
    </row>
    <row r="5095" spans="2:6" ht="12.75" x14ac:dyDescent="0.25">
      <c r="B5095" s="216" t="s">
        <v>3638</v>
      </c>
      <c r="C5095" s="213">
        <v>2</v>
      </c>
      <c r="D5095" s="214" t="s">
        <v>7703</v>
      </c>
      <c r="E5095" s="215">
        <v>4437</v>
      </c>
      <c r="F5095" s="216" t="s">
        <v>7702</v>
      </c>
    </row>
    <row r="5096" spans="2:6" ht="12.75" x14ac:dyDescent="0.25">
      <c r="B5096" s="216" t="s">
        <v>3634</v>
      </c>
      <c r="C5096" s="213">
        <v>3</v>
      </c>
      <c r="D5096" s="214" t="s">
        <v>7704</v>
      </c>
      <c r="E5096" s="215">
        <v>4437</v>
      </c>
      <c r="F5096" s="216" t="s">
        <v>7702</v>
      </c>
    </row>
    <row r="5097" spans="2:6" ht="12.75" x14ac:dyDescent="0.25">
      <c r="B5097" s="216" t="s">
        <v>3638</v>
      </c>
      <c r="C5097" s="213">
        <v>7</v>
      </c>
      <c r="D5097" s="214" t="s">
        <v>7706</v>
      </c>
      <c r="E5097" s="215">
        <v>4437</v>
      </c>
      <c r="F5097" s="216" t="s">
        <v>7702</v>
      </c>
    </row>
    <row r="5098" spans="2:6" ht="12.75" x14ac:dyDescent="0.25">
      <c r="B5098" s="216" t="s">
        <v>6709</v>
      </c>
      <c r="C5098" s="213">
        <v>12</v>
      </c>
      <c r="D5098" s="214" t="s">
        <v>7710</v>
      </c>
      <c r="E5098" s="215">
        <v>4437</v>
      </c>
      <c r="F5098" s="216" t="s">
        <v>7702</v>
      </c>
    </row>
    <row r="5099" spans="2:6" ht="12.75" x14ac:dyDescent="0.25">
      <c r="B5099" s="216" t="s">
        <v>3634</v>
      </c>
      <c r="C5099" s="213">
        <v>6</v>
      </c>
      <c r="D5099" s="214" t="s">
        <v>7705</v>
      </c>
      <c r="E5099" s="215">
        <v>4437</v>
      </c>
      <c r="F5099" s="216" t="s">
        <v>7702</v>
      </c>
    </row>
    <row r="5100" spans="2:6" ht="12.75" x14ac:dyDescent="0.25">
      <c r="B5100" s="216" t="s">
        <v>3345</v>
      </c>
      <c r="C5100" s="213">
        <v>9</v>
      </c>
      <c r="D5100" s="214" t="s">
        <v>1807</v>
      </c>
      <c r="E5100" s="215">
        <v>4437</v>
      </c>
      <c r="F5100" s="216" t="s">
        <v>7702</v>
      </c>
    </row>
    <row r="5101" spans="2:6" ht="12.75" x14ac:dyDescent="0.25">
      <c r="B5101" s="216" t="s">
        <v>6702</v>
      </c>
      <c r="C5101" s="213">
        <v>4</v>
      </c>
      <c r="D5101" s="214" t="s">
        <v>7258</v>
      </c>
      <c r="E5101" s="215">
        <v>4437</v>
      </c>
      <c r="F5101" s="216" t="s">
        <v>7702</v>
      </c>
    </row>
    <row r="5102" spans="2:6" ht="12.75" x14ac:dyDescent="0.25">
      <c r="B5102" s="216" t="s">
        <v>6702</v>
      </c>
      <c r="C5102" s="213">
        <v>5</v>
      </c>
      <c r="D5102" s="214" t="s">
        <v>590</v>
      </c>
      <c r="E5102" s="215">
        <v>4437</v>
      </c>
      <c r="F5102" s="216" t="s">
        <v>7702</v>
      </c>
    </row>
    <row r="5103" spans="2:6" ht="12.75" x14ac:dyDescent="0.25">
      <c r="B5103" s="216" t="s">
        <v>3345</v>
      </c>
      <c r="C5103" s="213">
        <v>10</v>
      </c>
      <c r="D5103" s="214" t="s">
        <v>7708</v>
      </c>
      <c r="E5103" s="215">
        <v>4437</v>
      </c>
      <c r="F5103" s="216" t="s">
        <v>7702</v>
      </c>
    </row>
    <row r="5104" spans="2:6" ht="12.75" x14ac:dyDescent="0.25">
      <c r="B5104" s="216" t="s">
        <v>4029</v>
      </c>
      <c r="C5104" s="213">
        <v>8</v>
      </c>
      <c r="D5104" s="214" t="s">
        <v>7707</v>
      </c>
      <c r="E5104" s="215">
        <v>4437</v>
      </c>
      <c r="F5104" s="216" t="s">
        <v>7702</v>
      </c>
    </row>
    <row r="5105" spans="2:6" ht="12.75" x14ac:dyDescent="0.25">
      <c r="B5105" s="216" t="s">
        <v>7700</v>
      </c>
      <c r="C5105" s="213">
        <v>1</v>
      </c>
      <c r="D5105" s="214" t="s">
        <v>7701</v>
      </c>
      <c r="E5105" s="215">
        <v>4437</v>
      </c>
      <c r="F5105" s="216" t="s">
        <v>7702</v>
      </c>
    </row>
    <row r="5106" spans="2:6" ht="12.75" x14ac:dyDescent="0.25">
      <c r="B5106" s="216" t="s">
        <v>7662</v>
      </c>
      <c r="C5106" s="213">
        <v>6</v>
      </c>
      <c r="D5106" s="214" t="s">
        <v>7666</v>
      </c>
      <c r="E5106" s="215">
        <v>4433</v>
      </c>
      <c r="F5106" s="216" t="s">
        <v>7664</v>
      </c>
    </row>
    <row r="5107" spans="2:6" ht="12.75" x14ac:dyDescent="0.25">
      <c r="B5107" s="216" t="s">
        <v>7662</v>
      </c>
      <c r="C5107" s="213">
        <v>9</v>
      </c>
      <c r="D5107" s="214" t="s">
        <v>7668</v>
      </c>
      <c r="E5107" s="215">
        <v>4433</v>
      </c>
      <c r="F5107" s="216" t="s">
        <v>7664</v>
      </c>
    </row>
    <row r="5108" spans="2:6" ht="12.75" x14ac:dyDescent="0.25">
      <c r="B5108" s="216" t="s">
        <v>7662</v>
      </c>
      <c r="C5108" s="213">
        <v>10</v>
      </c>
      <c r="D5108" s="214" t="s">
        <v>7669</v>
      </c>
      <c r="E5108" s="215">
        <v>4433</v>
      </c>
      <c r="F5108" s="216" t="s">
        <v>7664</v>
      </c>
    </row>
    <row r="5109" spans="2:6" ht="12.75" x14ac:dyDescent="0.25">
      <c r="B5109" s="216" t="s">
        <v>7662</v>
      </c>
      <c r="C5109" s="213">
        <v>12</v>
      </c>
      <c r="D5109" s="214" t="s">
        <v>3372</v>
      </c>
      <c r="E5109" s="215">
        <v>4433</v>
      </c>
      <c r="F5109" s="216" t="s">
        <v>7664</v>
      </c>
    </row>
    <row r="5110" spans="2:6" ht="12.75" x14ac:dyDescent="0.25">
      <c r="B5110" s="216" t="s">
        <v>7662</v>
      </c>
      <c r="C5110" s="213">
        <v>7</v>
      </c>
      <c r="D5110" s="214" t="s">
        <v>213</v>
      </c>
      <c r="E5110" s="215">
        <v>4433</v>
      </c>
      <c r="F5110" s="216" t="s">
        <v>7664</v>
      </c>
    </row>
    <row r="5111" spans="2:6" ht="12.75" x14ac:dyDescent="0.25">
      <c r="B5111" s="216" t="s">
        <v>7662</v>
      </c>
      <c r="C5111" s="213">
        <v>11</v>
      </c>
      <c r="D5111" s="214" t="s">
        <v>1809</v>
      </c>
      <c r="E5111" s="215">
        <v>4433</v>
      </c>
      <c r="F5111" s="216" t="s">
        <v>7664</v>
      </c>
    </row>
    <row r="5112" spans="2:6" ht="12.75" x14ac:dyDescent="0.25">
      <c r="B5112" s="216" t="s">
        <v>7662</v>
      </c>
      <c r="C5112" s="213">
        <v>1</v>
      </c>
      <c r="D5112" s="214" t="s">
        <v>7663</v>
      </c>
      <c r="E5112" s="215">
        <v>4433</v>
      </c>
      <c r="F5112" s="216" t="s">
        <v>7664</v>
      </c>
    </row>
    <row r="5113" spans="2:6" ht="12.75" x14ac:dyDescent="0.25">
      <c r="B5113" s="216" t="s">
        <v>7662</v>
      </c>
      <c r="C5113" s="213">
        <v>2</v>
      </c>
      <c r="D5113" s="214" t="s">
        <v>1819</v>
      </c>
      <c r="E5113" s="215">
        <v>4433</v>
      </c>
      <c r="F5113" s="216" t="s">
        <v>7664</v>
      </c>
    </row>
    <row r="5114" spans="2:6" ht="12.75" x14ac:dyDescent="0.25">
      <c r="B5114" s="216" t="s">
        <v>7662</v>
      </c>
      <c r="C5114" s="213">
        <v>8</v>
      </c>
      <c r="D5114" s="214" t="s">
        <v>7667</v>
      </c>
      <c r="E5114" s="215">
        <v>4433</v>
      </c>
      <c r="F5114" s="216" t="s">
        <v>7664</v>
      </c>
    </row>
    <row r="5115" spans="2:6" ht="12.75" x14ac:dyDescent="0.25">
      <c r="B5115" s="216" t="s">
        <v>7662</v>
      </c>
      <c r="C5115" s="213">
        <v>4</v>
      </c>
      <c r="D5115" s="214" t="s">
        <v>301</v>
      </c>
      <c r="E5115" s="215">
        <v>4433</v>
      </c>
      <c r="F5115" s="216" t="s">
        <v>7664</v>
      </c>
    </row>
    <row r="5116" spans="2:6" ht="12.75" x14ac:dyDescent="0.25">
      <c r="B5116" s="216" t="s">
        <v>7662</v>
      </c>
      <c r="C5116" s="213">
        <v>5</v>
      </c>
      <c r="D5116" s="214" t="s">
        <v>6294</v>
      </c>
      <c r="E5116" s="215">
        <v>4433</v>
      </c>
      <c r="F5116" s="216" t="s">
        <v>7664</v>
      </c>
    </row>
    <row r="5117" spans="2:6" ht="12.75" x14ac:dyDescent="0.25">
      <c r="B5117" s="216" t="s">
        <v>7662</v>
      </c>
      <c r="C5117" s="213">
        <v>3</v>
      </c>
      <c r="D5117" s="214" t="s">
        <v>7665</v>
      </c>
      <c r="E5117" s="215">
        <v>4433</v>
      </c>
      <c r="F5117" s="216" t="s">
        <v>7664</v>
      </c>
    </row>
    <row r="5118" spans="2:6" ht="12.75" x14ac:dyDescent="0.25">
      <c r="B5118" s="216" t="s">
        <v>7474</v>
      </c>
      <c r="C5118" s="213">
        <v>9</v>
      </c>
      <c r="D5118" s="214" t="s">
        <v>3180</v>
      </c>
      <c r="E5118" s="215">
        <v>4509</v>
      </c>
      <c r="F5118" s="216" t="s">
        <v>8435</v>
      </c>
    </row>
    <row r="5119" spans="2:6" ht="12.75" x14ac:dyDescent="0.25">
      <c r="B5119" s="216" t="s">
        <v>7474</v>
      </c>
      <c r="C5119" s="213">
        <v>4</v>
      </c>
      <c r="D5119" s="214" t="s">
        <v>4509</v>
      </c>
      <c r="E5119" s="215">
        <v>4509</v>
      </c>
      <c r="F5119" s="216" t="s">
        <v>8435</v>
      </c>
    </row>
    <row r="5120" spans="2:6" ht="12.75" x14ac:dyDescent="0.25">
      <c r="B5120" s="216" t="s">
        <v>7474</v>
      </c>
      <c r="C5120" s="213">
        <v>3</v>
      </c>
      <c r="D5120" s="214" t="s">
        <v>6034</v>
      </c>
      <c r="E5120" s="215">
        <v>4509</v>
      </c>
      <c r="F5120" s="216" t="s">
        <v>8435</v>
      </c>
    </row>
    <row r="5121" spans="2:6" ht="12.75" x14ac:dyDescent="0.25">
      <c r="B5121" s="216" t="s">
        <v>7474</v>
      </c>
      <c r="C5121" s="213">
        <v>1</v>
      </c>
      <c r="D5121" s="214" t="s">
        <v>2234</v>
      </c>
      <c r="E5121" s="215">
        <v>4509</v>
      </c>
      <c r="F5121" s="216" t="s">
        <v>8435</v>
      </c>
    </row>
    <row r="5122" spans="2:6" ht="12.75" x14ac:dyDescent="0.25">
      <c r="B5122" s="216" t="s">
        <v>7474</v>
      </c>
      <c r="C5122" s="213">
        <v>5</v>
      </c>
      <c r="D5122" s="214" t="s">
        <v>8436</v>
      </c>
      <c r="E5122" s="215">
        <v>4509</v>
      </c>
      <c r="F5122" s="216" t="s">
        <v>8435</v>
      </c>
    </row>
    <row r="5123" spans="2:6" ht="12.75" x14ac:dyDescent="0.25">
      <c r="B5123" s="216" t="s">
        <v>7474</v>
      </c>
      <c r="C5123" s="213">
        <v>6</v>
      </c>
      <c r="D5123" s="214" t="s">
        <v>8437</v>
      </c>
      <c r="E5123" s="215">
        <v>4509</v>
      </c>
      <c r="F5123" s="216" t="s">
        <v>8435</v>
      </c>
    </row>
    <row r="5124" spans="2:6" ht="12.75" x14ac:dyDescent="0.25">
      <c r="B5124" s="216" t="s">
        <v>7474</v>
      </c>
      <c r="C5124" s="213">
        <v>8</v>
      </c>
      <c r="D5124" s="214" t="s">
        <v>8438</v>
      </c>
      <c r="E5124" s="215">
        <v>4509</v>
      </c>
      <c r="F5124" s="216" t="s">
        <v>8435</v>
      </c>
    </row>
    <row r="5125" spans="2:6" ht="12.75" x14ac:dyDescent="0.25">
      <c r="B5125" s="216" t="s">
        <v>7474</v>
      </c>
      <c r="C5125" s="213">
        <v>10</v>
      </c>
      <c r="D5125" s="214" t="s">
        <v>4098</v>
      </c>
      <c r="E5125" s="215">
        <v>4509</v>
      </c>
      <c r="F5125" s="216" t="s">
        <v>8435</v>
      </c>
    </row>
    <row r="5126" spans="2:6" ht="12.75" x14ac:dyDescent="0.25">
      <c r="B5126" s="216" t="s">
        <v>7474</v>
      </c>
      <c r="C5126" s="213">
        <v>12</v>
      </c>
      <c r="D5126" s="214" t="s">
        <v>8440</v>
      </c>
      <c r="E5126" s="215">
        <v>4509</v>
      </c>
      <c r="F5126" s="216" t="s">
        <v>8435</v>
      </c>
    </row>
    <row r="5127" spans="2:6" ht="12.75" x14ac:dyDescent="0.25">
      <c r="B5127" s="216" t="s">
        <v>7474</v>
      </c>
      <c r="C5127" s="213">
        <v>2</v>
      </c>
      <c r="D5127" s="214" t="s">
        <v>6888</v>
      </c>
      <c r="E5127" s="215">
        <v>4509</v>
      </c>
      <c r="F5127" s="216" t="s">
        <v>8435</v>
      </c>
    </row>
    <row r="5128" spans="2:6" ht="12.75" x14ac:dyDescent="0.25">
      <c r="B5128" s="216" t="s">
        <v>7474</v>
      </c>
      <c r="C5128" s="213">
        <v>11</v>
      </c>
      <c r="D5128" s="214" t="s">
        <v>8439</v>
      </c>
      <c r="E5128" s="215">
        <v>4509</v>
      </c>
      <c r="F5128" s="216" t="s">
        <v>8435</v>
      </c>
    </row>
    <row r="5129" spans="2:6" ht="12.75" x14ac:dyDescent="0.25">
      <c r="B5129" s="216" t="s">
        <v>7474</v>
      </c>
      <c r="C5129" s="213">
        <v>7</v>
      </c>
      <c r="D5129" s="214" t="s">
        <v>778</v>
      </c>
      <c r="E5129" s="215">
        <v>4509</v>
      </c>
      <c r="F5129" s="216" t="s">
        <v>8435</v>
      </c>
    </row>
    <row r="5130" spans="2:6" ht="12.75" x14ac:dyDescent="0.25">
      <c r="B5130" s="216" t="s">
        <v>3123</v>
      </c>
      <c r="C5130" s="213">
        <v>11</v>
      </c>
      <c r="D5130" s="214" t="s">
        <v>6319</v>
      </c>
      <c r="E5130" s="215">
        <v>4296</v>
      </c>
      <c r="F5130" s="216" t="s">
        <v>6313</v>
      </c>
    </row>
    <row r="5131" spans="2:6" ht="12.75" x14ac:dyDescent="0.25">
      <c r="B5131" s="216" t="s">
        <v>3123</v>
      </c>
      <c r="C5131" s="213">
        <v>5</v>
      </c>
      <c r="D5131" s="214" t="s">
        <v>3798</v>
      </c>
      <c r="E5131" s="215">
        <v>4296</v>
      </c>
      <c r="F5131" s="216" t="s">
        <v>6313</v>
      </c>
    </row>
    <row r="5132" spans="2:6" ht="12.75" x14ac:dyDescent="0.25">
      <c r="B5132" s="216" t="s">
        <v>3123</v>
      </c>
      <c r="C5132" s="213">
        <v>9</v>
      </c>
      <c r="D5132" s="214" t="s">
        <v>1928</v>
      </c>
      <c r="E5132" s="215">
        <v>4296</v>
      </c>
      <c r="F5132" s="216" t="s">
        <v>6313</v>
      </c>
    </row>
    <row r="5133" spans="2:6" ht="12.75" x14ac:dyDescent="0.25">
      <c r="B5133" s="216" t="s">
        <v>3123</v>
      </c>
      <c r="C5133" s="213">
        <v>8</v>
      </c>
      <c r="D5133" s="214" t="s">
        <v>4584</v>
      </c>
      <c r="E5133" s="215">
        <v>4296</v>
      </c>
      <c r="F5133" s="216" t="s">
        <v>6313</v>
      </c>
    </row>
    <row r="5134" spans="2:6" ht="12.75" x14ac:dyDescent="0.25">
      <c r="B5134" s="216" t="s">
        <v>3123</v>
      </c>
      <c r="C5134" s="213">
        <v>2</v>
      </c>
      <c r="D5134" s="214" t="s">
        <v>6314</v>
      </c>
      <c r="E5134" s="215">
        <v>4296</v>
      </c>
      <c r="F5134" s="216" t="s">
        <v>6313</v>
      </c>
    </row>
    <row r="5135" spans="2:6" ht="12.75" x14ac:dyDescent="0.25">
      <c r="B5135" s="216" t="s">
        <v>3123</v>
      </c>
      <c r="C5135" s="213">
        <v>3</v>
      </c>
      <c r="D5135" s="214" t="s">
        <v>6315</v>
      </c>
      <c r="E5135" s="215">
        <v>4296</v>
      </c>
      <c r="F5135" s="216" t="s">
        <v>6313</v>
      </c>
    </row>
    <row r="5136" spans="2:6" ht="12.75" x14ac:dyDescent="0.25">
      <c r="B5136" s="216" t="s">
        <v>3123</v>
      </c>
      <c r="C5136" s="213">
        <v>4</v>
      </c>
      <c r="D5136" s="214" t="s">
        <v>6316</v>
      </c>
      <c r="E5136" s="215">
        <v>4296</v>
      </c>
      <c r="F5136" s="216" t="s">
        <v>6313</v>
      </c>
    </row>
    <row r="5137" spans="2:6" ht="12.75" x14ac:dyDescent="0.25">
      <c r="B5137" s="216" t="s">
        <v>3123</v>
      </c>
      <c r="C5137" s="213">
        <v>6</v>
      </c>
      <c r="D5137" s="214" t="s">
        <v>6317</v>
      </c>
      <c r="E5137" s="215">
        <v>4296</v>
      </c>
      <c r="F5137" s="216" t="s">
        <v>6313</v>
      </c>
    </row>
    <row r="5138" spans="2:6" ht="12.75" x14ac:dyDescent="0.25">
      <c r="B5138" s="216" t="s">
        <v>3123</v>
      </c>
      <c r="C5138" s="213">
        <v>7</v>
      </c>
      <c r="D5138" s="214" t="s">
        <v>6318</v>
      </c>
      <c r="E5138" s="215">
        <v>4296</v>
      </c>
      <c r="F5138" s="216" t="s">
        <v>6313</v>
      </c>
    </row>
    <row r="5139" spans="2:6" ht="12.75" x14ac:dyDescent="0.25">
      <c r="B5139" s="216" t="s">
        <v>3123</v>
      </c>
      <c r="C5139" s="213">
        <v>1</v>
      </c>
      <c r="D5139" s="214" t="s">
        <v>6312</v>
      </c>
      <c r="E5139" s="215">
        <v>4296</v>
      </c>
      <c r="F5139" s="216" t="s">
        <v>6313</v>
      </c>
    </row>
    <row r="5140" spans="2:6" ht="12.75" x14ac:dyDescent="0.25">
      <c r="B5140" s="216" t="s">
        <v>3123</v>
      </c>
      <c r="C5140" s="213">
        <v>12</v>
      </c>
      <c r="D5140" s="214" t="s">
        <v>6320</v>
      </c>
      <c r="E5140" s="215">
        <v>4296</v>
      </c>
      <c r="F5140" s="216" t="s">
        <v>6313</v>
      </c>
    </row>
    <row r="5141" spans="2:6" ht="12.75" x14ac:dyDescent="0.25">
      <c r="B5141" s="216" t="s">
        <v>3123</v>
      </c>
      <c r="C5141" s="213">
        <v>10</v>
      </c>
      <c r="D5141" s="214" t="s">
        <v>4586</v>
      </c>
      <c r="E5141" s="215">
        <v>4296</v>
      </c>
      <c r="F5141" s="216" t="s">
        <v>6313</v>
      </c>
    </row>
    <row r="5142" spans="2:6" ht="12.75" x14ac:dyDescent="0.25">
      <c r="B5142" s="216" t="s">
        <v>158</v>
      </c>
      <c r="C5142" s="213">
        <v>1</v>
      </c>
      <c r="D5142" s="214" t="s">
        <v>4754</v>
      </c>
      <c r="E5142" s="215">
        <v>4150</v>
      </c>
      <c r="F5142" s="216" t="s">
        <v>4755</v>
      </c>
    </row>
    <row r="5143" spans="2:6" ht="12.75" x14ac:dyDescent="0.25">
      <c r="B5143" s="216" t="s">
        <v>158</v>
      </c>
      <c r="C5143" s="213">
        <v>12</v>
      </c>
      <c r="D5143" s="214" t="s">
        <v>4765</v>
      </c>
      <c r="E5143" s="215">
        <v>4150</v>
      </c>
      <c r="F5143" s="216" t="s">
        <v>4755</v>
      </c>
    </row>
    <row r="5144" spans="2:6" ht="12.75" x14ac:dyDescent="0.25">
      <c r="B5144" s="216" t="s">
        <v>158</v>
      </c>
      <c r="C5144" s="213">
        <v>2</v>
      </c>
      <c r="D5144" s="214" t="s">
        <v>4756</v>
      </c>
      <c r="E5144" s="215">
        <v>4150</v>
      </c>
      <c r="F5144" s="216" t="s">
        <v>4755</v>
      </c>
    </row>
    <row r="5145" spans="2:6" ht="12.75" x14ac:dyDescent="0.25">
      <c r="B5145" s="216" t="s">
        <v>158</v>
      </c>
      <c r="C5145" s="213">
        <v>5</v>
      </c>
      <c r="D5145" s="214" t="s">
        <v>4759</v>
      </c>
      <c r="E5145" s="215">
        <v>4150</v>
      </c>
      <c r="F5145" s="216" t="s">
        <v>4755</v>
      </c>
    </row>
    <row r="5146" spans="2:6" ht="12.75" x14ac:dyDescent="0.25">
      <c r="B5146" s="216" t="s">
        <v>158</v>
      </c>
      <c r="C5146" s="213">
        <v>3</v>
      </c>
      <c r="D5146" s="214" t="s">
        <v>4757</v>
      </c>
      <c r="E5146" s="215">
        <v>4150</v>
      </c>
      <c r="F5146" s="216" t="s">
        <v>4755</v>
      </c>
    </row>
    <row r="5147" spans="2:6" ht="12.75" x14ac:dyDescent="0.25">
      <c r="B5147" s="216" t="s">
        <v>158</v>
      </c>
      <c r="C5147" s="213">
        <v>4</v>
      </c>
      <c r="D5147" s="214" t="s">
        <v>4758</v>
      </c>
      <c r="E5147" s="215">
        <v>4150</v>
      </c>
      <c r="F5147" s="216" t="s">
        <v>4755</v>
      </c>
    </row>
    <row r="5148" spans="2:6" ht="12.75" x14ac:dyDescent="0.25">
      <c r="B5148" s="216" t="s">
        <v>158</v>
      </c>
      <c r="C5148" s="213">
        <v>8</v>
      </c>
      <c r="D5148" s="214" t="s">
        <v>4762</v>
      </c>
      <c r="E5148" s="215">
        <v>4150</v>
      </c>
      <c r="F5148" s="216" t="s">
        <v>4755</v>
      </c>
    </row>
    <row r="5149" spans="2:6" ht="12.75" x14ac:dyDescent="0.25">
      <c r="B5149" s="216" t="s">
        <v>158</v>
      </c>
      <c r="C5149" s="213">
        <v>11</v>
      </c>
      <c r="D5149" s="214" t="s">
        <v>4764</v>
      </c>
      <c r="E5149" s="215">
        <v>4150</v>
      </c>
      <c r="F5149" s="216" t="s">
        <v>4755</v>
      </c>
    </row>
    <row r="5150" spans="2:6" ht="12.75" x14ac:dyDescent="0.25">
      <c r="B5150" s="216" t="s">
        <v>158</v>
      </c>
      <c r="C5150" s="213">
        <v>9</v>
      </c>
      <c r="D5150" s="214" t="s">
        <v>2002</v>
      </c>
      <c r="E5150" s="215">
        <v>4150</v>
      </c>
      <c r="F5150" s="216" t="s">
        <v>4755</v>
      </c>
    </row>
    <row r="5151" spans="2:6" ht="12.75" x14ac:dyDescent="0.25">
      <c r="B5151" s="216" t="s">
        <v>158</v>
      </c>
      <c r="C5151" s="213">
        <v>6</v>
      </c>
      <c r="D5151" s="214" t="s">
        <v>4760</v>
      </c>
      <c r="E5151" s="215">
        <v>4150</v>
      </c>
      <c r="F5151" s="216" t="s">
        <v>4755</v>
      </c>
    </row>
    <row r="5152" spans="2:6" ht="12.75" x14ac:dyDescent="0.25">
      <c r="B5152" s="216" t="s">
        <v>158</v>
      </c>
      <c r="C5152" s="213">
        <v>7</v>
      </c>
      <c r="D5152" s="214" t="s">
        <v>4761</v>
      </c>
      <c r="E5152" s="215">
        <v>4150</v>
      </c>
      <c r="F5152" s="216" t="s">
        <v>4755</v>
      </c>
    </row>
    <row r="5153" spans="2:6" ht="12.75" x14ac:dyDescent="0.25">
      <c r="B5153" s="216" t="s">
        <v>158</v>
      </c>
      <c r="C5153" s="213">
        <v>10</v>
      </c>
      <c r="D5153" s="214" t="s">
        <v>4763</v>
      </c>
      <c r="E5153" s="215">
        <v>4150</v>
      </c>
      <c r="F5153" s="216" t="s">
        <v>4755</v>
      </c>
    </row>
    <row r="5154" spans="2:6" ht="12.75" x14ac:dyDescent="0.25">
      <c r="B5154" s="216" t="s">
        <v>6992</v>
      </c>
      <c r="C5154" s="213">
        <v>5</v>
      </c>
      <c r="D5154" s="214" t="s">
        <v>1284</v>
      </c>
      <c r="E5154" s="215">
        <v>4364</v>
      </c>
      <c r="F5154" s="216" t="s">
        <v>6994</v>
      </c>
    </row>
    <row r="5155" spans="2:6" ht="12.75" x14ac:dyDescent="0.25">
      <c r="B5155" s="216" t="s">
        <v>6992</v>
      </c>
      <c r="C5155" s="213">
        <v>6</v>
      </c>
      <c r="D5155" s="214" t="s">
        <v>1281</v>
      </c>
      <c r="E5155" s="215">
        <v>4364</v>
      </c>
      <c r="F5155" s="216" t="s">
        <v>6994</v>
      </c>
    </row>
    <row r="5156" spans="2:6" ht="12.75" x14ac:dyDescent="0.25">
      <c r="B5156" s="216" t="s">
        <v>6992</v>
      </c>
      <c r="C5156" s="213">
        <v>12</v>
      </c>
      <c r="D5156" s="214" t="s">
        <v>1287</v>
      </c>
      <c r="E5156" s="215">
        <v>4364</v>
      </c>
      <c r="F5156" s="216" t="s">
        <v>6994</v>
      </c>
    </row>
    <row r="5157" spans="2:6" ht="12.75" x14ac:dyDescent="0.25">
      <c r="B5157" s="216" t="s">
        <v>6992</v>
      </c>
      <c r="C5157" s="213">
        <v>8</v>
      </c>
      <c r="D5157" s="214" t="s">
        <v>6998</v>
      </c>
      <c r="E5157" s="215">
        <v>4364</v>
      </c>
      <c r="F5157" s="216" t="s">
        <v>6994</v>
      </c>
    </row>
    <row r="5158" spans="2:6" ht="12.75" x14ac:dyDescent="0.25">
      <c r="B5158" s="216" t="s">
        <v>6992</v>
      </c>
      <c r="C5158" s="213">
        <v>10</v>
      </c>
      <c r="D5158" s="214" t="s">
        <v>1282</v>
      </c>
      <c r="E5158" s="215">
        <v>4364</v>
      </c>
      <c r="F5158" s="216" t="s">
        <v>6994</v>
      </c>
    </row>
    <row r="5159" spans="2:6" ht="12.75" x14ac:dyDescent="0.25">
      <c r="B5159" s="216" t="s">
        <v>6992</v>
      </c>
      <c r="C5159" s="213">
        <v>4</v>
      </c>
      <c r="D5159" s="214" t="s">
        <v>6997</v>
      </c>
      <c r="E5159" s="215">
        <v>4364</v>
      </c>
      <c r="F5159" s="216" t="s">
        <v>6994</v>
      </c>
    </row>
    <row r="5160" spans="2:6" ht="12.75" x14ac:dyDescent="0.25">
      <c r="B5160" s="216" t="s">
        <v>6992</v>
      </c>
      <c r="C5160" s="213">
        <v>2</v>
      </c>
      <c r="D5160" s="214" t="s">
        <v>6995</v>
      </c>
      <c r="E5160" s="215">
        <v>4364</v>
      </c>
      <c r="F5160" s="216" t="s">
        <v>6994</v>
      </c>
    </row>
    <row r="5161" spans="2:6" ht="12.75" x14ac:dyDescent="0.25">
      <c r="B5161" s="216" t="s">
        <v>6992</v>
      </c>
      <c r="C5161" s="213">
        <v>9</v>
      </c>
      <c r="D5161" s="214" t="s">
        <v>6999</v>
      </c>
      <c r="E5161" s="215">
        <v>4364</v>
      </c>
      <c r="F5161" s="216" t="s">
        <v>6994</v>
      </c>
    </row>
    <row r="5162" spans="2:6" ht="12.75" x14ac:dyDescent="0.25">
      <c r="B5162" s="216" t="s">
        <v>6992</v>
      </c>
      <c r="C5162" s="213">
        <v>3</v>
      </c>
      <c r="D5162" s="214" t="s">
        <v>6996</v>
      </c>
      <c r="E5162" s="215">
        <v>4364</v>
      </c>
      <c r="F5162" s="216" t="s">
        <v>6994</v>
      </c>
    </row>
    <row r="5163" spans="2:6" ht="12.75" x14ac:dyDescent="0.25">
      <c r="B5163" s="216" t="s">
        <v>6992</v>
      </c>
      <c r="C5163" s="213">
        <v>7</v>
      </c>
      <c r="D5163" s="214" t="s">
        <v>1289</v>
      </c>
      <c r="E5163" s="215">
        <v>4364</v>
      </c>
      <c r="F5163" s="216" t="s">
        <v>6994</v>
      </c>
    </row>
    <row r="5164" spans="2:6" ht="12.75" x14ac:dyDescent="0.25">
      <c r="B5164" s="216" t="s">
        <v>6992</v>
      </c>
      <c r="C5164" s="213">
        <v>11</v>
      </c>
      <c r="D5164" s="214" t="s">
        <v>7000</v>
      </c>
      <c r="E5164" s="215">
        <v>4364</v>
      </c>
      <c r="F5164" s="216" t="s">
        <v>6994</v>
      </c>
    </row>
    <row r="5165" spans="2:6" ht="12.75" x14ac:dyDescent="0.25">
      <c r="B5165" s="216" t="s">
        <v>6992</v>
      </c>
      <c r="C5165" s="213">
        <v>1</v>
      </c>
      <c r="D5165" s="214" t="s">
        <v>6993</v>
      </c>
      <c r="E5165" s="215">
        <v>4364</v>
      </c>
      <c r="F5165" s="216" t="s">
        <v>6994</v>
      </c>
    </row>
    <row r="5166" spans="2:6" ht="12.75" x14ac:dyDescent="0.25">
      <c r="B5166" s="216" t="s">
        <v>5251</v>
      </c>
      <c r="C5166" s="213">
        <v>5</v>
      </c>
      <c r="D5166" s="214" t="s">
        <v>6438</v>
      </c>
      <c r="E5166" s="215">
        <v>4583</v>
      </c>
      <c r="F5166" s="216" t="s">
        <v>9204</v>
      </c>
    </row>
    <row r="5167" spans="2:6" ht="12.75" x14ac:dyDescent="0.25">
      <c r="B5167" s="216" t="s">
        <v>5251</v>
      </c>
      <c r="C5167" s="213">
        <v>7</v>
      </c>
      <c r="D5167" s="214" t="s">
        <v>9209</v>
      </c>
      <c r="E5167" s="215">
        <v>4583</v>
      </c>
      <c r="F5167" s="216" t="s">
        <v>9204</v>
      </c>
    </row>
    <row r="5168" spans="2:6" ht="12.75" x14ac:dyDescent="0.25">
      <c r="B5168" s="216" t="s">
        <v>5251</v>
      </c>
      <c r="C5168" s="213">
        <v>12</v>
      </c>
      <c r="D5168" s="214" t="s">
        <v>9212</v>
      </c>
      <c r="E5168" s="215">
        <v>4583</v>
      </c>
      <c r="F5168" s="216" t="s">
        <v>9204</v>
      </c>
    </row>
    <row r="5169" spans="2:6" ht="12.75" x14ac:dyDescent="0.25">
      <c r="B5169" s="216" t="s">
        <v>5251</v>
      </c>
      <c r="C5169" s="213">
        <v>9</v>
      </c>
      <c r="D5169" s="214" t="s">
        <v>9211</v>
      </c>
      <c r="E5169" s="215">
        <v>4583</v>
      </c>
      <c r="F5169" s="216" t="s">
        <v>9204</v>
      </c>
    </row>
    <row r="5170" spans="2:6" ht="12.75" x14ac:dyDescent="0.25">
      <c r="B5170" s="216" t="s">
        <v>5251</v>
      </c>
      <c r="C5170" s="213">
        <v>8</v>
      </c>
      <c r="D5170" s="214" t="s">
        <v>9210</v>
      </c>
      <c r="E5170" s="215">
        <v>4583</v>
      </c>
      <c r="F5170" s="216" t="s">
        <v>9204</v>
      </c>
    </row>
    <row r="5171" spans="2:6" ht="12.75" x14ac:dyDescent="0.25">
      <c r="B5171" s="216" t="s">
        <v>5251</v>
      </c>
      <c r="C5171" s="213">
        <v>1</v>
      </c>
      <c r="D5171" s="214" t="s">
        <v>2284</v>
      </c>
      <c r="E5171" s="215">
        <v>4583</v>
      </c>
      <c r="F5171" s="216" t="s">
        <v>9204</v>
      </c>
    </row>
    <row r="5172" spans="2:6" ht="12.75" x14ac:dyDescent="0.25">
      <c r="B5172" s="216" t="s">
        <v>5251</v>
      </c>
      <c r="C5172" s="213">
        <v>3</v>
      </c>
      <c r="D5172" s="214" t="s">
        <v>9206</v>
      </c>
      <c r="E5172" s="215">
        <v>4583</v>
      </c>
      <c r="F5172" s="216" t="s">
        <v>9204</v>
      </c>
    </row>
    <row r="5173" spans="2:6" ht="12.75" x14ac:dyDescent="0.25">
      <c r="B5173" s="216" t="s">
        <v>5251</v>
      </c>
      <c r="C5173" s="213">
        <v>10</v>
      </c>
      <c r="D5173" s="214" t="s">
        <v>8968</v>
      </c>
      <c r="E5173" s="215">
        <v>4583</v>
      </c>
      <c r="F5173" s="216" t="s">
        <v>9204</v>
      </c>
    </row>
    <row r="5174" spans="2:6" ht="12.75" x14ac:dyDescent="0.25">
      <c r="B5174" s="216" t="s">
        <v>5251</v>
      </c>
      <c r="C5174" s="213">
        <v>6</v>
      </c>
      <c r="D5174" s="214" t="s">
        <v>9208</v>
      </c>
      <c r="E5174" s="215">
        <v>4583</v>
      </c>
      <c r="F5174" s="216" t="s">
        <v>9204</v>
      </c>
    </row>
    <row r="5175" spans="2:6" ht="12.75" x14ac:dyDescent="0.25">
      <c r="B5175" s="216" t="s">
        <v>5251</v>
      </c>
      <c r="C5175" s="213">
        <v>11</v>
      </c>
      <c r="D5175" s="214" t="s">
        <v>671</v>
      </c>
      <c r="E5175" s="215">
        <v>4583</v>
      </c>
      <c r="F5175" s="216" t="s">
        <v>9204</v>
      </c>
    </row>
    <row r="5176" spans="2:6" ht="12.75" x14ac:dyDescent="0.25">
      <c r="B5176" s="216" t="s">
        <v>5251</v>
      </c>
      <c r="C5176" s="213">
        <v>2</v>
      </c>
      <c r="D5176" s="214" t="s">
        <v>9205</v>
      </c>
      <c r="E5176" s="215">
        <v>4583</v>
      </c>
      <c r="F5176" s="216" t="s">
        <v>9204</v>
      </c>
    </row>
    <row r="5177" spans="2:6" ht="12.75" x14ac:dyDescent="0.25">
      <c r="B5177" s="216" t="s">
        <v>5251</v>
      </c>
      <c r="C5177" s="213">
        <v>4</v>
      </c>
      <c r="D5177" s="214" t="s">
        <v>9207</v>
      </c>
      <c r="E5177" s="215">
        <v>4583</v>
      </c>
      <c r="F5177" s="216" t="s">
        <v>9204</v>
      </c>
    </row>
    <row r="5178" spans="2:6" ht="12.75" x14ac:dyDescent="0.25">
      <c r="B5178" s="216" t="s">
        <v>8318</v>
      </c>
      <c r="C5178" s="213">
        <v>2</v>
      </c>
      <c r="D5178" s="214" t="s">
        <v>4197</v>
      </c>
      <c r="E5178" s="215">
        <v>4498</v>
      </c>
      <c r="F5178" s="216" t="s">
        <v>8317</v>
      </c>
    </row>
    <row r="5179" spans="2:6" ht="12.75" x14ac:dyDescent="0.25">
      <c r="B5179" s="216" t="s">
        <v>8318</v>
      </c>
      <c r="C5179" s="213">
        <v>10</v>
      </c>
      <c r="D5179" s="214" t="s">
        <v>8322</v>
      </c>
      <c r="E5179" s="215">
        <v>4498</v>
      </c>
      <c r="F5179" s="216" t="s">
        <v>8317</v>
      </c>
    </row>
    <row r="5180" spans="2:6" ht="12.75" x14ac:dyDescent="0.25">
      <c r="B5180" s="216" t="s">
        <v>8318</v>
      </c>
      <c r="C5180" s="213">
        <v>12</v>
      </c>
      <c r="D5180" s="214" t="s">
        <v>966</v>
      </c>
      <c r="E5180" s="215">
        <v>4498</v>
      </c>
      <c r="F5180" s="216" t="s">
        <v>8317</v>
      </c>
    </row>
    <row r="5181" spans="2:6" ht="12.75" x14ac:dyDescent="0.25">
      <c r="B5181" s="216" t="s">
        <v>8318</v>
      </c>
      <c r="C5181" s="213">
        <v>6</v>
      </c>
      <c r="D5181" s="214" t="s">
        <v>1079</v>
      </c>
      <c r="E5181" s="215">
        <v>4498</v>
      </c>
      <c r="F5181" s="216" t="s">
        <v>8317</v>
      </c>
    </row>
    <row r="5182" spans="2:6" ht="12.75" x14ac:dyDescent="0.25">
      <c r="B5182" s="216" t="s">
        <v>8316</v>
      </c>
      <c r="C5182" s="213">
        <v>5</v>
      </c>
      <c r="D5182" s="214" t="s">
        <v>3263</v>
      </c>
      <c r="E5182" s="215">
        <v>4498</v>
      </c>
      <c r="F5182" s="216" t="s">
        <v>8317</v>
      </c>
    </row>
    <row r="5183" spans="2:6" ht="12.75" x14ac:dyDescent="0.25">
      <c r="B5183" s="216" t="s">
        <v>8316</v>
      </c>
      <c r="C5183" s="213">
        <v>3</v>
      </c>
      <c r="D5183" s="214" t="s">
        <v>8319</v>
      </c>
      <c r="E5183" s="215">
        <v>4498</v>
      </c>
      <c r="F5183" s="216" t="s">
        <v>8317</v>
      </c>
    </row>
    <row r="5184" spans="2:6" ht="12.75" x14ac:dyDescent="0.25">
      <c r="B5184" s="216" t="s">
        <v>8316</v>
      </c>
      <c r="C5184" s="213">
        <v>1</v>
      </c>
      <c r="D5184" s="214" t="s">
        <v>1139</v>
      </c>
      <c r="E5184" s="215">
        <v>4498</v>
      </c>
      <c r="F5184" s="216" t="s">
        <v>8317</v>
      </c>
    </row>
    <row r="5185" spans="2:6" ht="12.75" x14ac:dyDescent="0.25">
      <c r="B5185" s="216" t="s">
        <v>8316</v>
      </c>
      <c r="C5185" s="213">
        <v>7</v>
      </c>
      <c r="D5185" s="214" t="s">
        <v>8320</v>
      </c>
      <c r="E5185" s="215">
        <v>4498</v>
      </c>
      <c r="F5185" s="216" t="s">
        <v>8317</v>
      </c>
    </row>
    <row r="5186" spans="2:6" ht="12.75" x14ac:dyDescent="0.25">
      <c r="B5186" s="216" t="s">
        <v>8318</v>
      </c>
      <c r="C5186" s="213">
        <v>8</v>
      </c>
      <c r="D5186" s="214" t="s">
        <v>5145</v>
      </c>
      <c r="E5186" s="215">
        <v>4498</v>
      </c>
      <c r="F5186" s="216" t="s">
        <v>8317</v>
      </c>
    </row>
    <row r="5187" spans="2:6" ht="12.75" x14ac:dyDescent="0.25">
      <c r="B5187" s="216" t="s">
        <v>8318</v>
      </c>
      <c r="C5187" s="213">
        <v>4</v>
      </c>
      <c r="D5187" s="214" t="s">
        <v>4026</v>
      </c>
      <c r="E5187" s="215">
        <v>4498</v>
      </c>
      <c r="F5187" s="216" t="s">
        <v>8317</v>
      </c>
    </row>
    <row r="5188" spans="2:6" ht="12.75" x14ac:dyDescent="0.25">
      <c r="B5188" s="216" t="s">
        <v>8316</v>
      </c>
      <c r="C5188" s="213">
        <v>11</v>
      </c>
      <c r="D5188" s="214" t="s">
        <v>4903</v>
      </c>
      <c r="E5188" s="215">
        <v>4498</v>
      </c>
      <c r="F5188" s="216" t="s">
        <v>8317</v>
      </c>
    </row>
    <row r="5189" spans="2:6" ht="12.75" x14ac:dyDescent="0.25">
      <c r="B5189" s="216" t="s">
        <v>8316</v>
      </c>
      <c r="C5189" s="213">
        <v>9</v>
      </c>
      <c r="D5189" s="214" t="s">
        <v>8321</v>
      </c>
      <c r="E5189" s="215">
        <v>4498</v>
      </c>
      <c r="F5189" s="216" t="s">
        <v>8317</v>
      </c>
    </row>
    <row r="5190" spans="2:6" ht="12.75" x14ac:dyDescent="0.25">
      <c r="B5190" s="216" t="s">
        <v>2426</v>
      </c>
      <c r="C5190" s="213">
        <v>1</v>
      </c>
      <c r="D5190" s="214" t="s">
        <v>2912</v>
      </c>
      <c r="E5190" s="215">
        <v>4538</v>
      </c>
      <c r="F5190" s="216" t="s">
        <v>8725</v>
      </c>
    </row>
    <row r="5191" spans="2:6" ht="12.75" x14ac:dyDescent="0.25">
      <c r="B5191" s="216" t="s">
        <v>2426</v>
      </c>
      <c r="C5191" s="213">
        <v>5</v>
      </c>
      <c r="D5191" s="214" t="s">
        <v>8726</v>
      </c>
      <c r="E5191" s="215">
        <v>4538</v>
      </c>
      <c r="F5191" s="216" t="s">
        <v>8725</v>
      </c>
    </row>
    <row r="5192" spans="2:6" ht="12.75" x14ac:dyDescent="0.25">
      <c r="B5192" s="216" t="s">
        <v>2426</v>
      </c>
      <c r="C5192" s="213">
        <v>10</v>
      </c>
      <c r="D5192" s="214" t="s">
        <v>8728</v>
      </c>
      <c r="E5192" s="215">
        <v>4538</v>
      </c>
      <c r="F5192" s="216" t="s">
        <v>8725</v>
      </c>
    </row>
    <row r="5193" spans="2:6" ht="12.75" x14ac:dyDescent="0.25">
      <c r="B5193" s="216" t="s">
        <v>2426</v>
      </c>
      <c r="C5193" s="213">
        <v>3</v>
      </c>
      <c r="D5193" s="214" t="s">
        <v>2178</v>
      </c>
      <c r="E5193" s="215">
        <v>4538</v>
      </c>
      <c r="F5193" s="216" t="s">
        <v>8725</v>
      </c>
    </row>
    <row r="5194" spans="2:6" ht="12.75" x14ac:dyDescent="0.25">
      <c r="B5194" s="216" t="s">
        <v>2426</v>
      </c>
      <c r="C5194" s="213">
        <v>9</v>
      </c>
      <c r="D5194" s="214" t="s">
        <v>2434</v>
      </c>
      <c r="E5194" s="215">
        <v>4538</v>
      </c>
      <c r="F5194" s="216" t="s">
        <v>8725</v>
      </c>
    </row>
    <row r="5195" spans="2:6" ht="12.75" x14ac:dyDescent="0.25">
      <c r="B5195" s="216" t="s">
        <v>2426</v>
      </c>
      <c r="C5195" s="213">
        <v>13</v>
      </c>
      <c r="D5195" s="214" t="s">
        <v>8730</v>
      </c>
      <c r="E5195" s="215">
        <v>4538</v>
      </c>
      <c r="F5195" s="216" t="s">
        <v>8725</v>
      </c>
    </row>
    <row r="5196" spans="2:6" ht="12.75" x14ac:dyDescent="0.25">
      <c r="B5196" s="216" t="s">
        <v>2426</v>
      </c>
      <c r="C5196" s="213">
        <v>2</v>
      </c>
      <c r="D5196" s="214" t="s">
        <v>8113</v>
      </c>
      <c r="E5196" s="215">
        <v>4538</v>
      </c>
      <c r="F5196" s="216" t="s">
        <v>8725</v>
      </c>
    </row>
    <row r="5197" spans="2:6" ht="12.75" x14ac:dyDescent="0.25">
      <c r="B5197" s="216" t="s">
        <v>2426</v>
      </c>
      <c r="C5197" s="213">
        <v>8</v>
      </c>
      <c r="D5197" s="214" t="s">
        <v>8727</v>
      </c>
      <c r="E5197" s="215">
        <v>4538</v>
      </c>
      <c r="F5197" s="216" t="s">
        <v>8725</v>
      </c>
    </row>
    <row r="5198" spans="2:6" ht="12.75" x14ac:dyDescent="0.25">
      <c r="B5198" s="216" t="s">
        <v>2426</v>
      </c>
      <c r="C5198" s="213">
        <v>12</v>
      </c>
      <c r="D5198" s="214" t="s">
        <v>8729</v>
      </c>
      <c r="E5198" s="215">
        <v>4538</v>
      </c>
      <c r="F5198" s="216" t="s">
        <v>8725</v>
      </c>
    </row>
    <row r="5199" spans="2:6" ht="12.75" x14ac:dyDescent="0.25">
      <c r="B5199" s="216" t="s">
        <v>2426</v>
      </c>
      <c r="C5199" s="213">
        <v>7</v>
      </c>
      <c r="D5199" s="214" t="s">
        <v>2427</v>
      </c>
      <c r="E5199" s="215">
        <v>4538</v>
      </c>
      <c r="F5199" s="216" t="s">
        <v>8725</v>
      </c>
    </row>
    <row r="5200" spans="2:6" ht="12.75" x14ac:dyDescent="0.25">
      <c r="B5200" s="216" t="s">
        <v>2426</v>
      </c>
      <c r="C5200" s="213">
        <v>11</v>
      </c>
      <c r="D5200" s="214" t="s">
        <v>999</v>
      </c>
      <c r="E5200" s="215">
        <v>4538</v>
      </c>
      <c r="F5200" s="216" t="s">
        <v>8725</v>
      </c>
    </row>
    <row r="5201" spans="2:6" ht="12.75" x14ac:dyDescent="0.25">
      <c r="B5201" s="216" t="s">
        <v>2426</v>
      </c>
      <c r="C5201" s="213">
        <v>4</v>
      </c>
      <c r="D5201" s="214" t="s">
        <v>2436</v>
      </c>
      <c r="E5201" s="215">
        <v>4538</v>
      </c>
      <c r="F5201" s="216" t="s">
        <v>8725</v>
      </c>
    </row>
    <row r="5202" spans="2:6" ht="12.75" x14ac:dyDescent="0.25">
      <c r="B5202" s="216" t="s">
        <v>2426</v>
      </c>
      <c r="C5202" s="213">
        <v>14</v>
      </c>
      <c r="D5202" s="214" t="s">
        <v>8731</v>
      </c>
      <c r="E5202" s="215">
        <v>4538</v>
      </c>
      <c r="F5202" s="216" t="s">
        <v>8725</v>
      </c>
    </row>
    <row r="5203" spans="2:6" ht="12.75" x14ac:dyDescent="0.25">
      <c r="B5203" s="216" t="s">
        <v>2426</v>
      </c>
      <c r="C5203" s="213">
        <v>6</v>
      </c>
      <c r="D5203" s="214" t="s">
        <v>2429</v>
      </c>
      <c r="E5203" s="215">
        <v>4538</v>
      </c>
      <c r="F5203" s="216" t="s">
        <v>8725</v>
      </c>
    </row>
    <row r="5204" spans="2:6" ht="12.75" x14ac:dyDescent="0.25">
      <c r="B5204" s="216" t="s">
        <v>9586</v>
      </c>
      <c r="C5204" s="213">
        <v>17</v>
      </c>
      <c r="D5204" s="214" t="s">
        <v>2919</v>
      </c>
      <c r="E5204" s="215">
        <v>8039</v>
      </c>
      <c r="F5204" s="216" t="s">
        <v>9576</v>
      </c>
    </row>
    <row r="5205" spans="2:6" ht="12.75" x14ac:dyDescent="0.25">
      <c r="B5205" s="216" t="s">
        <v>2426</v>
      </c>
      <c r="C5205" s="213">
        <v>15</v>
      </c>
      <c r="D5205" s="214" t="s">
        <v>9585</v>
      </c>
      <c r="E5205" s="215">
        <v>8039</v>
      </c>
      <c r="F5205" s="216" t="s">
        <v>9576</v>
      </c>
    </row>
    <row r="5206" spans="2:6" ht="12.75" x14ac:dyDescent="0.25">
      <c r="B5206" s="216" t="s">
        <v>9581</v>
      </c>
      <c r="C5206" s="213">
        <v>9</v>
      </c>
      <c r="D5206" s="214" t="s">
        <v>9582</v>
      </c>
      <c r="E5206" s="215">
        <v>8039</v>
      </c>
      <c r="F5206" s="216" t="s">
        <v>9576</v>
      </c>
    </row>
    <row r="5207" spans="2:6" ht="12.75" x14ac:dyDescent="0.25">
      <c r="B5207" s="216" t="s">
        <v>2426</v>
      </c>
      <c r="C5207" s="213">
        <v>19</v>
      </c>
      <c r="D5207" s="214" t="s">
        <v>2431</v>
      </c>
      <c r="E5207" s="215">
        <v>8039</v>
      </c>
      <c r="F5207" s="216" t="s">
        <v>9576</v>
      </c>
    </row>
    <row r="5208" spans="2:6" ht="12.75" x14ac:dyDescent="0.25">
      <c r="B5208" s="216" t="s">
        <v>9583</v>
      </c>
      <c r="C5208" s="213">
        <v>10</v>
      </c>
      <c r="D5208" s="214" t="s">
        <v>1308</v>
      </c>
      <c r="E5208" s="215">
        <v>8039</v>
      </c>
      <c r="F5208" s="216" t="s">
        <v>9576</v>
      </c>
    </row>
    <row r="5209" spans="2:6" ht="12.75" x14ac:dyDescent="0.25">
      <c r="B5209" s="216" t="s">
        <v>1166</v>
      </c>
      <c r="C5209" s="213">
        <v>12</v>
      </c>
      <c r="D5209" s="214" t="s">
        <v>7725</v>
      </c>
      <c r="E5209" s="215">
        <v>8039</v>
      </c>
      <c r="F5209" s="216" t="s">
        <v>9576</v>
      </c>
    </row>
    <row r="5210" spans="2:6" ht="12.75" x14ac:dyDescent="0.25">
      <c r="B5210" s="216" t="s">
        <v>2426</v>
      </c>
      <c r="C5210" s="213">
        <v>21</v>
      </c>
      <c r="D5210" s="214" t="s">
        <v>8728</v>
      </c>
      <c r="E5210" s="215">
        <v>8039</v>
      </c>
      <c r="F5210" s="216" t="s">
        <v>9576</v>
      </c>
    </row>
    <row r="5211" spans="2:6" ht="12.75" x14ac:dyDescent="0.25">
      <c r="B5211" s="216" t="s">
        <v>1124</v>
      </c>
      <c r="C5211" s="213">
        <v>18</v>
      </c>
      <c r="D5211" s="214" t="s">
        <v>7116</v>
      </c>
      <c r="E5211" s="215">
        <v>8039</v>
      </c>
      <c r="F5211" s="216" t="s">
        <v>9576</v>
      </c>
    </row>
    <row r="5212" spans="2:6" ht="12.75" x14ac:dyDescent="0.25">
      <c r="B5212" s="216" t="s">
        <v>1156</v>
      </c>
      <c r="C5212" s="213">
        <v>14</v>
      </c>
      <c r="D5212" s="214" t="s">
        <v>7714</v>
      </c>
      <c r="E5212" s="215">
        <v>8039</v>
      </c>
      <c r="F5212" s="216" t="s">
        <v>9576</v>
      </c>
    </row>
    <row r="5213" spans="2:6" ht="12.75" x14ac:dyDescent="0.25">
      <c r="B5213" s="216" t="s">
        <v>2426</v>
      </c>
      <c r="C5213" s="213">
        <v>11</v>
      </c>
      <c r="D5213" s="214" t="s">
        <v>9584</v>
      </c>
      <c r="E5213" s="215">
        <v>8039</v>
      </c>
      <c r="F5213" s="216" t="s">
        <v>9576</v>
      </c>
    </row>
    <row r="5214" spans="2:6" ht="12.75" x14ac:dyDescent="0.25">
      <c r="B5214" s="216" t="s">
        <v>2426</v>
      </c>
      <c r="C5214" s="213">
        <v>1</v>
      </c>
      <c r="D5214" s="214" t="s">
        <v>9458</v>
      </c>
      <c r="E5214" s="215">
        <v>8039</v>
      </c>
      <c r="F5214" s="216" t="s">
        <v>9576</v>
      </c>
    </row>
    <row r="5215" spans="2:6" ht="12.75" x14ac:dyDescent="0.25">
      <c r="B5215" s="216" t="s">
        <v>9578</v>
      </c>
      <c r="C5215" s="213">
        <v>6</v>
      </c>
      <c r="D5215" s="214" t="s">
        <v>2419</v>
      </c>
      <c r="E5215" s="215">
        <v>8039</v>
      </c>
      <c r="F5215" s="216" t="s">
        <v>9576</v>
      </c>
    </row>
    <row r="5216" spans="2:6" ht="12.75" x14ac:dyDescent="0.25">
      <c r="B5216" s="216" t="s">
        <v>2426</v>
      </c>
      <c r="C5216" s="213">
        <v>5</v>
      </c>
      <c r="D5216" s="214" t="s">
        <v>9577</v>
      </c>
      <c r="E5216" s="215">
        <v>8039</v>
      </c>
      <c r="F5216" s="216" t="s">
        <v>9576</v>
      </c>
    </row>
    <row r="5217" spans="2:6" ht="12.75" x14ac:dyDescent="0.25">
      <c r="B5217" s="216" t="s">
        <v>8103</v>
      </c>
      <c r="C5217" s="213">
        <v>20</v>
      </c>
      <c r="D5217" s="214" t="s">
        <v>543</v>
      </c>
      <c r="E5217" s="215">
        <v>8039</v>
      </c>
      <c r="F5217" s="216" t="s">
        <v>9576</v>
      </c>
    </row>
    <row r="5218" spans="2:6" ht="12.75" x14ac:dyDescent="0.25">
      <c r="B5218" s="216" t="s">
        <v>2426</v>
      </c>
      <c r="C5218" s="213">
        <v>3</v>
      </c>
      <c r="D5218" s="214" t="s">
        <v>9423</v>
      </c>
      <c r="E5218" s="215">
        <v>8039</v>
      </c>
      <c r="F5218" s="216" t="s">
        <v>9576</v>
      </c>
    </row>
    <row r="5219" spans="2:6" ht="12.75" x14ac:dyDescent="0.25">
      <c r="B5219" s="216" t="s">
        <v>8485</v>
      </c>
      <c r="C5219" s="213">
        <v>4</v>
      </c>
      <c r="D5219" s="214" t="s">
        <v>8501</v>
      </c>
      <c r="E5219" s="215">
        <v>8039</v>
      </c>
      <c r="F5219" s="216" t="s">
        <v>9576</v>
      </c>
    </row>
    <row r="5220" spans="2:6" ht="12.75" x14ac:dyDescent="0.25">
      <c r="B5220" s="216" t="s">
        <v>2426</v>
      </c>
      <c r="C5220" s="213">
        <v>7</v>
      </c>
      <c r="D5220" s="214" t="s">
        <v>9579</v>
      </c>
      <c r="E5220" s="215">
        <v>8039</v>
      </c>
      <c r="F5220" s="216" t="s">
        <v>9576</v>
      </c>
    </row>
    <row r="5221" spans="2:6" ht="12.75" x14ac:dyDescent="0.25">
      <c r="B5221" s="216" t="s">
        <v>9436</v>
      </c>
      <c r="C5221" s="213">
        <v>8</v>
      </c>
      <c r="D5221" s="214" t="s">
        <v>9580</v>
      </c>
      <c r="E5221" s="215">
        <v>8039</v>
      </c>
      <c r="F5221" s="216" t="s">
        <v>9576</v>
      </c>
    </row>
    <row r="5222" spans="2:6" ht="12.75" x14ac:dyDescent="0.25">
      <c r="B5222" s="216" t="s">
        <v>2426</v>
      </c>
      <c r="C5222" s="213">
        <v>13</v>
      </c>
      <c r="D5222" s="214" t="s">
        <v>2435</v>
      </c>
      <c r="E5222" s="215">
        <v>8039</v>
      </c>
      <c r="F5222" s="216" t="s">
        <v>9576</v>
      </c>
    </row>
    <row r="5223" spans="2:6" ht="12.75" x14ac:dyDescent="0.25">
      <c r="B5223" s="216" t="s">
        <v>534</v>
      </c>
      <c r="C5223" s="213">
        <v>2</v>
      </c>
      <c r="D5223" s="214" t="s">
        <v>2678</v>
      </c>
      <c r="E5223" s="215">
        <v>8039</v>
      </c>
      <c r="F5223" s="216" t="s">
        <v>9576</v>
      </c>
    </row>
    <row r="5224" spans="2:6" ht="12.75" x14ac:dyDescent="0.25">
      <c r="B5224" s="216" t="s">
        <v>112</v>
      </c>
      <c r="C5224" s="213">
        <v>16</v>
      </c>
      <c r="D5224" s="214" t="s">
        <v>6645</v>
      </c>
      <c r="E5224" s="215">
        <v>8039</v>
      </c>
      <c r="F5224" s="216" t="s">
        <v>9576</v>
      </c>
    </row>
    <row r="5225" spans="2:6" ht="12.75" x14ac:dyDescent="0.25">
      <c r="B5225" s="216" t="s">
        <v>6709</v>
      </c>
      <c r="C5225" s="213">
        <v>22</v>
      </c>
      <c r="D5225" s="214" t="s">
        <v>9170</v>
      </c>
      <c r="E5225" s="215">
        <v>8039</v>
      </c>
      <c r="F5225" s="216" t="s">
        <v>9576</v>
      </c>
    </row>
    <row r="5226" spans="2:6" ht="12.75" x14ac:dyDescent="0.25">
      <c r="B5226" s="216" t="s">
        <v>8530</v>
      </c>
      <c r="C5226" s="213">
        <v>2</v>
      </c>
      <c r="D5226" s="214" t="s">
        <v>8532</v>
      </c>
      <c r="E5226" s="215">
        <v>4520</v>
      </c>
      <c r="F5226" s="216" t="s">
        <v>8531</v>
      </c>
    </row>
    <row r="5227" spans="2:6" ht="12.75" x14ac:dyDescent="0.25">
      <c r="B5227" s="216" t="s">
        <v>8530</v>
      </c>
      <c r="C5227" s="213">
        <v>5</v>
      </c>
      <c r="D5227" s="214" t="s">
        <v>8535</v>
      </c>
      <c r="E5227" s="215">
        <v>4520</v>
      </c>
      <c r="F5227" s="216" t="s">
        <v>8531</v>
      </c>
    </row>
    <row r="5228" spans="2:6" ht="12.75" x14ac:dyDescent="0.25">
      <c r="B5228" s="216" t="s">
        <v>8530</v>
      </c>
      <c r="C5228" s="213">
        <v>8</v>
      </c>
      <c r="D5228" s="214" t="s">
        <v>8537</v>
      </c>
      <c r="E5228" s="215">
        <v>4520</v>
      </c>
      <c r="F5228" s="216" t="s">
        <v>8531</v>
      </c>
    </row>
    <row r="5229" spans="2:6" ht="12.75" x14ac:dyDescent="0.25">
      <c r="B5229" s="216" t="s">
        <v>8530</v>
      </c>
      <c r="C5229" s="213">
        <v>1</v>
      </c>
      <c r="D5229" s="214" t="s">
        <v>8460</v>
      </c>
      <c r="E5229" s="215">
        <v>4520</v>
      </c>
      <c r="F5229" s="216" t="s">
        <v>8531</v>
      </c>
    </row>
    <row r="5230" spans="2:6" ht="12.75" x14ac:dyDescent="0.25">
      <c r="B5230" s="216" t="s">
        <v>8530</v>
      </c>
      <c r="C5230" s="213">
        <v>9</v>
      </c>
      <c r="D5230" s="214" t="s">
        <v>8538</v>
      </c>
      <c r="E5230" s="215">
        <v>4520</v>
      </c>
      <c r="F5230" s="216" t="s">
        <v>8531</v>
      </c>
    </row>
    <row r="5231" spans="2:6" ht="12.75" x14ac:dyDescent="0.25">
      <c r="B5231" s="216" t="s">
        <v>8530</v>
      </c>
      <c r="C5231" s="213">
        <v>11</v>
      </c>
      <c r="D5231" s="214" t="s">
        <v>8540</v>
      </c>
      <c r="E5231" s="215">
        <v>4520</v>
      </c>
      <c r="F5231" s="216" t="s">
        <v>8531</v>
      </c>
    </row>
    <row r="5232" spans="2:6" ht="12.75" x14ac:dyDescent="0.25">
      <c r="B5232" s="216" t="s">
        <v>8530</v>
      </c>
      <c r="C5232" s="213">
        <v>3</v>
      </c>
      <c r="D5232" s="214" t="s">
        <v>8533</v>
      </c>
      <c r="E5232" s="215">
        <v>4520</v>
      </c>
      <c r="F5232" s="216" t="s">
        <v>8531</v>
      </c>
    </row>
    <row r="5233" spans="2:6" ht="12.75" x14ac:dyDescent="0.25">
      <c r="B5233" s="216" t="s">
        <v>8530</v>
      </c>
      <c r="C5233" s="213">
        <v>4</v>
      </c>
      <c r="D5233" s="214" t="s">
        <v>8534</v>
      </c>
      <c r="E5233" s="215">
        <v>4520</v>
      </c>
      <c r="F5233" s="216" t="s">
        <v>8531</v>
      </c>
    </row>
    <row r="5234" spans="2:6" ht="12.75" x14ac:dyDescent="0.25">
      <c r="B5234" s="216" t="s">
        <v>8530</v>
      </c>
      <c r="C5234" s="213">
        <v>10</v>
      </c>
      <c r="D5234" s="214" t="s">
        <v>8539</v>
      </c>
      <c r="E5234" s="215">
        <v>4520</v>
      </c>
      <c r="F5234" s="216" t="s">
        <v>8531</v>
      </c>
    </row>
    <row r="5235" spans="2:6" ht="12.75" x14ac:dyDescent="0.25">
      <c r="B5235" s="216" t="s">
        <v>8530</v>
      </c>
      <c r="C5235" s="213">
        <v>12</v>
      </c>
      <c r="D5235" s="214" t="s">
        <v>8541</v>
      </c>
      <c r="E5235" s="215">
        <v>4520</v>
      </c>
      <c r="F5235" s="216" t="s">
        <v>8531</v>
      </c>
    </row>
    <row r="5236" spans="2:6" ht="12.75" x14ac:dyDescent="0.25">
      <c r="B5236" s="216" t="s">
        <v>8530</v>
      </c>
      <c r="C5236" s="213">
        <v>6</v>
      </c>
      <c r="D5236" s="214" t="s">
        <v>8328</v>
      </c>
      <c r="E5236" s="215">
        <v>4520</v>
      </c>
      <c r="F5236" s="216" t="s">
        <v>8531</v>
      </c>
    </row>
    <row r="5237" spans="2:6" ht="12.75" x14ac:dyDescent="0.25">
      <c r="B5237" s="216" t="s">
        <v>8530</v>
      </c>
      <c r="C5237" s="213">
        <v>7</v>
      </c>
      <c r="D5237" s="214" t="s">
        <v>8536</v>
      </c>
      <c r="E5237" s="215">
        <v>4520</v>
      </c>
      <c r="F5237" s="216" t="s">
        <v>8531</v>
      </c>
    </row>
    <row r="5238" spans="2:6" ht="12.75" x14ac:dyDescent="0.25">
      <c r="B5238" s="216" t="s">
        <v>7296</v>
      </c>
      <c r="C5238" s="213">
        <v>1</v>
      </c>
      <c r="D5238" s="214" t="s">
        <v>1503</v>
      </c>
      <c r="E5238" s="215">
        <v>4550</v>
      </c>
      <c r="F5238" s="216" t="s">
        <v>8828</v>
      </c>
    </row>
    <row r="5239" spans="2:6" ht="12.75" x14ac:dyDescent="0.25">
      <c r="B5239" s="216" t="s">
        <v>7296</v>
      </c>
      <c r="C5239" s="213">
        <v>5</v>
      </c>
      <c r="D5239" s="214" t="s">
        <v>8832</v>
      </c>
      <c r="E5239" s="215">
        <v>4550</v>
      </c>
      <c r="F5239" s="216" t="s">
        <v>8828</v>
      </c>
    </row>
    <row r="5240" spans="2:6" ht="12.75" x14ac:dyDescent="0.25">
      <c r="B5240" s="216" t="s">
        <v>7296</v>
      </c>
      <c r="C5240" s="213">
        <v>8</v>
      </c>
      <c r="D5240" s="214" t="s">
        <v>8835</v>
      </c>
      <c r="E5240" s="215">
        <v>4550</v>
      </c>
      <c r="F5240" s="216" t="s">
        <v>8828</v>
      </c>
    </row>
    <row r="5241" spans="2:6" ht="12.75" x14ac:dyDescent="0.25">
      <c r="B5241" s="216" t="s">
        <v>7296</v>
      </c>
      <c r="C5241" s="213">
        <v>12</v>
      </c>
      <c r="D5241" s="214" t="s">
        <v>8839</v>
      </c>
      <c r="E5241" s="215">
        <v>4550</v>
      </c>
      <c r="F5241" s="216" t="s">
        <v>8828</v>
      </c>
    </row>
    <row r="5242" spans="2:6" ht="12.75" x14ac:dyDescent="0.25">
      <c r="B5242" s="216" t="s">
        <v>7296</v>
      </c>
      <c r="C5242" s="213">
        <v>4</v>
      </c>
      <c r="D5242" s="214" t="s">
        <v>8831</v>
      </c>
      <c r="E5242" s="215">
        <v>4550</v>
      </c>
      <c r="F5242" s="216" t="s">
        <v>8828</v>
      </c>
    </row>
    <row r="5243" spans="2:6" ht="12.75" x14ac:dyDescent="0.25">
      <c r="B5243" s="216" t="s">
        <v>7296</v>
      </c>
      <c r="C5243" s="213">
        <v>11</v>
      </c>
      <c r="D5243" s="214" t="s">
        <v>8838</v>
      </c>
      <c r="E5243" s="215">
        <v>4550</v>
      </c>
      <c r="F5243" s="216" t="s">
        <v>8828</v>
      </c>
    </row>
    <row r="5244" spans="2:6" ht="12.75" x14ac:dyDescent="0.25">
      <c r="B5244" s="216" t="s">
        <v>7296</v>
      </c>
      <c r="C5244" s="213">
        <v>6</v>
      </c>
      <c r="D5244" s="214" t="s">
        <v>8833</v>
      </c>
      <c r="E5244" s="215">
        <v>4550</v>
      </c>
      <c r="F5244" s="216" t="s">
        <v>8828</v>
      </c>
    </row>
    <row r="5245" spans="2:6" ht="12.75" x14ac:dyDescent="0.25">
      <c r="B5245" s="216" t="s">
        <v>7296</v>
      </c>
      <c r="C5245" s="213">
        <v>7</v>
      </c>
      <c r="D5245" s="214" t="s">
        <v>8834</v>
      </c>
      <c r="E5245" s="215">
        <v>4550</v>
      </c>
      <c r="F5245" s="216" t="s">
        <v>8828</v>
      </c>
    </row>
    <row r="5246" spans="2:6" ht="12.75" x14ac:dyDescent="0.25">
      <c r="B5246" s="216" t="s">
        <v>7296</v>
      </c>
      <c r="C5246" s="213">
        <v>10</v>
      </c>
      <c r="D5246" s="214" t="s">
        <v>8837</v>
      </c>
      <c r="E5246" s="215">
        <v>4550</v>
      </c>
      <c r="F5246" s="216" t="s">
        <v>8828</v>
      </c>
    </row>
    <row r="5247" spans="2:6" ht="12.75" x14ac:dyDescent="0.25">
      <c r="B5247" s="216" t="s">
        <v>7296</v>
      </c>
      <c r="C5247" s="213">
        <v>2</v>
      </c>
      <c r="D5247" s="214" t="s">
        <v>8829</v>
      </c>
      <c r="E5247" s="215">
        <v>4550</v>
      </c>
      <c r="F5247" s="216" t="s">
        <v>8828</v>
      </c>
    </row>
    <row r="5248" spans="2:6" ht="12.75" x14ac:dyDescent="0.25">
      <c r="B5248" s="216" t="s">
        <v>7296</v>
      </c>
      <c r="C5248" s="213">
        <v>3</v>
      </c>
      <c r="D5248" s="214" t="s">
        <v>8830</v>
      </c>
      <c r="E5248" s="215">
        <v>4550</v>
      </c>
      <c r="F5248" s="216" t="s">
        <v>8828</v>
      </c>
    </row>
    <row r="5249" spans="2:6" ht="12.75" x14ac:dyDescent="0.25">
      <c r="B5249" s="216" t="s">
        <v>7296</v>
      </c>
      <c r="C5249" s="213">
        <v>9</v>
      </c>
      <c r="D5249" s="214" t="s">
        <v>8836</v>
      </c>
      <c r="E5249" s="215">
        <v>4550</v>
      </c>
      <c r="F5249" s="216" t="s">
        <v>8828</v>
      </c>
    </row>
    <row r="5250" spans="2:6" ht="12.75" x14ac:dyDescent="0.25">
      <c r="B5250" s="216" t="s">
        <v>8227</v>
      </c>
      <c r="C5250" s="213">
        <v>6</v>
      </c>
      <c r="D5250" s="214" t="s">
        <v>8233</v>
      </c>
      <c r="E5250" s="215">
        <v>4489</v>
      </c>
      <c r="F5250" s="216" t="s">
        <v>8229</v>
      </c>
    </row>
    <row r="5251" spans="2:6" ht="12.75" x14ac:dyDescent="0.25">
      <c r="B5251" s="216" t="s">
        <v>8227</v>
      </c>
      <c r="C5251" s="213">
        <v>10</v>
      </c>
      <c r="D5251" s="214" t="s">
        <v>8235</v>
      </c>
      <c r="E5251" s="215">
        <v>4489</v>
      </c>
      <c r="F5251" s="216" t="s">
        <v>8229</v>
      </c>
    </row>
    <row r="5252" spans="2:6" ht="12.75" x14ac:dyDescent="0.25">
      <c r="B5252" s="216" t="s">
        <v>8227</v>
      </c>
      <c r="C5252" s="213">
        <v>7</v>
      </c>
      <c r="D5252" s="214" t="s">
        <v>8234</v>
      </c>
      <c r="E5252" s="215">
        <v>4489</v>
      </c>
      <c r="F5252" s="216" t="s">
        <v>8229</v>
      </c>
    </row>
    <row r="5253" spans="2:6" ht="12.75" x14ac:dyDescent="0.25">
      <c r="B5253" s="216" t="s">
        <v>8227</v>
      </c>
      <c r="C5253" s="213">
        <v>11</v>
      </c>
      <c r="D5253" s="214" t="s">
        <v>7306</v>
      </c>
      <c r="E5253" s="215">
        <v>4489</v>
      </c>
      <c r="F5253" s="216" t="s">
        <v>8229</v>
      </c>
    </row>
    <row r="5254" spans="2:6" ht="12.75" x14ac:dyDescent="0.25">
      <c r="B5254" s="216" t="s">
        <v>8227</v>
      </c>
      <c r="C5254" s="213">
        <v>12</v>
      </c>
      <c r="D5254" s="214" t="s">
        <v>8236</v>
      </c>
      <c r="E5254" s="215">
        <v>4489</v>
      </c>
      <c r="F5254" s="216" t="s">
        <v>8229</v>
      </c>
    </row>
    <row r="5255" spans="2:6" ht="12.75" x14ac:dyDescent="0.25">
      <c r="B5255" s="216" t="s">
        <v>8227</v>
      </c>
      <c r="C5255" s="213">
        <v>8</v>
      </c>
      <c r="D5255" s="214" t="s">
        <v>5498</v>
      </c>
      <c r="E5255" s="215">
        <v>4489</v>
      </c>
      <c r="F5255" s="216" t="s">
        <v>8229</v>
      </c>
    </row>
    <row r="5256" spans="2:6" ht="12.75" x14ac:dyDescent="0.25">
      <c r="B5256" s="216" t="s">
        <v>8227</v>
      </c>
      <c r="C5256" s="213">
        <v>3</v>
      </c>
      <c r="D5256" s="214" t="s">
        <v>8230</v>
      </c>
      <c r="E5256" s="215">
        <v>4489</v>
      </c>
      <c r="F5256" s="216" t="s">
        <v>8229</v>
      </c>
    </row>
    <row r="5257" spans="2:6" ht="12.75" x14ac:dyDescent="0.25">
      <c r="B5257" s="216" t="s">
        <v>8227</v>
      </c>
      <c r="C5257" s="213">
        <v>2</v>
      </c>
      <c r="D5257" s="214" t="s">
        <v>4028</v>
      </c>
      <c r="E5257" s="215">
        <v>4489</v>
      </c>
      <c r="F5257" s="216" t="s">
        <v>8229</v>
      </c>
    </row>
    <row r="5258" spans="2:6" ht="12.75" x14ac:dyDescent="0.25">
      <c r="B5258" s="216" t="s">
        <v>8227</v>
      </c>
      <c r="C5258" s="213">
        <v>9</v>
      </c>
      <c r="D5258" s="214" t="s">
        <v>6642</v>
      </c>
      <c r="E5258" s="215">
        <v>4489</v>
      </c>
      <c r="F5258" s="216" t="s">
        <v>8229</v>
      </c>
    </row>
    <row r="5259" spans="2:6" ht="12.75" x14ac:dyDescent="0.25">
      <c r="B5259" s="216" t="s">
        <v>8227</v>
      </c>
      <c r="C5259" s="213">
        <v>4</v>
      </c>
      <c r="D5259" s="214" t="s">
        <v>8231</v>
      </c>
      <c r="E5259" s="215">
        <v>4489</v>
      </c>
      <c r="F5259" s="216" t="s">
        <v>8229</v>
      </c>
    </row>
    <row r="5260" spans="2:6" ht="12.75" x14ac:dyDescent="0.25">
      <c r="B5260" s="216" t="s">
        <v>8227</v>
      </c>
      <c r="C5260" s="213">
        <v>5</v>
      </c>
      <c r="D5260" s="214" t="s">
        <v>8232</v>
      </c>
      <c r="E5260" s="215">
        <v>4489</v>
      </c>
      <c r="F5260" s="216" t="s">
        <v>8229</v>
      </c>
    </row>
    <row r="5261" spans="2:6" ht="12.75" x14ac:dyDescent="0.25">
      <c r="B5261" s="216" t="s">
        <v>8227</v>
      </c>
      <c r="C5261" s="213">
        <v>1</v>
      </c>
      <c r="D5261" s="214" t="s">
        <v>8228</v>
      </c>
      <c r="E5261" s="215">
        <v>4489</v>
      </c>
      <c r="F5261" s="216" t="s">
        <v>8229</v>
      </c>
    </row>
    <row r="5262" spans="2:6" ht="12.75" x14ac:dyDescent="0.25">
      <c r="B5262" s="216" t="s">
        <v>158</v>
      </c>
      <c r="C5262" s="213">
        <v>3</v>
      </c>
      <c r="D5262" s="214" t="s">
        <v>1726</v>
      </c>
      <c r="E5262" s="215">
        <v>4311</v>
      </c>
      <c r="F5262" s="216" t="s">
        <v>6464</v>
      </c>
    </row>
    <row r="5263" spans="2:6" ht="12.75" x14ac:dyDescent="0.25">
      <c r="B5263" s="216" t="s">
        <v>446</v>
      </c>
      <c r="C5263" s="213">
        <v>11</v>
      </c>
      <c r="D5263" s="214" t="s">
        <v>313</v>
      </c>
      <c r="E5263" s="215">
        <v>4311</v>
      </c>
      <c r="F5263" s="216" t="s">
        <v>6464</v>
      </c>
    </row>
    <row r="5264" spans="2:6" ht="12.75" x14ac:dyDescent="0.25">
      <c r="B5264" s="216" t="s">
        <v>5251</v>
      </c>
      <c r="C5264" s="213">
        <v>5</v>
      </c>
      <c r="D5264" s="214" t="s">
        <v>6468</v>
      </c>
      <c r="E5264" s="215">
        <v>4311</v>
      </c>
      <c r="F5264" s="216" t="s">
        <v>6464</v>
      </c>
    </row>
    <row r="5265" spans="2:6" ht="12.75" x14ac:dyDescent="0.25">
      <c r="B5265" s="216" t="s">
        <v>6466</v>
      </c>
      <c r="C5265" s="213">
        <v>4</v>
      </c>
      <c r="D5265" s="214" t="s">
        <v>6467</v>
      </c>
      <c r="E5265" s="215">
        <v>4311</v>
      </c>
      <c r="F5265" s="216" t="s">
        <v>6464</v>
      </c>
    </row>
    <row r="5266" spans="2:6" ht="12.75" x14ac:dyDescent="0.25">
      <c r="B5266" s="216" t="s">
        <v>99</v>
      </c>
      <c r="C5266" s="213">
        <v>6</v>
      </c>
      <c r="D5266" s="214" t="s">
        <v>554</v>
      </c>
      <c r="E5266" s="215">
        <v>4311</v>
      </c>
      <c r="F5266" s="216" t="s">
        <v>6464</v>
      </c>
    </row>
    <row r="5267" spans="2:6" ht="12.75" x14ac:dyDescent="0.25">
      <c r="B5267" s="216" t="s">
        <v>6463</v>
      </c>
      <c r="C5267" s="213">
        <v>1</v>
      </c>
      <c r="D5267" s="214" t="s">
        <v>3533</v>
      </c>
      <c r="E5267" s="215">
        <v>4311</v>
      </c>
      <c r="F5267" s="216" t="s">
        <v>6464</v>
      </c>
    </row>
    <row r="5268" spans="2:6" ht="12.75" x14ac:dyDescent="0.25">
      <c r="B5268" s="216" t="s">
        <v>277</v>
      </c>
      <c r="C5268" s="213">
        <v>9</v>
      </c>
      <c r="D5268" s="214" t="s">
        <v>2327</v>
      </c>
      <c r="E5268" s="215">
        <v>4311</v>
      </c>
      <c r="F5268" s="216" t="s">
        <v>6464</v>
      </c>
    </row>
    <row r="5269" spans="2:6" ht="12.75" x14ac:dyDescent="0.25">
      <c r="B5269" s="216" t="s">
        <v>6062</v>
      </c>
      <c r="C5269" s="213">
        <v>12</v>
      </c>
      <c r="D5269" s="214" t="s">
        <v>6475</v>
      </c>
      <c r="E5269" s="215">
        <v>4311</v>
      </c>
      <c r="F5269" s="216" t="s">
        <v>6464</v>
      </c>
    </row>
    <row r="5270" spans="2:6" ht="12.75" x14ac:dyDescent="0.25">
      <c r="B5270" s="216" t="s">
        <v>6469</v>
      </c>
      <c r="C5270" s="213">
        <v>7</v>
      </c>
      <c r="D5270" s="214" t="s">
        <v>6470</v>
      </c>
      <c r="E5270" s="215">
        <v>4311</v>
      </c>
      <c r="F5270" s="216" t="s">
        <v>6464</v>
      </c>
    </row>
    <row r="5271" spans="2:6" ht="12.75" x14ac:dyDescent="0.25">
      <c r="B5271" s="216" t="s">
        <v>6465</v>
      </c>
      <c r="C5271" s="213">
        <v>2</v>
      </c>
      <c r="D5271" s="214" t="s">
        <v>3559</v>
      </c>
      <c r="E5271" s="215">
        <v>4311</v>
      </c>
      <c r="F5271" s="216" t="s">
        <v>6464</v>
      </c>
    </row>
    <row r="5272" spans="2:6" ht="12.75" x14ac:dyDescent="0.25">
      <c r="B5272" s="216" t="s">
        <v>6473</v>
      </c>
      <c r="C5272" s="213">
        <v>10</v>
      </c>
      <c r="D5272" s="214" t="s">
        <v>6474</v>
      </c>
      <c r="E5272" s="215">
        <v>4311</v>
      </c>
      <c r="F5272" s="216" t="s">
        <v>6464</v>
      </c>
    </row>
    <row r="5273" spans="2:6" ht="12.75" x14ac:dyDescent="0.25">
      <c r="B5273" s="216" t="s">
        <v>6471</v>
      </c>
      <c r="C5273" s="213">
        <v>8</v>
      </c>
      <c r="D5273" s="214" t="s">
        <v>6472</v>
      </c>
      <c r="E5273" s="215">
        <v>4311</v>
      </c>
      <c r="F5273" s="216" t="s">
        <v>6464</v>
      </c>
    </row>
    <row r="5274" spans="2:6" ht="12.75" x14ac:dyDescent="0.25">
      <c r="B5274" s="216" t="s">
        <v>5251</v>
      </c>
      <c r="C5274" s="213">
        <v>14</v>
      </c>
      <c r="D5274" s="214" t="s">
        <v>6468</v>
      </c>
      <c r="E5274" s="215">
        <v>8014</v>
      </c>
      <c r="F5274" s="216" t="s">
        <v>9404</v>
      </c>
    </row>
    <row r="5275" spans="2:6" ht="12.75" x14ac:dyDescent="0.25">
      <c r="B5275" s="216" t="s">
        <v>6466</v>
      </c>
      <c r="C5275" s="213">
        <v>12</v>
      </c>
      <c r="D5275" s="214" t="s">
        <v>6467</v>
      </c>
      <c r="E5275" s="215">
        <v>8014</v>
      </c>
      <c r="F5275" s="216" t="s">
        <v>9404</v>
      </c>
    </row>
    <row r="5276" spans="2:6" ht="12.75" x14ac:dyDescent="0.25">
      <c r="B5276" s="216" t="s">
        <v>99</v>
      </c>
      <c r="C5276" s="213">
        <v>16</v>
      </c>
      <c r="D5276" s="214" t="s">
        <v>554</v>
      </c>
      <c r="E5276" s="215">
        <v>8014</v>
      </c>
      <c r="F5276" s="216" t="s">
        <v>9404</v>
      </c>
    </row>
    <row r="5277" spans="2:6" ht="12.75" x14ac:dyDescent="0.25">
      <c r="B5277" s="216" t="s">
        <v>6486</v>
      </c>
      <c r="C5277" s="213">
        <v>19</v>
      </c>
      <c r="D5277" s="214" t="s">
        <v>6487</v>
      </c>
      <c r="E5277" s="215">
        <v>8014</v>
      </c>
      <c r="F5277" s="216" t="s">
        <v>9404</v>
      </c>
    </row>
    <row r="5278" spans="2:6" ht="12.75" x14ac:dyDescent="0.25">
      <c r="B5278" s="216" t="s">
        <v>6463</v>
      </c>
      <c r="C5278" s="213">
        <v>7</v>
      </c>
      <c r="D5278" s="214" t="s">
        <v>3533</v>
      </c>
      <c r="E5278" s="215">
        <v>8014</v>
      </c>
      <c r="F5278" s="216" t="s">
        <v>9404</v>
      </c>
    </row>
    <row r="5279" spans="2:6" ht="12.75" x14ac:dyDescent="0.25">
      <c r="B5279" s="216" t="s">
        <v>9410</v>
      </c>
      <c r="C5279" s="213">
        <v>6</v>
      </c>
      <c r="D5279" s="214" t="s">
        <v>3407</v>
      </c>
      <c r="E5279" s="215">
        <v>8014</v>
      </c>
      <c r="F5279" s="216" t="s">
        <v>9404</v>
      </c>
    </row>
    <row r="5280" spans="2:6" ht="12.75" x14ac:dyDescent="0.25">
      <c r="B5280" s="216" t="s">
        <v>6062</v>
      </c>
      <c r="C5280" s="213">
        <v>11</v>
      </c>
      <c r="D5280" s="214" t="s">
        <v>6482</v>
      </c>
      <c r="E5280" s="215">
        <v>8014</v>
      </c>
      <c r="F5280" s="216" t="s">
        <v>9404</v>
      </c>
    </row>
    <row r="5281" spans="2:6" ht="12.75" x14ac:dyDescent="0.25">
      <c r="B5281" s="216" t="s">
        <v>6488</v>
      </c>
      <c r="C5281" s="213">
        <v>17</v>
      </c>
      <c r="D5281" s="214" t="s">
        <v>5145</v>
      </c>
      <c r="E5281" s="215">
        <v>8014</v>
      </c>
      <c r="F5281" s="216" t="s">
        <v>9404</v>
      </c>
    </row>
    <row r="5282" spans="2:6" ht="12.75" x14ac:dyDescent="0.25">
      <c r="B5282" s="216" t="s">
        <v>9412</v>
      </c>
      <c r="C5282" s="213">
        <v>13</v>
      </c>
      <c r="D5282" s="214" t="s">
        <v>6484</v>
      </c>
      <c r="E5282" s="215">
        <v>8014</v>
      </c>
      <c r="F5282" s="216" t="s">
        <v>9404</v>
      </c>
    </row>
    <row r="5283" spans="2:6" ht="12.75" x14ac:dyDescent="0.25">
      <c r="B5283" s="216" t="s">
        <v>491</v>
      </c>
      <c r="C5283" s="213">
        <v>15</v>
      </c>
      <c r="D5283" s="214" t="s">
        <v>9413</v>
      </c>
      <c r="E5283" s="215">
        <v>8014</v>
      </c>
      <c r="F5283" s="216" t="s">
        <v>9404</v>
      </c>
    </row>
    <row r="5284" spans="2:6" ht="12.75" x14ac:dyDescent="0.25">
      <c r="B5284" s="216" t="s">
        <v>6062</v>
      </c>
      <c r="C5284" s="213">
        <v>21</v>
      </c>
      <c r="D5284" s="214" t="s">
        <v>9415</v>
      </c>
      <c r="E5284" s="215">
        <v>8014</v>
      </c>
      <c r="F5284" s="216" t="s">
        <v>9404</v>
      </c>
    </row>
    <row r="5285" spans="2:6" ht="12.75" x14ac:dyDescent="0.25">
      <c r="B5285" s="216" t="s">
        <v>6466</v>
      </c>
      <c r="C5285" s="213">
        <v>4</v>
      </c>
      <c r="D5285" s="214" t="s">
        <v>9409</v>
      </c>
      <c r="E5285" s="215">
        <v>8014</v>
      </c>
      <c r="F5285" s="216" t="s">
        <v>9404</v>
      </c>
    </row>
    <row r="5286" spans="2:6" ht="12.75" x14ac:dyDescent="0.25">
      <c r="B5286" s="216" t="s">
        <v>9407</v>
      </c>
      <c r="C5286" s="213">
        <v>3</v>
      </c>
      <c r="D5286" s="214" t="s">
        <v>9408</v>
      </c>
      <c r="E5286" s="215">
        <v>8014</v>
      </c>
      <c r="F5286" s="216" t="s">
        <v>9404</v>
      </c>
    </row>
    <row r="5287" spans="2:6" ht="12.75" x14ac:dyDescent="0.25">
      <c r="B5287" s="216" t="s">
        <v>9414</v>
      </c>
      <c r="C5287" s="213">
        <v>18</v>
      </c>
      <c r="D5287" s="214" t="s">
        <v>6470</v>
      </c>
      <c r="E5287" s="215">
        <v>8014</v>
      </c>
      <c r="F5287" s="216" t="s">
        <v>9404</v>
      </c>
    </row>
    <row r="5288" spans="2:6" ht="12.75" x14ac:dyDescent="0.25">
      <c r="B5288" s="216" t="s">
        <v>9402</v>
      </c>
      <c r="C5288" s="213">
        <v>1</v>
      </c>
      <c r="D5288" s="214" t="s">
        <v>9403</v>
      </c>
      <c r="E5288" s="215">
        <v>8014</v>
      </c>
      <c r="F5288" s="216" t="s">
        <v>9404</v>
      </c>
    </row>
    <row r="5289" spans="2:6" ht="12.75" x14ac:dyDescent="0.25">
      <c r="B5289" s="216" t="s">
        <v>6465</v>
      </c>
      <c r="C5289" s="213">
        <v>9</v>
      </c>
      <c r="D5289" s="214" t="s">
        <v>3559</v>
      </c>
      <c r="E5289" s="215">
        <v>8014</v>
      </c>
      <c r="F5289" s="216" t="s">
        <v>9404</v>
      </c>
    </row>
    <row r="5290" spans="2:6" ht="12.75" x14ac:dyDescent="0.25">
      <c r="B5290" s="216" t="s">
        <v>99</v>
      </c>
      <c r="C5290" s="213">
        <v>8</v>
      </c>
      <c r="D5290" s="214" t="s">
        <v>6479</v>
      </c>
      <c r="E5290" s="215">
        <v>8014</v>
      </c>
      <c r="F5290" s="216" t="s">
        <v>9404</v>
      </c>
    </row>
    <row r="5291" spans="2:6" ht="12.75" x14ac:dyDescent="0.25">
      <c r="B5291" s="216" t="s">
        <v>9411</v>
      </c>
      <c r="C5291" s="213">
        <v>10</v>
      </c>
      <c r="D5291" s="214" t="s">
        <v>6480</v>
      </c>
      <c r="E5291" s="215">
        <v>8014</v>
      </c>
      <c r="F5291" s="216" t="s">
        <v>9404</v>
      </c>
    </row>
    <row r="5292" spans="2:6" ht="12.75" x14ac:dyDescent="0.25">
      <c r="B5292" s="216" t="s">
        <v>6473</v>
      </c>
      <c r="C5292" s="213">
        <v>20</v>
      </c>
      <c r="D5292" s="214" t="s">
        <v>6474</v>
      </c>
      <c r="E5292" s="215">
        <v>8014</v>
      </c>
      <c r="F5292" s="216" t="s">
        <v>9404</v>
      </c>
    </row>
    <row r="5293" spans="2:6" ht="12.75" x14ac:dyDescent="0.25">
      <c r="B5293" s="216" t="s">
        <v>6476</v>
      </c>
      <c r="C5293" s="213">
        <v>5</v>
      </c>
      <c r="D5293" s="214" t="s">
        <v>6477</v>
      </c>
      <c r="E5293" s="215">
        <v>8014</v>
      </c>
      <c r="F5293" s="216" t="s">
        <v>9404</v>
      </c>
    </row>
    <row r="5294" spans="2:6" ht="12.75" x14ac:dyDescent="0.25">
      <c r="B5294" s="216" t="s">
        <v>9405</v>
      </c>
      <c r="C5294" s="213">
        <v>2</v>
      </c>
      <c r="D5294" s="214" t="s">
        <v>9406</v>
      </c>
      <c r="E5294" s="215">
        <v>8014</v>
      </c>
      <c r="F5294" s="216" t="s">
        <v>9404</v>
      </c>
    </row>
    <row r="5295" spans="2:6" ht="12.75" x14ac:dyDescent="0.25">
      <c r="B5295" s="216" t="s">
        <v>277</v>
      </c>
      <c r="C5295" s="213">
        <v>9</v>
      </c>
      <c r="D5295" s="214" t="s">
        <v>790</v>
      </c>
      <c r="E5295" s="215">
        <v>4312</v>
      </c>
      <c r="F5295" s="216" t="s">
        <v>6478</v>
      </c>
    </row>
    <row r="5296" spans="2:6" ht="12.75" x14ac:dyDescent="0.25">
      <c r="B5296" s="216" t="s">
        <v>183</v>
      </c>
      <c r="C5296" s="213">
        <v>6</v>
      </c>
      <c r="D5296" s="214" t="s">
        <v>184</v>
      </c>
      <c r="E5296" s="215">
        <v>4312</v>
      </c>
      <c r="F5296" s="216" t="s">
        <v>6478</v>
      </c>
    </row>
    <row r="5297" spans="2:6" ht="12.75" x14ac:dyDescent="0.25">
      <c r="B5297" s="216" t="s">
        <v>6471</v>
      </c>
      <c r="C5297" s="213">
        <v>4</v>
      </c>
      <c r="D5297" s="214" t="s">
        <v>6481</v>
      </c>
      <c r="E5297" s="215">
        <v>4312</v>
      </c>
      <c r="F5297" s="216" t="s">
        <v>6478</v>
      </c>
    </row>
    <row r="5298" spans="2:6" ht="12.75" x14ac:dyDescent="0.25">
      <c r="B5298" s="216" t="s">
        <v>6486</v>
      </c>
      <c r="C5298" s="213">
        <v>11</v>
      </c>
      <c r="D5298" s="214" t="s">
        <v>6487</v>
      </c>
      <c r="E5298" s="215">
        <v>4312</v>
      </c>
      <c r="F5298" s="216" t="s">
        <v>6478</v>
      </c>
    </row>
    <row r="5299" spans="2:6" ht="12.75" x14ac:dyDescent="0.25">
      <c r="B5299" s="216" t="s">
        <v>6062</v>
      </c>
      <c r="C5299" s="213">
        <v>5</v>
      </c>
      <c r="D5299" s="214" t="s">
        <v>6482</v>
      </c>
      <c r="E5299" s="215">
        <v>4312</v>
      </c>
      <c r="F5299" s="216" t="s">
        <v>6478</v>
      </c>
    </row>
    <row r="5300" spans="2:6" ht="12.75" x14ac:dyDescent="0.25">
      <c r="B5300" s="216" t="s">
        <v>6488</v>
      </c>
      <c r="C5300" s="213">
        <v>12</v>
      </c>
      <c r="D5300" s="214" t="s">
        <v>5145</v>
      </c>
      <c r="E5300" s="215">
        <v>4312</v>
      </c>
      <c r="F5300" s="216" t="s">
        <v>6478</v>
      </c>
    </row>
    <row r="5301" spans="2:6" ht="12.75" x14ac:dyDescent="0.25">
      <c r="B5301" s="216" t="s">
        <v>6483</v>
      </c>
      <c r="C5301" s="213">
        <v>7</v>
      </c>
      <c r="D5301" s="214" t="s">
        <v>6484</v>
      </c>
      <c r="E5301" s="215">
        <v>4312</v>
      </c>
      <c r="F5301" s="216" t="s">
        <v>6478</v>
      </c>
    </row>
    <row r="5302" spans="2:6" ht="12.75" x14ac:dyDescent="0.25">
      <c r="B5302" s="216" t="s">
        <v>6485</v>
      </c>
      <c r="C5302" s="213">
        <v>10</v>
      </c>
      <c r="D5302" s="214" t="s">
        <v>4424</v>
      </c>
      <c r="E5302" s="215">
        <v>4312</v>
      </c>
      <c r="F5302" s="216" t="s">
        <v>6478</v>
      </c>
    </row>
    <row r="5303" spans="2:6" ht="12.75" x14ac:dyDescent="0.25">
      <c r="B5303" s="216" t="s">
        <v>491</v>
      </c>
      <c r="C5303" s="213">
        <v>8</v>
      </c>
      <c r="D5303" s="214" t="s">
        <v>492</v>
      </c>
      <c r="E5303" s="215">
        <v>4312</v>
      </c>
      <c r="F5303" s="216" t="s">
        <v>6478</v>
      </c>
    </row>
    <row r="5304" spans="2:6" ht="12.75" x14ac:dyDescent="0.25">
      <c r="B5304" s="216" t="s">
        <v>99</v>
      </c>
      <c r="C5304" s="213">
        <v>2</v>
      </c>
      <c r="D5304" s="214" t="s">
        <v>6479</v>
      </c>
      <c r="E5304" s="215">
        <v>4312</v>
      </c>
      <c r="F5304" s="216" t="s">
        <v>6478</v>
      </c>
    </row>
    <row r="5305" spans="2:6" ht="12.75" x14ac:dyDescent="0.25">
      <c r="B5305" s="216" t="s">
        <v>5277</v>
      </c>
      <c r="C5305" s="213">
        <v>3</v>
      </c>
      <c r="D5305" s="214" t="s">
        <v>6480</v>
      </c>
      <c r="E5305" s="215">
        <v>4312</v>
      </c>
      <c r="F5305" s="216" t="s">
        <v>6478</v>
      </c>
    </row>
    <row r="5306" spans="2:6" ht="12.75" x14ac:dyDescent="0.25">
      <c r="B5306" s="216" t="s">
        <v>6476</v>
      </c>
      <c r="C5306" s="213">
        <v>1</v>
      </c>
      <c r="D5306" s="214" t="s">
        <v>6477</v>
      </c>
      <c r="E5306" s="215">
        <v>4312</v>
      </c>
      <c r="F5306" s="216" t="s">
        <v>6478</v>
      </c>
    </row>
    <row r="5307" spans="2:6" ht="12.75" x14ac:dyDescent="0.25">
      <c r="B5307" s="216" t="s">
        <v>7804</v>
      </c>
      <c r="C5307" s="213">
        <v>6</v>
      </c>
      <c r="D5307" s="214" t="s">
        <v>7811</v>
      </c>
      <c r="E5307" s="215">
        <v>4447</v>
      </c>
      <c r="F5307" s="216" t="s">
        <v>7806</v>
      </c>
    </row>
    <row r="5308" spans="2:6" ht="12.75" x14ac:dyDescent="0.25">
      <c r="B5308" s="216" t="s">
        <v>7804</v>
      </c>
      <c r="C5308" s="213">
        <v>2</v>
      </c>
      <c r="D5308" s="214" t="s">
        <v>7807</v>
      </c>
      <c r="E5308" s="215">
        <v>4447</v>
      </c>
      <c r="F5308" s="216" t="s">
        <v>7806</v>
      </c>
    </row>
    <row r="5309" spans="2:6" ht="12.75" x14ac:dyDescent="0.25">
      <c r="B5309" s="216" t="s">
        <v>7804</v>
      </c>
      <c r="C5309" s="213">
        <v>8</v>
      </c>
      <c r="D5309" s="214" t="s">
        <v>7813</v>
      </c>
      <c r="E5309" s="215">
        <v>4447</v>
      </c>
      <c r="F5309" s="216" t="s">
        <v>7806</v>
      </c>
    </row>
    <row r="5310" spans="2:6" ht="12.75" x14ac:dyDescent="0.25">
      <c r="B5310" s="216" t="s">
        <v>7804</v>
      </c>
      <c r="C5310" s="213">
        <v>11</v>
      </c>
      <c r="D5310" s="214" t="s">
        <v>7815</v>
      </c>
      <c r="E5310" s="215">
        <v>4447</v>
      </c>
      <c r="F5310" s="216" t="s">
        <v>7806</v>
      </c>
    </row>
    <row r="5311" spans="2:6" ht="12.75" x14ac:dyDescent="0.25">
      <c r="B5311" s="216" t="s">
        <v>7804</v>
      </c>
      <c r="C5311" s="213">
        <v>7</v>
      </c>
      <c r="D5311" s="214" t="s">
        <v>7812</v>
      </c>
      <c r="E5311" s="215">
        <v>4447</v>
      </c>
      <c r="F5311" s="216" t="s">
        <v>7806</v>
      </c>
    </row>
    <row r="5312" spans="2:6" ht="12.75" x14ac:dyDescent="0.25">
      <c r="B5312" s="216" t="s">
        <v>7804</v>
      </c>
      <c r="C5312" s="213">
        <v>5</v>
      </c>
      <c r="D5312" s="214" t="s">
        <v>7810</v>
      </c>
      <c r="E5312" s="215">
        <v>4447</v>
      </c>
      <c r="F5312" s="216" t="s">
        <v>7806</v>
      </c>
    </row>
    <row r="5313" spans="2:6" ht="12.75" x14ac:dyDescent="0.25">
      <c r="B5313" s="216" t="s">
        <v>7804</v>
      </c>
      <c r="C5313" s="213">
        <v>10</v>
      </c>
      <c r="D5313" s="214" t="s">
        <v>7814</v>
      </c>
      <c r="E5313" s="215">
        <v>4447</v>
      </c>
      <c r="F5313" s="216" t="s">
        <v>7806</v>
      </c>
    </row>
    <row r="5314" spans="2:6" ht="12.75" x14ac:dyDescent="0.25">
      <c r="B5314" s="216" t="s">
        <v>7804</v>
      </c>
      <c r="C5314" s="213">
        <v>9</v>
      </c>
      <c r="D5314" s="214" t="s">
        <v>5071</v>
      </c>
      <c r="E5314" s="215">
        <v>4447</v>
      </c>
      <c r="F5314" s="216" t="s">
        <v>7806</v>
      </c>
    </row>
    <row r="5315" spans="2:6" ht="12.75" x14ac:dyDescent="0.25">
      <c r="B5315" s="216" t="s">
        <v>7804</v>
      </c>
      <c r="C5315" s="213">
        <v>1</v>
      </c>
      <c r="D5315" s="214" t="s">
        <v>7805</v>
      </c>
      <c r="E5315" s="215">
        <v>4447</v>
      </c>
      <c r="F5315" s="216" t="s">
        <v>7806</v>
      </c>
    </row>
    <row r="5316" spans="2:6" ht="12.75" x14ac:dyDescent="0.25">
      <c r="B5316" s="216" t="s">
        <v>7804</v>
      </c>
      <c r="C5316" s="213">
        <v>3</v>
      </c>
      <c r="D5316" s="214" t="s">
        <v>7808</v>
      </c>
      <c r="E5316" s="215">
        <v>4447</v>
      </c>
      <c r="F5316" s="216" t="s">
        <v>7806</v>
      </c>
    </row>
    <row r="5317" spans="2:6" ht="12.75" x14ac:dyDescent="0.25">
      <c r="B5317" s="216" t="s">
        <v>7804</v>
      </c>
      <c r="C5317" s="213">
        <v>12</v>
      </c>
      <c r="D5317" s="214" t="s">
        <v>758</v>
      </c>
      <c r="E5317" s="215">
        <v>4447</v>
      </c>
      <c r="F5317" s="216" t="s">
        <v>7806</v>
      </c>
    </row>
    <row r="5318" spans="2:6" ht="12.75" x14ac:dyDescent="0.25">
      <c r="B5318" s="216" t="s">
        <v>7804</v>
      </c>
      <c r="C5318" s="213">
        <v>4</v>
      </c>
      <c r="D5318" s="214" t="s">
        <v>7809</v>
      </c>
      <c r="E5318" s="215">
        <v>4447</v>
      </c>
      <c r="F5318" s="216" t="s">
        <v>7806</v>
      </c>
    </row>
    <row r="5319" spans="2:6" ht="12.75" x14ac:dyDescent="0.25">
      <c r="B5319" s="216" t="s">
        <v>3142</v>
      </c>
      <c r="C5319" s="213">
        <v>2</v>
      </c>
      <c r="D5319" s="214" t="s">
        <v>7504</v>
      </c>
      <c r="E5319" s="215">
        <v>4417</v>
      </c>
      <c r="F5319" s="216" t="s">
        <v>7503</v>
      </c>
    </row>
    <row r="5320" spans="2:6" ht="12.75" x14ac:dyDescent="0.25">
      <c r="B5320" s="216" t="s">
        <v>3142</v>
      </c>
      <c r="C5320" s="213">
        <v>10</v>
      </c>
      <c r="D5320" s="214" t="s">
        <v>7511</v>
      </c>
      <c r="E5320" s="215">
        <v>4417</v>
      </c>
      <c r="F5320" s="216" t="s">
        <v>7503</v>
      </c>
    </row>
    <row r="5321" spans="2:6" ht="12.75" x14ac:dyDescent="0.25">
      <c r="B5321" s="216" t="s">
        <v>3142</v>
      </c>
      <c r="C5321" s="213">
        <v>9</v>
      </c>
      <c r="D5321" s="214" t="s">
        <v>7510</v>
      </c>
      <c r="E5321" s="215">
        <v>4417</v>
      </c>
      <c r="F5321" s="216" t="s">
        <v>7503</v>
      </c>
    </row>
    <row r="5322" spans="2:6" ht="12.75" x14ac:dyDescent="0.25">
      <c r="B5322" s="216" t="s">
        <v>3142</v>
      </c>
      <c r="C5322" s="213">
        <v>12</v>
      </c>
      <c r="D5322" s="214" t="s">
        <v>7513</v>
      </c>
      <c r="E5322" s="215">
        <v>4417</v>
      </c>
      <c r="F5322" s="216" t="s">
        <v>7503</v>
      </c>
    </row>
    <row r="5323" spans="2:6" ht="12.75" x14ac:dyDescent="0.25">
      <c r="B5323" s="216" t="s">
        <v>3142</v>
      </c>
      <c r="C5323" s="213">
        <v>3</v>
      </c>
      <c r="D5323" s="214" t="s">
        <v>3146</v>
      </c>
      <c r="E5323" s="215">
        <v>4417</v>
      </c>
      <c r="F5323" s="216" t="s">
        <v>7503</v>
      </c>
    </row>
    <row r="5324" spans="2:6" ht="12.75" x14ac:dyDescent="0.25">
      <c r="B5324" s="216" t="s">
        <v>3142</v>
      </c>
      <c r="C5324" s="213">
        <v>11</v>
      </c>
      <c r="D5324" s="214" t="s">
        <v>7512</v>
      </c>
      <c r="E5324" s="215">
        <v>4417</v>
      </c>
      <c r="F5324" s="216" t="s">
        <v>7503</v>
      </c>
    </row>
    <row r="5325" spans="2:6" ht="12.75" x14ac:dyDescent="0.25">
      <c r="B5325" s="216" t="s">
        <v>3142</v>
      </c>
      <c r="C5325" s="213">
        <v>6</v>
      </c>
      <c r="D5325" s="214" t="s">
        <v>7507</v>
      </c>
      <c r="E5325" s="215">
        <v>4417</v>
      </c>
      <c r="F5325" s="216" t="s">
        <v>7503</v>
      </c>
    </row>
    <row r="5326" spans="2:6" ht="12.75" x14ac:dyDescent="0.25">
      <c r="B5326" s="216" t="s">
        <v>3142</v>
      </c>
      <c r="C5326" s="213">
        <v>1</v>
      </c>
      <c r="D5326" s="214" t="s">
        <v>2975</v>
      </c>
      <c r="E5326" s="215">
        <v>4417</v>
      </c>
      <c r="F5326" s="216" t="s">
        <v>7503</v>
      </c>
    </row>
    <row r="5327" spans="2:6" ht="12.75" x14ac:dyDescent="0.25">
      <c r="B5327" s="216" t="s">
        <v>3142</v>
      </c>
      <c r="C5327" s="213">
        <v>5</v>
      </c>
      <c r="D5327" s="214" t="s">
        <v>7506</v>
      </c>
      <c r="E5327" s="215">
        <v>4417</v>
      </c>
      <c r="F5327" s="216" t="s">
        <v>7503</v>
      </c>
    </row>
    <row r="5328" spans="2:6" ht="12.75" x14ac:dyDescent="0.25">
      <c r="B5328" s="216" t="s">
        <v>3142</v>
      </c>
      <c r="C5328" s="213">
        <v>7</v>
      </c>
      <c r="D5328" s="214" t="s">
        <v>7508</v>
      </c>
      <c r="E5328" s="215">
        <v>4417</v>
      </c>
      <c r="F5328" s="216" t="s">
        <v>7503</v>
      </c>
    </row>
    <row r="5329" spans="2:6" ht="12.75" x14ac:dyDescent="0.25">
      <c r="B5329" s="216" t="s">
        <v>3142</v>
      </c>
      <c r="C5329" s="213">
        <v>4</v>
      </c>
      <c r="D5329" s="214" t="s">
        <v>7505</v>
      </c>
      <c r="E5329" s="215">
        <v>4417</v>
      </c>
      <c r="F5329" s="216" t="s">
        <v>7503</v>
      </c>
    </row>
    <row r="5330" spans="2:6" ht="12.75" x14ac:dyDescent="0.25">
      <c r="B5330" s="216" t="s">
        <v>3142</v>
      </c>
      <c r="C5330" s="213">
        <v>8</v>
      </c>
      <c r="D5330" s="214" t="s">
        <v>7509</v>
      </c>
      <c r="E5330" s="215">
        <v>4417</v>
      </c>
      <c r="F5330" s="216" t="s">
        <v>7503</v>
      </c>
    </row>
    <row r="5331" spans="2:6" ht="12.75" x14ac:dyDescent="0.25">
      <c r="B5331" s="216" t="s">
        <v>96</v>
      </c>
      <c r="C5331" s="213">
        <v>4</v>
      </c>
      <c r="D5331" s="214" t="s">
        <v>5488</v>
      </c>
      <c r="E5331" s="215">
        <v>4219</v>
      </c>
      <c r="F5331" s="216" t="s">
        <v>5485</v>
      </c>
    </row>
    <row r="5332" spans="2:6" ht="12.75" x14ac:dyDescent="0.25">
      <c r="B5332" s="216" t="s">
        <v>4250</v>
      </c>
      <c r="C5332" s="213">
        <v>7</v>
      </c>
      <c r="D5332" s="214" t="s">
        <v>5491</v>
      </c>
      <c r="E5332" s="215">
        <v>4219</v>
      </c>
      <c r="F5332" s="216" t="s">
        <v>5485</v>
      </c>
    </row>
    <row r="5333" spans="2:6" ht="12.75" x14ac:dyDescent="0.25">
      <c r="B5333" s="216" t="s">
        <v>4250</v>
      </c>
      <c r="C5333" s="213">
        <v>1</v>
      </c>
      <c r="D5333" s="214" t="s">
        <v>5484</v>
      </c>
      <c r="E5333" s="215">
        <v>4219</v>
      </c>
      <c r="F5333" s="216" t="s">
        <v>5485</v>
      </c>
    </row>
    <row r="5334" spans="2:6" ht="12.75" x14ac:dyDescent="0.25">
      <c r="B5334" s="216" t="s">
        <v>96</v>
      </c>
      <c r="C5334" s="213">
        <v>12</v>
      </c>
      <c r="D5334" s="214" t="s">
        <v>4633</v>
      </c>
      <c r="E5334" s="215">
        <v>4219</v>
      </c>
      <c r="F5334" s="216" t="s">
        <v>5485</v>
      </c>
    </row>
    <row r="5335" spans="2:6" ht="12.75" x14ac:dyDescent="0.25">
      <c r="B5335" s="216" t="s">
        <v>96</v>
      </c>
      <c r="C5335" s="213">
        <v>2</v>
      </c>
      <c r="D5335" s="214" t="s">
        <v>5486</v>
      </c>
      <c r="E5335" s="215">
        <v>4219</v>
      </c>
      <c r="F5335" s="216" t="s">
        <v>5485</v>
      </c>
    </row>
    <row r="5336" spans="2:6" ht="12.75" x14ac:dyDescent="0.25">
      <c r="B5336" s="216" t="s">
        <v>4250</v>
      </c>
      <c r="C5336" s="213">
        <v>11</v>
      </c>
      <c r="D5336" s="214" t="s">
        <v>5494</v>
      </c>
      <c r="E5336" s="215">
        <v>4219</v>
      </c>
      <c r="F5336" s="216" t="s">
        <v>5485</v>
      </c>
    </row>
    <row r="5337" spans="2:6" ht="12.75" x14ac:dyDescent="0.25">
      <c r="B5337" s="216" t="s">
        <v>4250</v>
      </c>
      <c r="C5337" s="213">
        <v>9</v>
      </c>
      <c r="D5337" s="214" t="s">
        <v>5492</v>
      </c>
      <c r="E5337" s="215">
        <v>4219</v>
      </c>
      <c r="F5337" s="216" t="s">
        <v>5485</v>
      </c>
    </row>
    <row r="5338" spans="2:6" ht="12.75" x14ac:dyDescent="0.25">
      <c r="B5338" s="216" t="s">
        <v>96</v>
      </c>
      <c r="C5338" s="213">
        <v>10</v>
      </c>
      <c r="D5338" s="214" t="s">
        <v>5493</v>
      </c>
      <c r="E5338" s="215">
        <v>4219</v>
      </c>
      <c r="F5338" s="216" t="s">
        <v>5485</v>
      </c>
    </row>
    <row r="5339" spans="2:6" ht="12.75" x14ac:dyDescent="0.25">
      <c r="B5339" s="216" t="s">
        <v>96</v>
      </c>
      <c r="C5339" s="213">
        <v>6</v>
      </c>
      <c r="D5339" s="214" t="s">
        <v>5490</v>
      </c>
      <c r="E5339" s="215">
        <v>4219</v>
      </c>
      <c r="F5339" s="216" t="s">
        <v>5485</v>
      </c>
    </row>
    <row r="5340" spans="2:6" ht="12.75" x14ac:dyDescent="0.25">
      <c r="B5340" s="216" t="s">
        <v>4250</v>
      </c>
      <c r="C5340" s="213">
        <v>3</v>
      </c>
      <c r="D5340" s="214" t="s">
        <v>5487</v>
      </c>
      <c r="E5340" s="215">
        <v>4219</v>
      </c>
      <c r="F5340" s="216" t="s">
        <v>5485</v>
      </c>
    </row>
    <row r="5341" spans="2:6" ht="12.75" x14ac:dyDescent="0.25">
      <c r="B5341" s="216" t="s">
        <v>96</v>
      </c>
      <c r="C5341" s="213">
        <v>8</v>
      </c>
      <c r="D5341" s="214" t="s">
        <v>4232</v>
      </c>
      <c r="E5341" s="215">
        <v>4219</v>
      </c>
      <c r="F5341" s="216" t="s">
        <v>5485</v>
      </c>
    </row>
    <row r="5342" spans="2:6" ht="12.75" x14ac:dyDescent="0.25">
      <c r="B5342" s="216" t="s">
        <v>4250</v>
      </c>
      <c r="C5342" s="213">
        <v>5</v>
      </c>
      <c r="D5342" s="214" t="s">
        <v>5489</v>
      </c>
      <c r="E5342" s="215">
        <v>4219</v>
      </c>
      <c r="F5342" s="216" t="s">
        <v>5485</v>
      </c>
    </row>
    <row r="5343" spans="2:6" ht="12.75" x14ac:dyDescent="0.25">
      <c r="B5343" s="216" t="s">
        <v>1479</v>
      </c>
      <c r="C5343" s="213">
        <v>7</v>
      </c>
      <c r="D5343" s="214" t="s">
        <v>7570</v>
      </c>
      <c r="E5343" s="215">
        <v>4526</v>
      </c>
      <c r="F5343" s="216" t="s">
        <v>8591</v>
      </c>
    </row>
    <row r="5344" spans="2:6" ht="12.75" x14ac:dyDescent="0.25">
      <c r="B5344" s="216" t="s">
        <v>1479</v>
      </c>
      <c r="C5344" s="213">
        <v>2</v>
      </c>
      <c r="D5344" s="214" t="s">
        <v>1367</v>
      </c>
      <c r="E5344" s="215">
        <v>4526</v>
      </c>
      <c r="F5344" s="216" t="s">
        <v>8591</v>
      </c>
    </row>
    <row r="5345" spans="2:6" ht="12.75" x14ac:dyDescent="0.25">
      <c r="B5345" s="216" t="s">
        <v>1479</v>
      </c>
      <c r="C5345" s="213">
        <v>5</v>
      </c>
      <c r="D5345" s="214" t="s">
        <v>813</v>
      </c>
      <c r="E5345" s="215">
        <v>4526</v>
      </c>
      <c r="F5345" s="216" t="s">
        <v>8591</v>
      </c>
    </row>
    <row r="5346" spans="2:6" ht="12.75" x14ac:dyDescent="0.25">
      <c r="B5346" s="216" t="s">
        <v>1479</v>
      </c>
      <c r="C5346" s="213">
        <v>12</v>
      </c>
      <c r="D5346" s="214" t="s">
        <v>8596</v>
      </c>
      <c r="E5346" s="215">
        <v>4526</v>
      </c>
      <c r="F5346" s="216" t="s">
        <v>8591</v>
      </c>
    </row>
    <row r="5347" spans="2:6" ht="12.75" x14ac:dyDescent="0.25">
      <c r="B5347" s="216" t="s">
        <v>1479</v>
      </c>
      <c r="C5347" s="213">
        <v>8</v>
      </c>
      <c r="D5347" s="214" t="s">
        <v>913</v>
      </c>
      <c r="E5347" s="215">
        <v>4526</v>
      </c>
      <c r="F5347" s="216" t="s">
        <v>8591</v>
      </c>
    </row>
    <row r="5348" spans="2:6" ht="12.75" x14ac:dyDescent="0.25">
      <c r="B5348" s="216" t="s">
        <v>1479</v>
      </c>
      <c r="C5348" s="213">
        <v>10</v>
      </c>
      <c r="D5348" s="214" t="s">
        <v>8594</v>
      </c>
      <c r="E5348" s="215">
        <v>4526</v>
      </c>
      <c r="F5348" s="216" t="s">
        <v>8591</v>
      </c>
    </row>
    <row r="5349" spans="2:6" ht="12.75" x14ac:dyDescent="0.25">
      <c r="B5349" s="216" t="s">
        <v>1479</v>
      </c>
      <c r="C5349" s="213">
        <v>6</v>
      </c>
      <c r="D5349" s="214" t="s">
        <v>8592</v>
      </c>
      <c r="E5349" s="215">
        <v>4526</v>
      </c>
      <c r="F5349" s="216" t="s">
        <v>8591</v>
      </c>
    </row>
    <row r="5350" spans="2:6" ht="12.75" x14ac:dyDescent="0.25">
      <c r="B5350" s="216" t="s">
        <v>1479</v>
      </c>
      <c r="C5350" s="213">
        <v>9</v>
      </c>
      <c r="D5350" s="214" t="s">
        <v>8593</v>
      </c>
      <c r="E5350" s="215">
        <v>4526</v>
      </c>
      <c r="F5350" s="216" t="s">
        <v>8591</v>
      </c>
    </row>
    <row r="5351" spans="2:6" ht="12.75" x14ac:dyDescent="0.25">
      <c r="B5351" s="216" t="s">
        <v>1479</v>
      </c>
      <c r="C5351" s="213">
        <v>1</v>
      </c>
      <c r="D5351" s="214" t="s">
        <v>1480</v>
      </c>
      <c r="E5351" s="215">
        <v>4526</v>
      </c>
      <c r="F5351" s="216" t="s">
        <v>8591</v>
      </c>
    </row>
    <row r="5352" spans="2:6" ht="12.75" x14ac:dyDescent="0.25">
      <c r="B5352" s="216" t="s">
        <v>1479</v>
      </c>
      <c r="C5352" s="213">
        <v>3</v>
      </c>
      <c r="D5352" s="214" t="s">
        <v>2231</v>
      </c>
      <c r="E5352" s="215">
        <v>4526</v>
      </c>
      <c r="F5352" s="216" t="s">
        <v>8591</v>
      </c>
    </row>
    <row r="5353" spans="2:6" ht="12.75" x14ac:dyDescent="0.25">
      <c r="B5353" s="216" t="s">
        <v>1479</v>
      </c>
      <c r="C5353" s="213">
        <v>4</v>
      </c>
      <c r="D5353" s="214" t="s">
        <v>1407</v>
      </c>
      <c r="E5353" s="215">
        <v>4526</v>
      </c>
      <c r="F5353" s="216" t="s">
        <v>8591</v>
      </c>
    </row>
    <row r="5354" spans="2:6" ht="12.75" x14ac:dyDescent="0.25">
      <c r="B5354" s="216" t="s">
        <v>1479</v>
      </c>
      <c r="C5354" s="213">
        <v>11</v>
      </c>
      <c r="D5354" s="214" t="s">
        <v>8595</v>
      </c>
      <c r="E5354" s="215">
        <v>4526</v>
      </c>
      <c r="F5354" s="216" t="s">
        <v>8591</v>
      </c>
    </row>
    <row r="5355" spans="2:6" ht="12.75" x14ac:dyDescent="0.25">
      <c r="B5355" s="216" t="s">
        <v>283</v>
      </c>
      <c r="C5355" s="213">
        <v>11</v>
      </c>
      <c r="D5355" s="214" t="s">
        <v>1809</v>
      </c>
      <c r="E5355" s="215">
        <v>4555</v>
      </c>
      <c r="F5355" s="216" t="s">
        <v>8875</v>
      </c>
    </row>
    <row r="5356" spans="2:6" ht="12.75" x14ac:dyDescent="0.25">
      <c r="B5356" s="216" t="s">
        <v>283</v>
      </c>
      <c r="C5356" s="213">
        <v>10</v>
      </c>
      <c r="D5356" s="214" t="s">
        <v>2894</v>
      </c>
      <c r="E5356" s="215">
        <v>4555</v>
      </c>
      <c r="F5356" s="216" t="s">
        <v>8875</v>
      </c>
    </row>
    <row r="5357" spans="2:6" ht="12.75" x14ac:dyDescent="0.25">
      <c r="B5357" s="216" t="s">
        <v>283</v>
      </c>
      <c r="C5357" s="213">
        <v>3</v>
      </c>
      <c r="D5357" s="214" t="s">
        <v>2893</v>
      </c>
      <c r="E5357" s="215">
        <v>4555</v>
      </c>
      <c r="F5357" s="216" t="s">
        <v>8875</v>
      </c>
    </row>
    <row r="5358" spans="2:6" ht="12.75" x14ac:dyDescent="0.25">
      <c r="B5358" s="216" t="s">
        <v>283</v>
      </c>
      <c r="C5358" s="213">
        <v>5</v>
      </c>
      <c r="D5358" s="214" t="s">
        <v>8878</v>
      </c>
      <c r="E5358" s="215">
        <v>4555</v>
      </c>
      <c r="F5358" s="216" t="s">
        <v>8875</v>
      </c>
    </row>
    <row r="5359" spans="2:6" ht="12.75" x14ac:dyDescent="0.25">
      <c r="B5359" s="216" t="s">
        <v>283</v>
      </c>
      <c r="C5359" s="213">
        <v>1</v>
      </c>
      <c r="D5359" s="214" t="s">
        <v>2907</v>
      </c>
      <c r="E5359" s="215">
        <v>4555</v>
      </c>
      <c r="F5359" s="216" t="s">
        <v>8875</v>
      </c>
    </row>
    <row r="5360" spans="2:6" ht="12.75" x14ac:dyDescent="0.25">
      <c r="B5360" s="216" t="s">
        <v>283</v>
      </c>
      <c r="C5360" s="213">
        <v>7</v>
      </c>
      <c r="D5360" s="214" t="s">
        <v>8879</v>
      </c>
      <c r="E5360" s="215">
        <v>4555</v>
      </c>
      <c r="F5360" s="216" t="s">
        <v>8875</v>
      </c>
    </row>
    <row r="5361" spans="2:6" ht="12.75" x14ac:dyDescent="0.25">
      <c r="B5361" s="216" t="s">
        <v>283</v>
      </c>
      <c r="C5361" s="213">
        <v>12</v>
      </c>
      <c r="D5361" s="214" t="s">
        <v>8880</v>
      </c>
      <c r="E5361" s="215">
        <v>4555</v>
      </c>
      <c r="F5361" s="216" t="s">
        <v>8875</v>
      </c>
    </row>
    <row r="5362" spans="2:6" ht="12.75" x14ac:dyDescent="0.25">
      <c r="B5362" s="216" t="s">
        <v>283</v>
      </c>
      <c r="C5362" s="213">
        <v>8</v>
      </c>
      <c r="D5362" s="214" t="s">
        <v>256</v>
      </c>
      <c r="E5362" s="215">
        <v>4555</v>
      </c>
      <c r="F5362" s="216" t="s">
        <v>8875</v>
      </c>
    </row>
    <row r="5363" spans="2:6" ht="12.75" x14ac:dyDescent="0.25">
      <c r="B5363" s="216" t="s">
        <v>283</v>
      </c>
      <c r="C5363" s="213">
        <v>2</v>
      </c>
      <c r="D5363" s="214" t="s">
        <v>8876</v>
      </c>
      <c r="E5363" s="215">
        <v>4555</v>
      </c>
      <c r="F5363" s="216" t="s">
        <v>8875</v>
      </c>
    </row>
    <row r="5364" spans="2:6" ht="12.75" x14ac:dyDescent="0.25">
      <c r="B5364" s="216" t="s">
        <v>283</v>
      </c>
      <c r="C5364" s="213">
        <v>4</v>
      </c>
      <c r="D5364" s="214" t="s">
        <v>8877</v>
      </c>
      <c r="E5364" s="215">
        <v>4555</v>
      </c>
      <c r="F5364" s="216" t="s">
        <v>8875</v>
      </c>
    </row>
    <row r="5365" spans="2:6" ht="12.75" x14ac:dyDescent="0.25">
      <c r="B5365" s="216" t="s">
        <v>283</v>
      </c>
      <c r="C5365" s="213">
        <v>6</v>
      </c>
      <c r="D5365" s="214" t="s">
        <v>2608</v>
      </c>
      <c r="E5365" s="215">
        <v>4555</v>
      </c>
      <c r="F5365" s="216" t="s">
        <v>8875</v>
      </c>
    </row>
    <row r="5366" spans="2:6" ht="12.75" x14ac:dyDescent="0.25">
      <c r="B5366" s="216" t="s">
        <v>283</v>
      </c>
      <c r="C5366" s="213">
        <v>9</v>
      </c>
      <c r="D5366" s="214" t="s">
        <v>2900</v>
      </c>
      <c r="E5366" s="215">
        <v>4555</v>
      </c>
      <c r="F5366" s="216" t="s">
        <v>8875</v>
      </c>
    </row>
    <row r="5367" spans="2:6" ht="12.75" x14ac:dyDescent="0.25">
      <c r="B5367" s="216" t="s">
        <v>1043</v>
      </c>
      <c r="C5367" s="213">
        <v>6</v>
      </c>
      <c r="D5367" s="214" t="s">
        <v>6081</v>
      </c>
      <c r="E5367" s="215">
        <v>4271</v>
      </c>
      <c r="F5367" s="216" t="s">
        <v>6078</v>
      </c>
    </row>
    <row r="5368" spans="2:6" ht="12.75" x14ac:dyDescent="0.25">
      <c r="B5368" s="216" t="s">
        <v>4656</v>
      </c>
      <c r="C5368" s="213">
        <v>3</v>
      </c>
      <c r="D5368" s="214" t="s">
        <v>6080</v>
      </c>
      <c r="E5368" s="215">
        <v>4271</v>
      </c>
      <c r="F5368" s="216" t="s">
        <v>6078</v>
      </c>
    </row>
    <row r="5369" spans="2:6" ht="12.75" x14ac:dyDescent="0.25">
      <c r="B5369" s="216" t="s">
        <v>4656</v>
      </c>
      <c r="C5369" s="213">
        <v>9</v>
      </c>
      <c r="D5369" s="214" t="s">
        <v>5436</v>
      </c>
      <c r="E5369" s="215">
        <v>4271</v>
      </c>
      <c r="F5369" s="216" t="s">
        <v>6078</v>
      </c>
    </row>
    <row r="5370" spans="2:6" ht="12.75" x14ac:dyDescent="0.25">
      <c r="B5370" s="216" t="s">
        <v>4656</v>
      </c>
      <c r="C5370" s="213">
        <v>11</v>
      </c>
      <c r="D5370" s="214" t="s">
        <v>6084</v>
      </c>
      <c r="E5370" s="215">
        <v>4271</v>
      </c>
      <c r="F5370" s="216" t="s">
        <v>6078</v>
      </c>
    </row>
    <row r="5371" spans="2:6" ht="12.75" x14ac:dyDescent="0.25">
      <c r="B5371" s="216" t="s">
        <v>1043</v>
      </c>
      <c r="C5371" s="213">
        <v>13</v>
      </c>
      <c r="D5371" s="214" t="s">
        <v>6086</v>
      </c>
      <c r="E5371" s="215">
        <v>4271</v>
      </c>
      <c r="F5371" s="216" t="s">
        <v>6078</v>
      </c>
    </row>
    <row r="5372" spans="2:6" ht="12.75" x14ac:dyDescent="0.25">
      <c r="B5372" s="216" t="s">
        <v>1043</v>
      </c>
      <c r="C5372" s="213">
        <v>4</v>
      </c>
      <c r="D5372" s="214" t="s">
        <v>5296</v>
      </c>
      <c r="E5372" s="215">
        <v>4271</v>
      </c>
      <c r="F5372" s="216" t="s">
        <v>6078</v>
      </c>
    </row>
    <row r="5373" spans="2:6" ht="12.75" x14ac:dyDescent="0.25">
      <c r="B5373" s="216" t="s">
        <v>1043</v>
      </c>
      <c r="C5373" s="213">
        <v>12</v>
      </c>
      <c r="D5373" s="214" t="s">
        <v>6085</v>
      </c>
      <c r="E5373" s="215">
        <v>4271</v>
      </c>
      <c r="F5373" s="216" t="s">
        <v>6078</v>
      </c>
    </row>
    <row r="5374" spans="2:6" ht="12.75" x14ac:dyDescent="0.25">
      <c r="B5374" s="216" t="s">
        <v>4656</v>
      </c>
      <c r="C5374" s="213">
        <v>5</v>
      </c>
      <c r="D5374" s="214" t="s">
        <v>1574</v>
      </c>
      <c r="E5374" s="215">
        <v>4271</v>
      </c>
      <c r="F5374" s="216" t="s">
        <v>6078</v>
      </c>
    </row>
    <row r="5375" spans="2:6" ht="12.75" x14ac:dyDescent="0.25">
      <c r="B5375" s="216" t="s">
        <v>1043</v>
      </c>
      <c r="C5375" s="213">
        <v>2</v>
      </c>
      <c r="D5375" s="214" t="s">
        <v>6079</v>
      </c>
      <c r="E5375" s="215">
        <v>4271</v>
      </c>
      <c r="F5375" s="216" t="s">
        <v>6078</v>
      </c>
    </row>
    <row r="5376" spans="2:6" ht="12.75" x14ac:dyDescent="0.25">
      <c r="B5376" s="216" t="s">
        <v>4656</v>
      </c>
      <c r="C5376" s="213">
        <v>7</v>
      </c>
      <c r="D5376" s="214" t="s">
        <v>1042</v>
      </c>
      <c r="E5376" s="215">
        <v>4271</v>
      </c>
      <c r="F5376" s="216" t="s">
        <v>6078</v>
      </c>
    </row>
    <row r="5377" spans="2:6" ht="12.75" x14ac:dyDescent="0.25">
      <c r="B5377" s="216" t="s">
        <v>1043</v>
      </c>
      <c r="C5377" s="213">
        <v>8</v>
      </c>
      <c r="D5377" s="214" t="s">
        <v>6082</v>
      </c>
      <c r="E5377" s="215">
        <v>4271</v>
      </c>
      <c r="F5377" s="216" t="s">
        <v>6078</v>
      </c>
    </row>
    <row r="5378" spans="2:6" ht="12.75" x14ac:dyDescent="0.25">
      <c r="B5378" s="216" t="s">
        <v>4656</v>
      </c>
      <c r="C5378" s="213">
        <v>1</v>
      </c>
      <c r="D5378" s="214" t="s">
        <v>6077</v>
      </c>
      <c r="E5378" s="215">
        <v>4271</v>
      </c>
      <c r="F5378" s="216" t="s">
        <v>6078</v>
      </c>
    </row>
    <row r="5379" spans="2:6" ht="12.75" x14ac:dyDescent="0.25">
      <c r="B5379" s="216" t="s">
        <v>1043</v>
      </c>
      <c r="C5379" s="213">
        <v>10</v>
      </c>
      <c r="D5379" s="214" t="s">
        <v>6083</v>
      </c>
      <c r="E5379" s="215">
        <v>4271</v>
      </c>
      <c r="F5379" s="216" t="s">
        <v>6078</v>
      </c>
    </row>
    <row r="5380" spans="2:6" ht="12.75" x14ac:dyDescent="0.25">
      <c r="B5380" s="216" t="s">
        <v>4656</v>
      </c>
      <c r="C5380" s="213">
        <v>3</v>
      </c>
      <c r="D5380" s="214" t="s">
        <v>6089</v>
      </c>
      <c r="E5380" s="215">
        <v>4272</v>
      </c>
      <c r="F5380" s="216" t="s">
        <v>6087</v>
      </c>
    </row>
    <row r="5381" spans="2:6" ht="12.75" x14ac:dyDescent="0.25">
      <c r="B5381" s="216" t="s">
        <v>4656</v>
      </c>
      <c r="C5381" s="213">
        <v>7</v>
      </c>
      <c r="D5381" s="214" t="s">
        <v>6091</v>
      </c>
      <c r="E5381" s="215">
        <v>4272</v>
      </c>
      <c r="F5381" s="216" t="s">
        <v>6087</v>
      </c>
    </row>
    <row r="5382" spans="2:6" ht="12.75" x14ac:dyDescent="0.25">
      <c r="B5382" s="216" t="s">
        <v>4656</v>
      </c>
      <c r="C5382" s="213">
        <v>13</v>
      </c>
      <c r="D5382" s="214" t="s">
        <v>6097</v>
      </c>
      <c r="E5382" s="215">
        <v>4272</v>
      </c>
      <c r="F5382" s="216" t="s">
        <v>6087</v>
      </c>
    </row>
    <row r="5383" spans="2:6" ht="12.75" x14ac:dyDescent="0.25">
      <c r="B5383" s="216" t="s">
        <v>1043</v>
      </c>
      <c r="C5383" s="213">
        <v>2</v>
      </c>
      <c r="D5383" s="214" t="s">
        <v>6088</v>
      </c>
      <c r="E5383" s="215">
        <v>4272</v>
      </c>
      <c r="F5383" s="216" t="s">
        <v>6087</v>
      </c>
    </row>
    <row r="5384" spans="2:6" ht="12.75" x14ac:dyDescent="0.25">
      <c r="B5384" s="216" t="s">
        <v>1043</v>
      </c>
      <c r="C5384" s="213">
        <v>8</v>
      </c>
      <c r="D5384" s="214" t="s">
        <v>6092</v>
      </c>
      <c r="E5384" s="215">
        <v>4272</v>
      </c>
      <c r="F5384" s="216" t="s">
        <v>6087</v>
      </c>
    </row>
    <row r="5385" spans="2:6" ht="12.75" x14ac:dyDescent="0.25">
      <c r="B5385" s="216" t="s">
        <v>4656</v>
      </c>
      <c r="C5385" s="213">
        <v>1</v>
      </c>
      <c r="D5385" s="214" t="s">
        <v>2782</v>
      </c>
      <c r="E5385" s="215">
        <v>4272</v>
      </c>
      <c r="F5385" s="216" t="s">
        <v>6087</v>
      </c>
    </row>
    <row r="5386" spans="2:6" ht="12.75" x14ac:dyDescent="0.25">
      <c r="B5386" s="216" t="s">
        <v>1043</v>
      </c>
      <c r="C5386" s="213">
        <v>6</v>
      </c>
      <c r="D5386" s="214" t="s">
        <v>1044</v>
      </c>
      <c r="E5386" s="215">
        <v>4272</v>
      </c>
      <c r="F5386" s="216" t="s">
        <v>6087</v>
      </c>
    </row>
    <row r="5387" spans="2:6" ht="12.75" x14ac:dyDescent="0.25">
      <c r="B5387" s="216" t="s">
        <v>4656</v>
      </c>
      <c r="C5387" s="213">
        <v>9</v>
      </c>
      <c r="D5387" s="214" t="s">
        <v>6093</v>
      </c>
      <c r="E5387" s="215">
        <v>4272</v>
      </c>
      <c r="F5387" s="216" t="s">
        <v>6087</v>
      </c>
    </row>
    <row r="5388" spans="2:6" ht="12.75" x14ac:dyDescent="0.25">
      <c r="B5388" s="216" t="s">
        <v>1043</v>
      </c>
      <c r="C5388" s="213">
        <v>4</v>
      </c>
      <c r="D5388" s="214" t="s">
        <v>6090</v>
      </c>
      <c r="E5388" s="215">
        <v>4272</v>
      </c>
      <c r="F5388" s="216" t="s">
        <v>6087</v>
      </c>
    </row>
    <row r="5389" spans="2:6" ht="12.75" x14ac:dyDescent="0.25">
      <c r="B5389" s="216" t="s">
        <v>1043</v>
      </c>
      <c r="C5389" s="213">
        <v>12</v>
      </c>
      <c r="D5389" s="214" t="s">
        <v>6096</v>
      </c>
      <c r="E5389" s="215">
        <v>4272</v>
      </c>
      <c r="F5389" s="216" t="s">
        <v>6087</v>
      </c>
    </row>
    <row r="5390" spans="2:6" ht="12.75" x14ac:dyDescent="0.25">
      <c r="B5390" s="216" t="s">
        <v>1043</v>
      </c>
      <c r="C5390" s="213">
        <v>14</v>
      </c>
      <c r="D5390" s="214" t="s">
        <v>6098</v>
      </c>
      <c r="E5390" s="215">
        <v>4272</v>
      </c>
      <c r="F5390" s="216" t="s">
        <v>6087</v>
      </c>
    </row>
    <row r="5391" spans="2:6" ht="12.75" x14ac:dyDescent="0.25">
      <c r="B5391" s="216" t="s">
        <v>4656</v>
      </c>
      <c r="C5391" s="213">
        <v>11</v>
      </c>
      <c r="D5391" s="214" t="s">
        <v>6095</v>
      </c>
      <c r="E5391" s="215">
        <v>4272</v>
      </c>
      <c r="F5391" s="216" t="s">
        <v>6087</v>
      </c>
    </row>
    <row r="5392" spans="2:6" ht="12.75" x14ac:dyDescent="0.25">
      <c r="B5392" s="216" t="s">
        <v>4656</v>
      </c>
      <c r="C5392" s="213">
        <v>5</v>
      </c>
      <c r="D5392" s="214" t="s">
        <v>1046</v>
      </c>
      <c r="E5392" s="215">
        <v>4272</v>
      </c>
      <c r="F5392" s="216" t="s">
        <v>6087</v>
      </c>
    </row>
    <row r="5393" spans="2:6" ht="12.75" x14ac:dyDescent="0.25">
      <c r="B5393" s="216" t="s">
        <v>1043</v>
      </c>
      <c r="C5393" s="213">
        <v>10</v>
      </c>
      <c r="D5393" s="214" t="s">
        <v>6094</v>
      </c>
      <c r="E5393" s="215">
        <v>4272</v>
      </c>
      <c r="F5393" s="216" t="s">
        <v>6087</v>
      </c>
    </row>
    <row r="5394" spans="2:6" ht="12.75" x14ac:dyDescent="0.25">
      <c r="B5394" s="216" t="s">
        <v>8773</v>
      </c>
      <c r="C5394" s="213">
        <v>4</v>
      </c>
      <c r="D5394" s="214" t="s">
        <v>8776</v>
      </c>
      <c r="E5394" s="215">
        <v>4543</v>
      </c>
      <c r="F5394" s="216" t="s">
        <v>8774</v>
      </c>
    </row>
    <row r="5395" spans="2:6" ht="12.75" x14ac:dyDescent="0.25">
      <c r="B5395" s="216" t="s">
        <v>8773</v>
      </c>
      <c r="C5395" s="213">
        <v>12</v>
      </c>
      <c r="D5395" s="214" t="s">
        <v>6091</v>
      </c>
      <c r="E5395" s="215">
        <v>4543</v>
      </c>
      <c r="F5395" s="216" t="s">
        <v>8774</v>
      </c>
    </row>
    <row r="5396" spans="2:6" ht="12.75" x14ac:dyDescent="0.25">
      <c r="B5396" s="216" t="s">
        <v>8773</v>
      </c>
      <c r="C5396" s="213">
        <v>1</v>
      </c>
      <c r="D5396" s="214" t="s">
        <v>4657</v>
      </c>
      <c r="E5396" s="215">
        <v>4543</v>
      </c>
      <c r="F5396" s="216" t="s">
        <v>8774</v>
      </c>
    </row>
    <row r="5397" spans="2:6" ht="12.75" x14ac:dyDescent="0.25">
      <c r="B5397" s="216" t="s">
        <v>8773</v>
      </c>
      <c r="C5397" s="213">
        <v>3</v>
      </c>
      <c r="D5397" s="214" t="s">
        <v>4681</v>
      </c>
      <c r="E5397" s="215">
        <v>4543</v>
      </c>
      <c r="F5397" s="216" t="s">
        <v>8774</v>
      </c>
    </row>
    <row r="5398" spans="2:6" ht="12.75" x14ac:dyDescent="0.25">
      <c r="B5398" s="216" t="s">
        <v>8773</v>
      </c>
      <c r="C5398" s="213">
        <v>7</v>
      </c>
      <c r="D5398" s="214" t="s">
        <v>5436</v>
      </c>
      <c r="E5398" s="215">
        <v>4543</v>
      </c>
      <c r="F5398" s="216" t="s">
        <v>8774</v>
      </c>
    </row>
    <row r="5399" spans="2:6" ht="12.75" x14ac:dyDescent="0.25">
      <c r="B5399" s="216" t="s">
        <v>8773</v>
      </c>
      <c r="C5399" s="213">
        <v>9</v>
      </c>
      <c r="D5399" s="214" t="s">
        <v>6093</v>
      </c>
      <c r="E5399" s="215">
        <v>4543</v>
      </c>
      <c r="F5399" s="216" t="s">
        <v>8774</v>
      </c>
    </row>
    <row r="5400" spans="2:6" ht="12.75" x14ac:dyDescent="0.25">
      <c r="B5400" s="216" t="s">
        <v>8773</v>
      </c>
      <c r="C5400" s="213">
        <v>11</v>
      </c>
      <c r="D5400" s="214" t="s">
        <v>6084</v>
      </c>
      <c r="E5400" s="215">
        <v>4543</v>
      </c>
      <c r="F5400" s="216" t="s">
        <v>8774</v>
      </c>
    </row>
    <row r="5401" spans="2:6" ht="12.75" x14ac:dyDescent="0.25">
      <c r="B5401" s="216" t="s">
        <v>8773</v>
      </c>
      <c r="C5401" s="213">
        <v>8</v>
      </c>
      <c r="D5401" s="214" t="s">
        <v>8777</v>
      </c>
      <c r="E5401" s="215">
        <v>4543</v>
      </c>
      <c r="F5401" s="216" t="s">
        <v>8774</v>
      </c>
    </row>
    <row r="5402" spans="2:6" ht="12.75" x14ac:dyDescent="0.25">
      <c r="B5402" s="216" t="s">
        <v>8773</v>
      </c>
      <c r="C5402" s="213">
        <v>10</v>
      </c>
      <c r="D5402" s="214" t="s">
        <v>4798</v>
      </c>
      <c r="E5402" s="215">
        <v>4543</v>
      </c>
      <c r="F5402" s="216" t="s">
        <v>8774</v>
      </c>
    </row>
    <row r="5403" spans="2:6" ht="12.75" x14ac:dyDescent="0.25">
      <c r="B5403" s="216" t="s">
        <v>8773</v>
      </c>
      <c r="C5403" s="213">
        <v>5</v>
      </c>
      <c r="D5403" s="214" t="s">
        <v>6095</v>
      </c>
      <c r="E5403" s="215">
        <v>4543</v>
      </c>
      <c r="F5403" s="216" t="s">
        <v>8774</v>
      </c>
    </row>
    <row r="5404" spans="2:6" ht="12.75" x14ac:dyDescent="0.25">
      <c r="B5404" s="216" t="s">
        <v>8773</v>
      </c>
      <c r="C5404" s="213">
        <v>6</v>
      </c>
      <c r="D5404" s="214" t="s">
        <v>7095</v>
      </c>
      <c r="E5404" s="215">
        <v>4543</v>
      </c>
      <c r="F5404" s="216" t="s">
        <v>8774</v>
      </c>
    </row>
    <row r="5405" spans="2:6" ht="12.75" x14ac:dyDescent="0.25">
      <c r="B5405" s="216" t="s">
        <v>8773</v>
      </c>
      <c r="C5405" s="213">
        <v>13</v>
      </c>
      <c r="D5405" s="214" t="s">
        <v>8778</v>
      </c>
      <c r="E5405" s="215">
        <v>4543</v>
      </c>
      <c r="F5405" s="216" t="s">
        <v>8774</v>
      </c>
    </row>
    <row r="5406" spans="2:6" ht="12.75" x14ac:dyDescent="0.25">
      <c r="B5406" s="216" t="s">
        <v>8773</v>
      </c>
      <c r="C5406" s="213">
        <v>2</v>
      </c>
      <c r="D5406" s="214" t="s">
        <v>8775</v>
      </c>
      <c r="E5406" s="215">
        <v>4543</v>
      </c>
      <c r="F5406" s="216" t="s">
        <v>8774</v>
      </c>
    </row>
    <row r="5407" spans="2:6" ht="12.75" x14ac:dyDescent="0.25">
      <c r="B5407" s="216" t="s">
        <v>8895</v>
      </c>
      <c r="C5407" s="213">
        <v>2</v>
      </c>
      <c r="D5407" s="214" t="s">
        <v>8898</v>
      </c>
      <c r="E5407" s="215">
        <v>4557</v>
      </c>
      <c r="F5407" s="216" t="s">
        <v>8897</v>
      </c>
    </row>
    <row r="5408" spans="2:6" ht="12.75" x14ac:dyDescent="0.25">
      <c r="B5408" s="216" t="s">
        <v>8895</v>
      </c>
      <c r="C5408" s="213">
        <v>11</v>
      </c>
      <c r="D5408" s="214" t="s">
        <v>8907</v>
      </c>
      <c r="E5408" s="215">
        <v>4557</v>
      </c>
      <c r="F5408" s="216" t="s">
        <v>8897</v>
      </c>
    </row>
    <row r="5409" spans="2:6" ht="12.75" x14ac:dyDescent="0.25">
      <c r="B5409" s="216" t="s">
        <v>8895</v>
      </c>
      <c r="C5409" s="213">
        <v>1</v>
      </c>
      <c r="D5409" s="214" t="s">
        <v>8896</v>
      </c>
      <c r="E5409" s="215">
        <v>4557</v>
      </c>
      <c r="F5409" s="216" t="s">
        <v>8897</v>
      </c>
    </row>
    <row r="5410" spans="2:6" ht="12.75" x14ac:dyDescent="0.25">
      <c r="B5410" s="216" t="s">
        <v>8895</v>
      </c>
      <c r="C5410" s="213">
        <v>9</v>
      </c>
      <c r="D5410" s="214" t="s">
        <v>8905</v>
      </c>
      <c r="E5410" s="215">
        <v>4557</v>
      </c>
      <c r="F5410" s="216" t="s">
        <v>8897</v>
      </c>
    </row>
    <row r="5411" spans="2:6" ht="12.75" x14ac:dyDescent="0.25">
      <c r="B5411" s="216" t="s">
        <v>8895</v>
      </c>
      <c r="C5411" s="213">
        <v>10</v>
      </c>
      <c r="D5411" s="214" t="s">
        <v>8906</v>
      </c>
      <c r="E5411" s="215">
        <v>4557</v>
      </c>
      <c r="F5411" s="216" t="s">
        <v>8897</v>
      </c>
    </row>
    <row r="5412" spans="2:6" ht="12.75" x14ac:dyDescent="0.25">
      <c r="B5412" s="216" t="s">
        <v>8895</v>
      </c>
      <c r="C5412" s="213">
        <v>8</v>
      </c>
      <c r="D5412" s="214" t="s">
        <v>8904</v>
      </c>
      <c r="E5412" s="215">
        <v>4557</v>
      </c>
      <c r="F5412" s="216" t="s">
        <v>8897</v>
      </c>
    </row>
    <row r="5413" spans="2:6" ht="12.75" x14ac:dyDescent="0.25">
      <c r="B5413" s="216" t="s">
        <v>8895</v>
      </c>
      <c r="C5413" s="213">
        <v>4</v>
      </c>
      <c r="D5413" s="214" t="s">
        <v>8900</v>
      </c>
      <c r="E5413" s="215">
        <v>4557</v>
      </c>
      <c r="F5413" s="216" t="s">
        <v>8897</v>
      </c>
    </row>
    <row r="5414" spans="2:6" ht="12.75" x14ac:dyDescent="0.25">
      <c r="B5414" s="216" t="s">
        <v>8895</v>
      </c>
      <c r="C5414" s="213">
        <v>3</v>
      </c>
      <c r="D5414" s="214" t="s">
        <v>8899</v>
      </c>
      <c r="E5414" s="215">
        <v>4557</v>
      </c>
      <c r="F5414" s="216" t="s">
        <v>8897</v>
      </c>
    </row>
    <row r="5415" spans="2:6" ht="12.75" x14ac:dyDescent="0.25">
      <c r="B5415" s="216" t="s">
        <v>8895</v>
      </c>
      <c r="C5415" s="213">
        <v>5</v>
      </c>
      <c r="D5415" s="214" t="s">
        <v>8901</v>
      </c>
      <c r="E5415" s="215">
        <v>4557</v>
      </c>
      <c r="F5415" s="216" t="s">
        <v>8897</v>
      </c>
    </row>
    <row r="5416" spans="2:6" ht="12.75" x14ac:dyDescent="0.25">
      <c r="B5416" s="216" t="s">
        <v>8895</v>
      </c>
      <c r="C5416" s="213">
        <v>7</v>
      </c>
      <c r="D5416" s="214" t="s">
        <v>8903</v>
      </c>
      <c r="E5416" s="215">
        <v>4557</v>
      </c>
      <c r="F5416" s="216" t="s">
        <v>8897</v>
      </c>
    </row>
    <row r="5417" spans="2:6" ht="12.75" x14ac:dyDescent="0.25">
      <c r="B5417" s="216" t="s">
        <v>8895</v>
      </c>
      <c r="C5417" s="213">
        <v>12</v>
      </c>
      <c r="D5417" s="214" t="s">
        <v>8908</v>
      </c>
      <c r="E5417" s="215">
        <v>4557</v>
      </c>
      <c r="F5417" s="216" t="s">
        <v>8897</v>
      </c>
    </row>
    <row r="5418" spans="2:6" ht="12.75" x14ac:dyDescent="0.25">
      <c r="B5418" s="216" t="s">
        <v>8895</v>
      </c>
      <c r="C5418" s="213">
        <v>6</v>
      </c>
      <c r="D5418" s="214" t="s">
        <v>8902</v>
      </c>
      <c r="E5418" s="215">
        <v>4557</v>
      </c>
      <c r="F5418" s="216" t="s">
        <v>8897</v>
      </c>
    </row>
    <row r="5419" spans="2:6" ht="12.75" x14ac:dyDescent="0.25">
      <c r="B5419" s="216" t="s">
        <v>16</v>
      </c>
      <c r="C5419" s="213">
        <v>1</v>
      </c>
      <c r="D5419" s="214" t="s">
        <v>1531</v>
      </c>
      <c r="E5419" s="215">
        <v>4265</v>
      </c>
      <c r="F5419" s="216" t="s">
        <v>6023</v>
      </c>
    </row>
    <row r="5420" spans="2:6" ht="12.75" x14ac:dyDescent="0.25">
      <c r="B5420" s="216" t="s">
        <v>16</v>
      </c>
      <c r="C5420" s="213">
        <v>10</v>
      </c>
      <c r="D5420" s="214" t="s">
        <v>6029</v>
      </c>
      <c r="E5420" s="215">
        <v>4265</v>
      </c>
      <c r="F5420" s="216" t="s">
        <v>6023</v>
      </c>
    </row>
    <row r="5421" spans="2:6" ht="12.75" x14ac:dyDescent="0.25">
      <c r="B5421" s="216" t="s">
        <v>16</v>
      </c>
      <c r="C5421" s="213">
        <v>2</v>
      </c>
      <c r="D5421" s="214" t="s">
        <v>6024</v>
      </c>
      <c r="E5421" s="215">
        <v>4265</v>
      </c>
      <c r="F5421" s="216" t="s">
        <v>6023</v>
      </c>
    </row>
    <row r="5422" spans="2:6" ht="12.75" x14ac:dyDescent="0.25">
      <c r="B5422" s="216" t="s">
        <v>16</v>
      </c>
      <c r="C5422" s="213">
        <v>6</v>
      </c>
      <c r="D5422" s="214" t="s">
        <v>6026</v>
      </c>
      <c r="E5422" s="215">
        <v>4265</v>
      </c>
      <c r="F5422" s="216" t="s">
        <v>6023</v>
      </c>
    </row>
    <row r="5423" spans="2:6" ht="12.75" x14ac:dyDescent="0.25">
      <c r="B5423" s="216" t="s">
        <v>16</v>
      </c>
      <c r="C5423" s="213">
        <v>3</v>
      </c>
      <c r="D5423" s="214" t="s">
        <v>1350</v>
      </c>
      <c r="E5423" s="215">
        <v>4265</v>
      </c>
      <c r="F5423" s="216" t="s">
        <v>6023</v>
      </c>
    </row>
    <row r="5424" spans="2:6" ht="12.75" x14ac:dyDescent="0.25">
      <c r="B5424" s="216" t="s">
        <v>16</v>
      </c>
      <c r="C5424" s="213">
        <v>4</v>
      </c>
      <c r="D5424" s="214" t="s">
        <v>2798</v>
      </c>
      <c r="E5424" s="215">
        <v>4265</v>
      </c>
      <c r="F5424" s="216" t="s">
        <v>6023</v>
      </c>
    </row>
    <row r="5425" spans="2:6" ht="12.75" x14ac:dyDescent="0.25">
      <c r="B5425" s="216" t="s">
        <v>16</v>
      </c>
      <c r="C5425" s="213">
        <v>8</v>
      </c>
      <c r="D5425" s="214" t="s">
        <v>6028</v>
      </c>
      <c r="E5425" s="215">
        <v>4265</v>
      </c>
      <c r="F5425" s="216" t="s">
        <v>6023</v>
      </c>
    </row>
    <row r="5426" spans="2:6" ht="12.75" x14ac:dyDescent="0.25">
      <c r="B5426" s="216" t="s">
        <v>16</v>
      </c>
      <c r="C5426" s="213">
        <v>7</v>
      </c>
      <c r="D5426" s="214" t="s">
        <v>6027</v>
      </c>
      <c r="E5426" s="215">
        <v>4265</v>
      </c>
      <c r="F5426" s="216" t="s">
        <v>6023</v>
      </c>
    </row>
    <row r="5427" spans="2:6" ht="12.75" x14ac:dyDescent="0.25">
      <c r="B5427" s="216" t="s">
        <v>16</v>
      </c>
      <c r="C5427" s="213">
        <v>9</v>
      </c>
      <c r="D5427" s="214" t="s">
        <v>1393</v>
      </c>
      <c r="E5427" s="215">
        <v>4265</v>
      </c>
      <c r="F5427" s="216" t="s">
        <v>6023</v>
      </c>
    </row>
    <row r="5428" spans="2:6" ht="12.75" x14ac:dyDescent="0.25">
      <c r="B5428" s="216" t="s">
        <v>16</v>
      </c>
      <c r="C5428" s="213">
        <v>5</v>
      </c>
      <c r="D5428" s="214" t="s">
        <v>6025</v>
      </c>
      <c r="E5428" s="215">
        <v>4265</v>
      </c>
      <c r="F5428" s="216" t="s">
        <v>6023</v>
      </c>
    </row>
    <row r="5429" spans="2:6" ht="12.75" x14ac:dyDescent="0.25">
      <c r="B5429" s="216" t="s">
        <v>16</v>
      </c>
      <c r="C5429" s="213">
        <v>11</v>
      </c>
      <c r="D5429" s="214" t="s">
        <v>6030</v>
      </c>
      <c r="E5429" s="215">
        <v>4265</v>
      </c>
      <c r="F5429" s="216" t="s">
        <v>6023</v>
      </c>
    </row>
    <row r="5430" spans="2:6" ht="12.75" x14ac:dyDescent="0.25">
      <c r="B5430" s="216" t="s">
        <v>16</v>
      </c>
      <c r="C5430" s="213">
        <v>12</v>
      </c>
      <c r="D5430" s="214" t="s">
        <v>6031</v>
      </c>
      <c r="E5430" s="215">
        <v>4265</v>
      </c>
      <c r="F5430" s="216" t="s">
        <v>6023</v>
      </c>
    </row>
    <row r="5431" spans="2:6" ht="12.75" x14ac:dyDescent="0.25">
      <c r="B5431" s="216" t="s">
        <v>16</v>
      </c>
      <c r="C5431" s="213">
        <v>8</v>
      </c>
      <c r="D5431" s="214" t="s">
        <v>7657</v>
      </c>
      <c r="E5431" s="215">
        <v>4432</v>
      </c>
      <c r="F5431" s="216" t="s">
        <v>7654</v>
      </c>
    </row>
    <row r="5432" spans="2:6" ht="12.75" x14ac:dyDescent="0.25">
      <c r="B5432" s="216" t="s">
        <v>16</v>
      </c>
      <c r="C5432" s="213">
        <v>12</v>
      </c>
      <c r="D5432" s="214" t="s">
        <v>7661</v>
      </c>
      <c r="E5432" s="215">
        <v>4432</v>
      </c>
      <c r="F5432" s="216" t="s">
        <v>7654</v>
      </c>
    </row>
    <row r="5433" spans="2:6" ht="12.75" x14ac:dyDescent="0.25">
      <c r="B5433" s="216" t="s">
        <v>16</v>
      </c>
      <c r="C5433" s="213">
        <v>10</v>
      </c>
      <c r="D5433" s="214" t="s">
        <v>7659</v>
      </c>
      <c r="E5433" s="215">
        <v>4432</v>
      </c>
      <c r="F5433" s="216" t="s">
        <v>7654</v>
      </c>
    </row>
    <row r="5434" spans="2:6" ht="12.75" x14ac:dyDescent="0.25">
      <c r="B5434" s="216" t="s">
        <v>16</v>
      </c>
      <c r="C5434" s="213">
        <v>4</v>
      </c>
      <c r="D5434" s="214" t="s">
        <v>7655</v>
      </c>
      <c r="E5434" s="215">
        <v>4432</v>
      </c>
      <c r="F5434" s="216" t="s">
        <v>7654</v>
      </c>
    </row>
    <row r="5435" spans="2:6" ht="12.75" x14ac:dyDescent="0.25">
      <c r="B5435" s="216" t="s">
        <v>16</v>
      </c>
      <c r="C5435" s="213">
        <v>6</v>
      </c>
      <c r="D5435" s="214" t="s">
        <v>3514</v>
      </c>
      <c r="E5435" s="215">
        <v>4432</v>
      </c>
      <c r="F5435" s="216" t="s">
        <v>7654</v>
      </c>
    </row>
    <row r="5436" spans="2:6" ht="12.75" x14ac:dyDescent="0.25">
      <c r="B5436" s="216" t="s">
        <v>16</v>
      </c>
      <c r="C5436" s="213">
        <v>3</v>
      </c>
      <c r="D5436" s="214" t="s">
        <v>3302</v>
      </c>
      <c r="E5436" s="215">
        <v>4432</v>
      </c>
      <c r="F5436" s="216" t="s">
        <v>7654</v>
      </c>
    </row>
    <row r="5437" spans="2:6" ht="12.75" x14ac:dyDescent="0.25">
      <c r="B5437" s="216" t="s">
        <v>16</v>
      </c>
      <c r="C5437" s="213">
        <v>9</v>
      </c>
      <c r="D5437" s="214" t="s">
        <v>7658</v>
      </c>
      <c r="E5437" s="215">
        <v>4432</v>
      </c>
      <c r="F5437" s="216" t="s">
        <v>7654</v>
      </c>
    </row>
    <row r="5438" spans="2:6" ht="12.75" x14ac:dyDescent="0.25">
      <c r="B5438" s="216" t="s">
        <v>16</v>
      </c>
      <c r="C5438" s="213">
        <v>1</v>
      </c>
      <c r="D5438" s="214" t="s">
        <v>17</v>
      </c>
      <c r="E5438" s="215">
        <v>4432</v>
      </c>
      <c r="F5438" s="216" t="s">
        <v>7654</v>
      </c>
    </row>
    <row r="5439" spans="2:6" ht="12.75" x14ac:dyDescent="0.25">
      <c r="B5439" s="216" t="s">
        <v>16</v>
      </c>
      <c r="C5439" s="213">
        <v>7</v>
      </c>
      <c r="D5439" s="214" t="s">
        <v>4098</v>
      </c>
      <c r="E5439" s="215">
        <v>4432</v>
      </c>
      <c r="F5439" s="216" t="s">
        <v>7654</v>
      </c>
    </row>
    <row r="5440" spans="2:6" ht="12.75" x14ac:dyDescent="0.25">
      <c r="B5440" s="216" t="s">
        <v>16</v>
      </c>
      <c r="C5440" s="213">
        <v>11</v>
      </c>
      <c r="D5440" s="214" t="s">
        <v>7660</v>
      </c>
      <c r="E5440" s="215">
        <v>4432</v>
      </c>
      <c r="F5440" s="216" t="s">
        <v>7654</v>
      </c>
    </row>
    <row r="5441" spans="2:6" ht="12.75" x14ac:dyDescent="0.25">
      <c r="B5441" s="216" t="s">
        <v>16</v>
      </c>
      <c r="C5441" s="213">
        <v>2</v>
      </c>
      <c r="D5441" s="214" t="s">
        <v>1590</v>
      </c>
      <c r="E5441" s="215">
        <v>4432</v>
      </c>
      <c r="F5441" s="216" t="s">
        <v>7654</v>
      </c>
    </row>
    <row r="5442" spans="2:6" ht="12.75" x14ac:dyDescent="0.25">
      <c r="B5442" s="216" t="s">
        <v>16</v>
      </c>
      <c r="C5442" s="213">
        <v>5</v>
      </c>
      <c r="D5442" s="214" t="s">
        <v>7656</v>
      </c>
      <c r="E5442" s="215">
        <v>4432</v>
      </c>
      <c r="F5442" s="216" t="s">
        <v>7654</v>
      </c>
    </row>
    <row r="5443" spans="2:6" ht="12.75" x14ac:dyDescent="0.25">
      <c r="B5443" s="216" t="s">
        <v>538</v>
      </c>
      <c r="C5443" s="213">
        <v>1</v>
      </c>
      <c r="D5443" s="214" t="s">
        <v>8012</v>
      </c>
      <c r="E5443" s="215">
        <v>4467</v>
      </c>
      <c r="F5443" s="216" t="s">
        <v>8013</v>
      </c>
    </row>
    <row r="5444" spans="2:6" ht="12.75" x14ac:dyDescent="0.25">
      <c r="B5444" s="216" t="s">
        <v>538</v>
      </c>
      <c r="C5444" s="213">
        <v>2</v>
      </c>
      <c r="D5444" s="214" t="s">
        <v>5830</v>
      </c>
      <c r="E5444" s="215">
        <v>4467</v>
      </c>
      <c r="F5444" s="216" t="s">
        <v>8013</v>
      </c>
    </row>
    <row r="5445" spans="2:6" ht="12.75" x14ac:dyDescent="0.25">
      <c r="B5445" s="216" t="s">
        <v>538</v>
      </c>
      <c r="C5445" s="213">
        <v>8</v>
      </c>
      <c r="D5445" s="214" t="s">
        <v>2878</v>
      </c>
      <c r="E5445" s="215">
        <v>4467</v>
      </c>
      <c r="F5445" s="216" t="s">
        <v>8013</v>
      </c>
    </row>
    <row r="5446" spans="2:6" ht="12.75" x14ac:dyDescent="0.25">
      <c r="B5446" s="216" t="s">
        <v>538</v>
      </c>
      <c r="C5446" s="213">
        <v>6</v>
      </c>
      <c r="D5446" s="214" t="s">
        <v>8017</v>
      </c>
      <c r="E5446" s="215">
        <v>4467</v>
      </c>
      <c r="F5446" s="216" t="s">
        <v>8013</v>
      </c>
    </row>
    <row r="5447" spans="2:6" ht="12.75" x14ac:dyDescent="0.25">
      <c r="B5447" s="216" t="s">
        <v>538</v>
      </c>
      <c r="C5447" s="213">
        <v>5</v>
      </c>
      <c r="D5447" s="214" t="s">
        <v>8016</v>
      </c>
      <c r="E5447" s="215">
        <v>4467</v>
      </c>
      <c r="F5447" s="216" t="s">
        <v>8013</v>
      </c>
    </row>
    <row r="5448" spans="2:6" ht="12.75" x14ac:dyDescent="0.25">
      <c r="B5448" s="216" t="s">
        <v>538</v>
      </c>
      <c r="C5448" s="213">
        <v>11</v>
      </c>
      <c r="D5448" s="214" t="s">
        <v>1114</v>
      </c>
      <c r="E5448" s="215">
        <v>4467</v>
      </c>
      <c r="F5448" s="216" t="s">
        <v>8013</v>
      </c>
    </row>
    <row r="5449" spans="2:6" ht="12.75" x14ac:dyDescent="0.25">
      <c r="B5449" s="216" t="s">
        <v>538</v>
      </c>
      <c r="C5449" s="213">
        <v>3</v>
      </c>
      <c r="D5449" s="214" t="s">
        <v>8014</v>
      </c>
      <c r="E5449" s="215">
        <v>4467</v>
      </c>
      <c r="F5449" s="216" t="s">
        <v>8013</v>
      </c>
    </row>
    <row r="5450" spans="2:6" ht="12.75" x14ac:dyDescent="0.25">
      <c r="B5450" s="216" t="s">
        <v>538</v>
      </c>
      <c r="C5450" s="213">
        <v>9</v>
      </c>
      <c r="D5450" s="214" t="s">
        <v>2469</v>
      </c>
      <c r="E5450" s="215">
        <v>4467</v>
      </c>
      <c r="F5450" s="216" t="s">
        <v>8013</v>
      </c>
    </row>
    <row r="5451" spans="2:6" ht="12.75" x14ac:dyDescent="0.25">
      <c r="B5451" s="216" t="s">
        <v>538</v>
      </c>
      <c r="C5451" s="213">
        <v>4</v>
      </c>
      <c r="D5451" s="214" t="s">
        <v>8015</v>
      </c>
      <c r="E5451" s="215">
        <v>4467</v>
      </c>
      <c r="F5451" s="216" t="s">
        <v>8013</v>
      </c>
    </row>
    <row r="5452" spans="2:6" ht="12.75" x14ac:dyDescent="0.25">
      <c r="B5452" s="216" t="s">
        <v>538</v>
      </c>
      <c r="C5452" s="213">
        <v>12</v>
      </c>
      <c r="D5452" s="214" t="s">
        <v>8020</v>
      </c>
      <c r="E5452" s="215">
        <v>4467</v>
      </c>
      <c r="F5452" s="216" t="s">
        <v>8013</v>
      </c>
    </row>
    <row r="5453" spans="2:6" ht="12.75" x14ac:dyDescent="0.25">
      <c r="B5453" s="216" t="s">
        <v>538</v>
      </c>
      <c r="C5453" s="213">
        <v>10</v>
      </c>
      <c r="D5453" s="214" t="s">
        <v>8019</v>
      </c>
      <c r="E5453" s="215">
        <v>4467</v>
      </c>
      <c r="F5453" s="216" t="s">
        <v>8013</v>
      </c>
    </row>
    <row r="5454" spans="2:6" ht="12.75" x14ac:dyDescent="0.25">
      <c r="B5454" s="216" t="s">
        <v>538</v>
      </c>
      <c r="C5454" s="213">
        <v>7</v>
      </c>
      <c r="D5454" s="214" t="s">
        <v>8018</v>
      </c>
      <c r="E5454" s="215">
        <v>4467</v>
      </c>
      <c r="F5454" s="216" t="s">
        <v>8013</v>
      </c>
    </row>
    <row r="5455" spans="2:6" ht="12.75" x14ac:dyDescent="0.25">
      <c r="B5455" s="216" t="s">
        <v>230</v>
      </c>
      <c r="C5455" s="213">
        <v>8</v>
      </c>
      <c r="D5455" s="214" t="s">
        <v>1245</v>
      </c>
      <c r="E5455" s="215">
        <v>4083</v>
      </c>
      <c r="F5455" s="216" t="s">
        <v>4001</v>
      </c>
    </row>
    <row r="5456" spans="2:6" ht="12.75" x14ac:dyDescent="0.25">
      <c r="B5456" s="216" t="s">
        <v>230</v>
      </c>
      <c r="C5456" s="213">
        <v>7</v>
      </c>
      <c r="D5456" s="214" t="s">
        <v>4005</v>
      </c>
      <c r="E5456" s="215">
        <v>4083</v>
      </c>
      <c r="F5456" s="216" t="s">
        <v>4001</v>
      </c>
    </row>
    <row r="5457" spans="2:6" ht="12.75" x14ac:dyDescent="0.25">
      <c r="B5457" s="216" t="s">
        <v>230</v>
      </c>
      <c r="C5457" s="213">
        <v>6</v>
      </c>
      <c r="D5457" s="214" t="s">
        <v>4004</v>
      </c>
      <c r="E5457" s="215">
        <v>4083</v>
      </c>
      <c r="F5457" s="216" t="s">
        <v>4001</v>
      </c>
    </row>
    <row r="5458" spans="2:6" ht="12.75" x14ac:dyDescent="0.25">
      <c r="B5458" s="216" t="s">
        <v>230</v>
      </c>
      <c r="C5458" s="213">
        <v>1</v>
      </c>
      <c r="D5458" s="214" t="s">
        <v>4000</v>
      </c>
      <c r="E5458" s="215">
        <v>4083</v>
      </c>
      <c r="F5458" s="216" t="s">
        <v>4001</v>
      </c>
    </row>
    <row r="5459" spans="2:6" ht="12.75" x14ac:dyDescent="0.25">
      <c r="B5459" s="216" t="s">
        <v>230</v>
      </c>
      <c r="C5459" s="213">
        <v>9</v>
      </c>
      <c r="D5459" s="214" t="s">
        <v>4006</v>
      </c>
      <c r="E5459" s="215">
        <v>4083</v>
      </c>
      <c r="F5459" s="216" t="s">
        <v>4001</v>
      </c>
    </row>
    <row r="5460" spans="2:6" ht="12.75" x14ac:dyDescent="0.25">
      <c r="B5460" s="216" t="s">
        <v>230</v>
      </c>
      <c r="C5460" s="213">
        <v>4</v>
      </c>
      <c r="D5460" s="214" t="s">
        <v>4003</v>
      </c>
      <c r="E5460" s="215">
        <v>4083</v>
      </c>
      <c r="F5460" s="216" t="s">
        <v>4001</v>
      </c>
    </row>
    <row r="5461" spans="2:6" ht="12.75" x14ac:dyDescent="0.25">
      <c r="B5461" s="216" t="s">
        <v>230</v>
      </c>
      <c r="C5461" s="213">
        <v>3</v>
      </c>
      <c r="D5461" s="214" t="s">
        <v>1238</v>
      </c>
      <c r="E5461" s="215">
        <v>4083</v>
      </c>
      <c r="F5461" s="216" t="s">
        <v>4001</v>
      </c>
    </row>
    <row r="5462" spans="2:6" ht="12.75" x14ac:dyDescent="0.25">
      <c r="B5462" s="216" t="s">
        <v>230</v>
      </c>
      <c r="C5462" s="213">
        <v>2</v>
      </c>
      <c r="D5462" s="214" t="s">
        <v>4002</v>
      </c>
      <c r="E5462" s="215">
        <v>4083</v>
      </c>
      <c r="F5462" s="216" t="s">
        <v>4001</v>
      </c>
    </row>
    <row r="5463" spans="2:6" ht="12.75" x14ac:dyDescent="0.25">
      <c r="B5463" s="216" t="s">
        <v>230</v>
      </c>
      <c r="C5463" s="213">
        <v>12</v>
      </c>
      <c r="D5463" s="214" t="s">
        <v>1241</v>
      </c>
      <c r="E5463" s="215">
        <v>4083</v>
      </c>
      <c r="F5463" s="216" t="s">
        <v>4001</v>
      </c>
    </row>
    <row r="5464" spans="2:6" ht="12.75" x14ac:dyDescent="0.25">
      <c r="B5464" s="216" t="s">
        <v>230</v>
      </c>
      <c r="C5464" s="213">
        <v>11</v>
      </c>
      <c r="D5464" s="214" t="s">
        <v>231</v>
      </c>
      <c r="E5464" s="215">
        <v>4083</v>
      </c>
      <c r="F5464" s="216" t="s">
        <v>4001</v>
      </c>
    </row>
    <row r="5465" spans="2:6" ht="12.75" x14ac:dyDescent="0.25">
      <c r="B5465" s="216" t="s">
        <v>230</v>
      </c>
      <c r="C5465" s="213">
        <v>5</v>
      </c>
      <c r="D5465" s="214" t="s">
        <v>1240</v>
      </c>
      <c r="E5465" s="215">
        <v>4083</v>
      </c>
      <c r="F5465" s="216" t="s">
        <v>4001</v>
      </c>
    </row>
    <row r="5466" spans="2:6" ht="12.75" x14ac:dyDescent="0.25">
      <c r="B5466" s="216" t="s">
        <v>230</v>
      </c>
      <c r="C5466" s="213">
        <v>10</v>
      </c>
      <c r="D5466" s="214" t="s">
        <v>1243</v>
      </c>
      <c r="E5466" s="215">
        <v>4083</v>
      </c>
      <c r="F5466" s="216" t="s">
        <v>4001</v>
      </c>
    </row>
    <row r="5467" spans="2:6" ht="12.75" x14ac:dyDescent="0.25">
      <c r="B5467" s="216" t="s">
        <v>230</v>
      </c>
      <c r="C5467" s="213">
        <v>6</v>
      </c>
      <c r="D5467" s="214" t="s">
        <v>7544</v>
      </c>
      <c r="E5467" s="215">
        <v>4420</v>
      </c>
      <c r="F5467" s="216" t="s">
        <v>7543</v>
      </c>
    </row>
    <row r="5468" spans="2:6" ht="12.75" x14ac:dyDescent="0.25">
      <c r="B5468" s="216" t="s">
        <v>230</v>
      </c>
      <c r="C5468" s="213">
        <v>11</v>
      </c>
      <c r="D5468" s="214" t="s">
        <v>7548</v>
      </c>
      <c r="E5468" s="215">
        <v>4420</v>
      </c>
      <c r="F5468" s="216" t="s">
        <v>7543</v>
      </c>
    </row>
    <row r="5469" spans="2:6" ht="12.75" x14ac:dyDescent="0.25">
      <c r="B5469" s="216" t="s">
        <v>230</v>
      </c>
      <c r="C5469" s="213">
        <v>8</v>
      </c>
      <c r="D5469" s="214" t="s">
        <v>7546</v>
      </c>
      <c r="E5469" s="215">
        <v>4420</v>
      </c>
      <c r="F5469" s="216" t="s">
        <v>7543</v>
      </c>
    </row>
    <row r="5470" spans="2:6" ht="12.75" x14ac:dyDescent="0.25">
      <c r="B5470" s="216" t="s">
        <v>230</v>
      </c>
      <c r="C5470" s="213">
        <v>9</v>
      </c>
      <c r="D5470" s="214" t="s">
        <v>7547</v>
      </c>
      <c r="E5470" s="215">
        <v>4420</v>
      </c>
      <c r="F5470" s="216" t="s">
        <v>7543</v>
      </c>
    </row>
    <row r="5471" spans="2:6" ht="12.75" x14ac:dyDescent="0.25">
      <c r="B5471" s="216" t="s">
        <v>230</v>
      </c>
      <c r="C5471" s="213">
        <v>12</v>
      </c>
      <c r="D5471" s="214" t="s">
        <v>1242</v>
      </c>
      <c r="E5471" s="215">
        <v>4420</v>
      </c>
      <c r="F5471" s="216" t="s">
        <v>7543</v>
      </c>
    </row>
    <row r="5472" spans="2:6" ht="12.75" x14ac:dyDescent="0.25">
      <c r="B5472" s="216" t="s">
        <v>230</v>
      </c>
      <c r="C5472" s="213">
        <v>4</v>
      </c>
      <c r="D5472" s="214" t="s">
        <v>3991</v>
      </c>
      <c r="E5472" s="215">
        <v>4420</v>
      </c>
      <c r="F5472" s="216" t="s">
        <v>7543</v>
      </c>
    </row>
    <row r="5473" spans="2:6" ht="12.75" x14ac:dyDescent="0.25">
      <c r="B5473" s="216" t="s">
        <v>230</v>
      </c>
      <c r="C5473" s="213">
        <v>2</v>
      </c>
      <c r="D5473" s="214" t="s">
        <v>5946</v>
      </c>
      <c r="E5473" s="215">
        <v>4420</v>
      </c>
      <c r="F5473" s="216" t="s">
        <v>7543</v>
      </c>
    </row>
    <row r="5474" spans="2:6" ht="12.75" x14ac:dyDescent="0.25">
      <c r="B5474" s="216" t="s">
        <v>230</v>
      </c>
      <c r="C5474" s="213">
        <v>10</v>
      </c>
      <c r="D5474" s="214" t="s">
        <v>1244</v>
      </c>
      <c r="E5474" s="215">
        <v>4420</v>
      </c>
      <c r="F5474" s="216" t="s">
        <v>7543</v>
      </c>
    </row>
    <row r="5475" spans="2:6" ht="12.75" x14ac:dyDescent="0.25">
      <c r="B5475" s="216" t="s">
        <v>230</v>
      </c>
      <c r="C5475" s="213">
        <v>5</v>
      </c>
      <c r="D5475" s="214" t="s">
        <v>1239</v>
      </c>
      <c r="E5475" s="215">
        <v>4420</v>
      </c>
      <c r="F5475" s="216" t="s">
        <v>7543</v>
      </c>
    </row>
    <row r="5476" spans="2:6" ht="12.75" x14ac:dyDescent="0.25">
      <c r="B5476" s="216" t="s">
        <v>230</v>
      </c>
      <c r="C5476" s="213">
        <v>7</v>
      </c>
      <c r="D5476" s="214" t="s">
        <v>7545</v>
      </c>
      <c r="E5476" s="215">
        <v>4420</v>
      </c>
      <c r="F5476" s="216" t="s">
        <v>7543</v>
      </c>
    </row>
    <row r="5477" spans="2:6" ht="12.75" x14ac:dyDescent="0.25">
      <c r="B5477" s="216" t="s">
        <v>230</v>
      </c>
      <c r="C5477" s="213">
        <v>3</v>
      </c>
      <c r="D5477" s="214" t="s">
        <v>1510</v>
      </c>
      <c r="E5477" s="215">
        <v>4420</v>
      </c>
      <c r="F5477" s="216" t="s">
        <v>7543</v>
      </c>
    </row>
    <row r="5478" spans="2:6" ht="12.75" x14ac:dyDescent="0.25">
      <c r="B5478" s="216" t="s">
        <v>230</v>
      </c>
      <c r="C5478" s="213">
        <v>1</v>
      </c>
      <c r="D5478" s="214" t="s">
        <v>6537</v>
      </c>
      <c r="E5478" s="215">
        <v>4420</v>
      </c>
      <c r="F5478" s="216" t="s">
        <v>7543</v>
      </c>
    </row>
    <row r="5479" spans="2:6" ht="12.75" x14ac:dyDescent="0.25">
      <c r="B5479" s="216" t="s">
        <v>1389</v>
      </c>
      <c r="C5479" s="213">
        <v>8</v>
      </c>
      <c r="D5479" s="214" t="s">
        <v>2780</v>
      </c>
      <c r="E5479" s="215">
        <v>1801</v>
      </c>
      <c r="F5479" s="216" t="s">
        <v>2772</v>
      </c>
    </row>
    <row r="5480" spans="2:6" ht="12.75" x14ac:dyDescent="0.25">
      <c r="B5480" s="216" t="s">
        <v>1351</v>
      </c>
      <c r="C5480" s="213">
        <v>10</v>
      </c>
      <c r="D5480" s="214" t="s">
        <v>797</v>
      </c>
      <c r="E5480" s="215">
        <v>1801</v>
      </c>
      <c r="F5480" s="216" t="s">
        <v>2772</v>
      </c>
    </row>
    <row r="5481" spans="2:6" ht="12.75" x14ac:dyDescent="0.25">
      <c r="B5481" s="216" t="s">
        <v>217</v>
      </c>
      <c r="C5481" s="213">
        <v>5</v>
      </c>
      <c r="D5481" s="214" t="s">
        <v>2778</v>
      </c>
      <c r="E5481" s="215">
        <v>1801</v>
      </c>
      <c r="F5481" s="216" t="s">
        <v>2772</v>
      </c>
    </row>
    <row r="5482" spans="2:6" ht="12.75" x14ac:dyDescent="0.25">
      <c r="B5482" s="216" t="s">
        <v>14</v>
      </c>
      <c r="C5482" s="213">
        <v>6</v>
      </c>
      <c r="D5482" s="214" t="s">
        <v>1870</v>
      </c>
      <c r="E5482" s="215">
        <v>1801</v>
      </c>
      <c r="F5482" s="216" t="s">
        <v>2772</v>
      </c>
    </row>
    <row r="5483" spans="2:6" ht="12.75" x14ac:dyDescent="0.25">
      <c r="B5483" s="216" t="s">
        <v>2781</v>
      </c>
      <c r="C5483" s="213">
        <v>9</v>
      </c>
      <c r="D5483" s="214" t="s">
        <v>2782</v>
      </c>
      <c r="E5483" s="215">
        <v>1801</v>
      </c>
      <c r="F5483" s="216" t="s">
        <v>2772</v>
      </c>
    </row>
    <row r="5484" spans="2:6" ht="12.75" x14ac:dyDescent="0.25">
      <c r="B5484" s="216" t="s">
        <v>35</v>
      </c>
      <c r="C5484" s="213">
        <v>1</v>
      </c>
      <c r="D5484" s="214" t="s">
        <v>2549</v>
      </c>
      <c r="E5484" s="215">
        <v>1801</v>
      </c>
      <c r="F5484" s="216" t="s">
        <v>2772</v>
      </c>
    </row>
    <row r="5485" spans="2:6" ht="12.75" x14ac:dyDescent="0.25">
      <c r="B5485" s="216" t="s">
        <v>2776</v>
      </c>
      <c r="C5485" s="213">
        <v>4</v>
      </c>
      <c r="D5485" s="214" t="s">
        <v>2777</v>
      </c>
      <c r="E5485" s="215">
        <v>1801</v>
      </c>
      <c r="F5485" s="216" t="s">
        <v>2772</v>
      </c>
    </row>
    <row r="5486" spans="2:6" ht="12.75" x14ac:dyDescent="0.25">
      <c r="B5486" s="216" t="s">
        <v>647</v>
      </c>
      <c r="C5486" s="213">
        <v>7</v>
      </c>
      <c r="D5486" s="214" t="s">
        <v>2779</v>
      </c>
      <c r="E5486" s="215">
        <v>1801</v>
      </c>
      <c r="F5486" s="216" t="s">
        <v>2772</v>
      </c>
    </row>
    <row r="5487" spans="2:6" ht="12.75" x14ac:dyDescent="0.25">
      <c r="B5487" s="216" t="s">
        <v>482</v>
      </c>
      <c r="C5487" s="213">
        <v>12</v>
      </c>
      <c r="D5487" s="214" t="s">
        <v>2135</v>
      </c>
      <c r="E5487" s="215">
        <v>1801</v>
      </c>
      <c r="F5487" s="216" t="s">
        <v>2772</v>
      </c>
    </row>
    <row r="5488" spans="2:6" ht="12.75" x14ac:dyDescent="0.25">
      <c r="B5488" s="216" t="s">
        <v>2774</v>
      </c>
      <c r="C5488" s="213">
        <v>3</v>
      </c>
      <c r="D5488" s="214" t="s">
        <v>2775</v>
      </c>
      <c r="E5488" s="215">
        <v>1801</v>
      </c>
      <c r="F5488" s="216" t="s">
        <v>2772</v>
      </c>
    </row>
    <row r="5489" spans="2:6" ht="12.75" x14ac:dyDescent="0.25">
      <c r="B5489" s="216" t="s">
        <v>2773</v>
      </c>
      <c r="C5489" s="213">
        <v>2</v>
      </c>
      <c r="D5489" s="214" t="s">
        <v>301</v>
      </c>
      <c r="E5489" s="215">
        <v>1801</v>
      </c>
      <c r="F5489" s="216" t="s">
        <v>2772</v>
      </c>
    </row>
    <row r="5490" spans="2:6" ht="12.75" x14ac:dyDescent="0.25">
      <c r="B5490" s="216" t="s">
        <v>499</v>
      </c>
      <c r="C5490" s="213">
        <v>11</v>
      </c>
      <c r="D5490" s="214" t="s">
        <v>1945</v>
      </c>
      <c r="E5490" s="215">
        <v>1801</v>
      </c>
      <c r="F5490" s="216" t="s">
        <v>2772</v>
      </c>
    </row>
    <row r="5491" spans="2:6" ht="12.75" x14ac:dyDescent="0.25">
      <c r="B5491" s="216" t="s">
        <v>4879</v>
      </c>
      <c r="C5491" s="213">
        <v>21</v>
      </c>
      <c r="D5491" s="214" t="s">
        <v>4880</v>
      </c>
      <c r="E5491" s="215">
        <v>8009</v>
      </c>
      <c r="F5491" s="216" t="s">
        <v>9374</v>
      </c>
    </row>
    <row r="5492" spans="2:6" ht="12.75" x14ac:dyDescent="0.25">
      <c r="B5492" s="216" t="s">
        <v>6740</v>
      </c>
      <c r="C5492" s="213">
        <v>19</v>
      </c>
      <c r="D5492" s="214" t="s">
        <v>6741</v>
      </c>
      <c r="E5492" s="215">
        <v>8009</v>
      </c>
      <c r="F5492" s="216" t="s">
        <v>9374</v>
      </c>
    </row>
    <row r="5493" spans="2:6" ht="12.75" x14ac:dyDescent="0.25">
      <c r="B5493" s="216" t="s">
        <v>4865</v>
      </c>
      <c r="C5493" s="213">
        <v>17</v>
      </c>
      <c r="D5493" s="214" t="s">
        <v>6733</v>
      </c>
      <c r="E5493" s="215">
        <v>8009</v>
      </c>
      <c r="F5493" s="216" t="s">
        <v>9374</v>
      </c>
    </row>
    <row r="5494" spans="2:6" ht="12.75" x14ac:dyDescent="0.25">
      <c r="B5494" s="216" t="s">
        <v>1401</v>
      </c>
      <c r="C5494" s="213">
        <v>7</v>
      </c>
      <c r="D5494" s="214" t="s">
        <v>4253</v>
      </c>
      <c r="E5494" s="215">
        <v>8009</v>
      </c>
      <c r="F5494" s="216" t="s">
        <v>9374</v>
      </c>
    </row>
    <row r="5495" spans="2:6" ht="12.75" x14ac:dyDescent="0.25">
      <c r="B5495" s="216" t="s">
        <v>9372</v>
      </c>
      <c r="C5495" s="213">
        <v>1</v>
      </c>
      <c r="D5495" s="214" t="s">
        <v>9373</v>
      </c>
      <c r="E5495" s="215">
        <v>8009</v>
      </c>
      <c r="F5495" s="216" t="s">
        <v>9374</v>
      </c>
    </row>
    <row r="5496" spans="2:6" ht="12.75" x14ac:dyDescent="0.25">
      <c r="B5496" s="216" t="s">
        <v>1083</v>
      </c>
      <c r="C5496" s="213">
        <v>8</v>
      </c>
      <c r="D5496" s="214" t="s">
        <v>4065</v>
      </c>
      <c r="E5496" s="215">
        <v>8009</v>
      </c>
      <c r="F5496" s="216" t="s">
        <v>9374</v>
      </c>
    </row>
    <row r="5497" spans="2:6" ht="12.75" x14ac:dyDescent="0.25">
      <c r="B5497" s="216" t="s">
        <v>4884</v>
      </c>
      <c r="C5497" s="213">
        <v>15</v>
      </c>
      <c r="D5497" s="214" t="s">
        <v>6739</v>
      </c>
      <c r="E5497" s="215">
        <v>8009</v>
      </c>
      <c r="F5497" s="216" t="s">
        <v>9374</v>
      </c>
    </row>
    <row r="5498" spans="2:6" ht="12.75" x14ac:dyDescent="0.25">
      <c r="B5498" s="216" t="s">
        <v>6736</v>
      </c>
      <c r="C5498" s="213">
        <v>3</v>
      </c>
      <c r="D5498" s="214" t="s">
        <v>1173</v>
      </c>
      <c r="E5498" s="215">
        <v>8009</v>
      </c>
      <c r="F5498" s="216" t="s">
        <v>9374</v>
      </c>
    </row>
    <row r="5499" spans="2:6" ht="12.75" x14ac:dyDescent="0.25">
      <c r="B5499" s="216" t="s">
        <v>1351</v>
      </c>
      <c r="C5499" s="213">
        <v>6</v>
      </c>
      <c r="D5499" s="214" t="s">
        <v>7048</v>
      </c>
      <c r="E5499" s="215">
        <v>8009</v>
      </c>
      <c r="F5499" s="216" t="s">
        <v>9374</v>
      </c>
    </row>
    <row r="5500" spans="2:6" ht="12.75" x14ac:dyDescent="0.25">
      <c r="B5500" s="216" t="s">
        <v>1083</v>
      </c>
      <c r="C5500" s="213">
        <v>4</v>
      </c>
      <c r="D5500" s="214" t="s">
        <v>1090</v>
      </c>
      <c r="E5500" s="215">
        <v>8009</v>
      </c>
      <c r="F5500" s="216" t="s">
        <v>9374</v>
      </c>
    </row>
    <row r="5501" spans="2:6" ht="12.75" x14ac:dyDescent="0.25">
      <c r="B5501" s="216" t="s">
        <v>6736</v>
      </c>
      <c r="C5501" s="213">
        <v>20</v>
      </c>
      <c r="D5501" s="214" t="s">
        <v>9377</v>
      </c>
      <c r="E5501" s="215">
        <v>8009</v>
      </c>
      <c r="F5501" s="216" t="s">
        <v>9374</v>
      </c>
    </row>
    <row r="5502" spans="2:6" ht="12.75" x14ac:dyDescent="0.25">
      <c r="B5502" s="216" t="s">
        <v>8391</v>
      </c>
      <c r="C5502" s="213">
        <v>23</v>
      </c>
      <c r="D5502" s="214" t="s">
        <v>8393</v>
      </c>
      <c r="E5502" s="215">
        <v>8009</v>
      </c>
      <c r="F5502" s="216" t="s">
        <v>9374</v>
      </c>
    </row>
    <row r="5503" spans="2:6" ht="12.75" x14ac:dyDescent="0.25">
      <c r="B5503" s="216" t="s">
        <v>6736</v>
      </c>
      <c r="C5503" s="213">
        <v>13</v>
      </c>
      <c r="D5503" s="214" t="s">
        <v>8385</v>
      </c>
      <c r="E5503" s="215">
        <v>8009</v>
      </c>
      <c r="F5503" s="216" t="s">
        <v>9374</v>
      </c>
    </row>
    <row r="5504" spans="2:6" ht="12.75" x14ac:dyDescent="0.25">
      <c r="B5504" s="216" t="s">
        <v>4263</v>
      </c>
      <c r="C5504" s="213">
        <v>22</v>
      </c>
      <c r="D5504" s="214" t="s">
        <v>4967</v>
      </c>
      <c r="E5504" s="215">
        <v>8009</v>
      </c>
      <c r="F5504" s="216" t="s">
        <v>9374</v>
      </c>
    </row>
    <row r="5505" spans="2:6" ht="12.75" x14ac:dyDescent="0.25">
      <c r="B5505" s="216" t="s">
        <v>1401</v>
      </c>
      <c r="C5505" s="213">
        <v>9</v>
      </c>
      <c r="D5505" s="214" t="s">
        <v>6732</v>
      </c>
      <c r="E5505" s="215">
        <v>8009</v>
      </c>
      <c r="F5505" s="216" t="s">
        <v>9374</v>
      </c>
    </row>
    <row r="5506" spans="2:6" ht="12.75" x14ac:dyDescent="0.25">
      <c r="B5506" s="216" t="s">
        <v>1348</v>
      </c>
      <c r="C5506" s="213">
        <v>10</v>
      </c>
      <c r="D5506" s="214" t="s">
        <v>9376</v>
      </c>
      <c r="E5506" s="215">
        <v>8009</v>
      </c>
      <c r="F5506" s="216" t="s">
        <v>9374</v>
      </c>
    </row>
    <row r="5507" spans="2:6" ht="12.75" x14ac:dyDescent="0.25">
      <c r="B5507" s="216" t="s">
        <v>6734</v>
      </c>
      <c r="C5507" s="213">
        <v>11</v>
      </c>
      <c r="D5507" s="214" t="s">
        <v>4261</v>
      </c>
      <c r="E5507" s="215">
        <v>8009</v>
      </c>
      <c r="F5507" s="216" t="s">
        <v>9374</v>
      </c>
    </row>
    <row r="5508" spans="2:6" ht="12.75" x14ac:dyDescent="0.25">
      <c r="B5508" s="216" t="s">
        <v>9372</v>
      </c>
      <c r="C5508" s="213">
        <v>2</v>
      </c>
      <c r="D5508" s="214" t="s">
        <v>9375</v>
      </c>
      <c r="E5508" s="215">
        <v>8009</v>
      </c>
      <c r="F5508" s="216" t="s">
        <v>9374</v>
      </c>
    </row>
    <row r="5509" spans="2:6" ht="12.75" x14ac:dyDescent="0.25">
      <c r="B5509" s="216" t="s">
        <v>1117</v>
      </c>
      <c r="C5509" s="213">
        <v>16</v>
      </c>
      <c r="D5509" s="214" t="s">
        <v>8383</v>
      </c>
      <c r="E5509" s="215">
        <v>8009</v>
      </c>
      <c r="F5509" s="216" t="s">
        <v>9374</v>
      </c>
    </row>
    <row r="5510" spans="2:6" ht="12.75" x14ac:dyDescent="0.25">
      <c r="B5510" s="216" t="s">
        <v>6734</v>
      </c>
      <c r="C5510" s="213">
        <v>12</v>
      </c>
      <c r="D5510" s="214" t="s">
        <v>1802</v>
      </c>
      <c r="E5510" s="215">
        <v>8009</v>
      </c>
      <c r="F5510" s="216" t="s">
        <v>9374</v>
      </c>
    </row>
    <row r="5511" spans="2:6" ht="12.75" x14ac:dyDescent="0.25">
      <c r="B5511" s="216" t="s">
        <v>339</v>
      </c>
      <c r="C5511" s="213">
        <v>18</v>
      </c>
      <c r="D5511" s="214" t="s">
        <v>4886</v>
      </c>
      <c r="E5511" s="215">
        <v>8009</v>
      </c>
      <c r="F5511" s="216" t="s">
        <v>9374</v>
      </c>
    </row>
    <row r="5512" spans="2:6" ht="12.75" x14ac:dyDescent="0.25">
      <c r="B5512" s="216" t="s">
        <v>3143</v>
      </c>
      <c r="C5512" s="213">
        <v>14</v>
      </c>
      <c r="D5512" s="214" t="s">
        <v>4262</v>
      </c>
      <c r="E5512" s="215">
        <v>8009</v>
      </c>
      <c r="F5512" s="216" t="s">
        <v>9374</v>
      </c>
    </row>
    <row r="5513" spans="2:6" ht="12.75" x14ac:dyDescent="0.25">
      <c r="B5513" s="216" t="s">
        <v>199</v>
      </c>
      <c r="C5513" s="213">
        <v>5</v>
      </c>
      <c r="D5513" s="214" t="s">
        <v>1812</v>
      </c>
      <c r="E5513" s="215">
        <v>8009</v>
      </c>
      <c r="F5513" s="216" t="s">
        <v>9374</v>
      </c>
    </row>
    <row r="5514" spans="2:6" ht="12.75" x14ac:dyDescent="0.25">
      <c r="B5514" s="216" t="s">
        <v>4884</v>
      </c>
      <c r="C5514" s="213">
        <v>14</v>
      </c>
      <c r="D5514" s="214" t="s">
        <v>4885</v>
      </c>
      <c r="E5514" s="215">
        <v>8010</v>
      </c>
      <c r="F5514" s="216" t="s">
        <v>9380</v>
      </c>
    </row>
    <row r="5515" spans="2:6" ht="12.75" x14ac:dyDescent="0.25">
      <c r="B5515" s="216" t="s">
        <v>6740</v>
      </c>
      <c r="C5515" s="213">
        <v>18</v>
      </c>
      <c r="D5515" s="214" t="s">
        <v>6742</v>
      </c>
      <c r="E5515" s="215">
        <v>8010</v>
      </c>
      <c r="F5515" s="216" t="s">
        <v>9380</v>
      </c>
    </row>
    <row r="5516" spans="2:6" ht="12.75" x14ac:dyDescent="0.25">
      <c r="B5516" s="216" t="s">
        <v>9384</v>
      </c>
      <c r="C5516" s="213">
        <v>7</v>
      </c>
      <c r="D5516" s="214" t="s">
        <v>2517</v>
      </c>
      <c r="E5516" s="215">
        <v>8010</v>
      </c>
      <c r="F5516" s="216" t="s">
        <v>9380</v>
      </c>
    </row>
    <row r="5517" spans="2:6" ht="12.75" x14ac:dyDescent="0.25">
      <c r="B5517" s="216" t="s">
        <v>3143</v>
      </c>
      <c r="C5517" s="213">
        <v>13</v>
      </c>
      <c r="D5517" s="214" t="s">
        <v>4109</v>
      </c>
      <c r="E5517" s="215">
        <v>8010</v>
      </c>
      <c r="F5517" s="216" t="s">
        <v>9380</v>
      </c>
    </row>
    <row r="5518" spans="2:6" ht="12.75" x14ac:dyDescent="0.25">
      <c r="B5518" s="216" t="s">
        <v>9385</v>
      </c>
      <c r="C5518" s="213">
        <v>9</v>
      </c>
      <c r="D5518" s="214" t="s">
        <v>3592</v>
      </c>
      <c r="E5518" s="215">
        <v>8010</v>
      </c>
      <c r="F5518" s="216" t="s">
        <v>9380</v>
      </c>
    </row>
    <row r="5519" spans="2:6" ht="12.75" x14ac:dyDescent="0.25">
      <c r="B5519" s="216" t="s">
        <v>9383</v>
      </c>
      <c r="C5519" s="213">
        <v>6</v>
      </c>
      <c r="D5519" s="214" t="s">
        <v>6704</v>
      </c>
      <c r="E5519" s="215">
        <v>8010</v>
      </c>
      <c r="F5519" s="216" t="s">
        <v>9380</v>
      </c>
    </row>
    <row r="5520" spans="2:6" ht="12.75" x14ac:dyDescent="0.25">
      <c r="B5520" s="216" t="s">
        <v>8382</v>
      </c>
      <c r="C5520" s="213">
        <v>3</v>
      </c>
      <c r="D5520" s="214" t="s">
        <v>9382</v>
      </c>
      <c r="E5520" s="215">
        <v>8010</v>
      </c>
      <c r="F5520" s="216" t="s">
        <v>9380</v>
      </c>
    </row>
    <row r="5521" spans="2:6" ht="12.75" x14ac:dyDescent="0.25">
      <c r="B5521" s="216" t="s">
        <v>9372</v>
      </c>
      <c r="C5521" s="213">
        <v>2</v>
      </c>
      <c r="D5521" s="214" t="s">
        <v>9381</v>
      </c>
      <c r="E5521" s="215">
        <v>8010</v>
      </c>
      <c r="F5521" s="216" t="s">
        <v>9380</v>
      </c>
    </row>
    <row r="5522" spans="2:6" ht="12.75" x14ac:dyDescent="0.25">
      <c r="B5522" s="216" t="s">
        <v>4875</v>
      </c>
      <c r="C5522" s="213">
        <v>19</v>
      </c>
      <c r="D5522" s="214" t="s">
        <v>4876</v>
      </c>
      <c r="E5522" s="215">
        <v>8010</v>
      </c>
      <c r="F5522" s="216" t="s">
        <v>9380</v>
      </c>
    </row>
    <row r="5523" spans="2:6" ht="12.75" x14ac:dyDescent="0.25">
      <c r="B5523" s="216" t="s">
        <v>6736</v>
      </c>
      <c r="C5523" s="213">
        <v>12</v>
      </c>
      <c r="D5523" s="214" t="s">
        <v>8387</v>
      </c>
      <c r="E5523" s="215">
        <v>8010</v>
      </c>
      <c r="F5523" s="216" t="s">
        <v>9380</v>
      </c>
    </row>
    <row r="5524" spans="2:6" ht="12.75" x14ac:dyDescent="0.25">
      <c r="B5524" s="216" t="s">
        <v>1401</v>
      </c>
      <c r="C5524" s="213">
        <v>8</v>
      </c>
      <c r="D5524" s="214" t="s">
        <v>202</v>
      </c>
      <c r="E5524" s="215">
        <v>8010</v>
      </c>
      <c r="F5524" s="216" t="s">
        <v>9380</v>
      </c>
    </row>
    <row r="5525" spans="2:6" ht="12.75" x14ac:dyDescent="0.25">
      <c r="B5525" s="216" t="s">
        <v>1401</v>
      </c>
      <c r="C5525" s="213">
        <v>17</v>
      </c>
      <c r="D5525" s="214" t="s">
        <v>4256</v>
      </c>
      <c r="E5525" s="215">
        <v>8010</v>
      </c>
      <c r="F5525" s="216" t="s">
        <v>9380</v>
      </c>
    </row>
    <row r="5526" spans="2:6" ht="12.75" x14ac:dyDescent="0.25">
      <c r="B5526" s="216" t="s">
        <v>149</v>
      </c>
      <c r="C5526" s="213">
        <v>22</v>
      </c>
      <c r="D5526" s="214" t="s">
        <v>150</v>
      </c>
      <c r="E5526" s="215">
        <v>8010</v>
      </c>
      <c r="F5526" s="216" t="s">
        <v>9380</v>
      </c>
    </row>
    <row r="5527" spans="2:6" ht="12.75" x14ac:dyDescent="0.25">
      <c r="B5527" s="216" t="s">
        <v>1083</v>
      </c>
      <c r="C5527" s="213">
        <v>4</v>
      </c>
      <c r="D5527" s="214" t="s">
        <v>4074</v>
      </c>
      <c r="E5527" s="215">
        <v>8010</v>
      </c>
      <c r="F5527" s="216" t="s">
        <v>9380</v>
      </c>
    </row>
    <row r="5528" spans="2:6" ht="12.75" x14ac:dyDescent="0.25">
      <c r="B5528" s="216" t="s">
        <v>9386</v>
      </c>
      <c r="C5528" s="213">
        <v>10</v>
      </c>
      <c r="D5528" s="214" t="s">
        <v>4260</v>
      </c>
      <c r="E5528" s="215">
        <v>8010</v>
      </c>
      <c r="F5528" s="216" t="s">
        <v>9380</v>
      </c>
    </row>
    <row r="5529" spans="2:6" ht="12.75" x14ac:dyDescent="0.25">
      <c r="B5529" s="216" t="s">
        <v>6736</v>
      </c>
      <c r="C5529" s="213">
        <v>21</v>
      </c>
      <c r="D5529" s="214" t="s">
        <v>6738</v>
      </c>
      <c r="E5529" s="215">
        <v>8010</v>
      </c>
      <c r="F5529" s="216" t="s">
        <v>9380</v>
      </c>
    </row>
    <row r="5530" spans="2:6" ht="12.75" x14ac:dyDescent="0.25">
      <c r="B5530" s="216" t="s">
        <v>8391</v>
      </c>
      <c r="C5530" s="213">
        <v>20</v>
      </c>
      <c r="D5530" s="214" t="s">
        <v>8392</v>
      </c>
      <c r="E5530" s="215">
        <v>8010</v>
      </c>
      <c r="F5530" s="216" t="s">
        <v>9380</v>
      </c>
    </row>
    <row r="5531" spans="2:6" ht="12.75" x14ac:dyDescent="0.25">
      <c r="B5531" s="216" t="s">
        <v>8382</v>
      </c>
      <c r="C5531" s="213">
        <v>15</v>
      </c>
      <c r="D5531" s="214" t="s">
        <v>8384</v>
      </c>
      <c r="E5531" s="215">
        <v>8010</v>
      </c>
      <c r="F5531" s="216" t="s">
        <v>9380</v>
      </c>
    </row>
    <row r="5532" spans="2:6" ht="12.75" x14ac:dyDescent="0.25">
      <c r="B5532" s="216" t="s">
        <v>9378</v>
      </c>
      <c r="C5532" s="213">
        <v>1</v>
      </c>
      <c r="D5532" s="214" t="s">
        <v>9379</v>
      </c>
      <c r="E5532" s="215">
        <v>8010</v>
      </c>
      <c r="F5532" s="216" t="s">
        <v>9380</v>
      </c>
    </row>
    <row r="5533" spans="2:6" ht="12.75" x14ac:dyDescent="0.25">
      <c r="B5533" s="216" t="s">
        <v>9386</v>
      </c>
      <c r="C5533" s="213">
        <v>11</v>
      </c>
      <c r="D5533" s="214" t="s">
        <v>1958</v>
      </c>
      <c r="E5533" s="215">
        <v>8010</v>
      </c>
      <c r="F5533" s="216" t="s">
        <v>9380</v>
      </c>
    </row>
    <row r="5534" spans="2:6" ht="12.75" x14ac:dyDescent="0.25">
      <c r="B5534" s="216" t="s">
        <v>4865</v>
      </c>
      <c r="C5534" s="213">
        <v>16</v>
      </c>
      <c r="D5534" s="214" t="s">
        <v>4866</v>
      </c>
      <c r="E5534" s="215">
        <v>8010</v>
      </c>
      <c r="F5534" s="216" t="s">
        <v>9380</v>
      </c>
    </row>
    <row r="5535" spans="2:6" ht="12.75" x14ac:dyDescent="0.25">
      <c r="B5535" s="216" t="s">
        <v>199</v>
      </c>
      <c r="C5535" s="213">
        <v>5</v>
      </c>
      <c r="D5535" s="214" t="s">
        <v>3842</v>
      </c>
      <c r="E5535" s="215">
        <v>8010</v>
      </c>
      <c r="F5535" s="216" t="s">
        <v>9380</v>
      </c>
    </row>
    <row r="5536" spans="2:6" ht="12.75" x14ac:dyDescent="0.25">
      <c r="B5536" s="216" t="s">
        <v>6734</v>
      </c>
      <c r="C5536" s="213">
        <v>11</v>
      </c>
      <c r="D5536" s="214" t="s">
        <v>1954</v>
      </c>
      <c r="E5536" s="215">
        <v>8011</v>
      </c>
      <c r="F5536" s="216" t="s">
        <v>9388</v>
      </c>
    </row>
    <row r="5537" spans="2:6" ht="12.75" x14ac:dyDescent="0.25">
      <c r="B5537" s="216" t="s">
        <v>4872</v>
      </c>
      <c r="C5537" s="213">
        <v>18</v>
      </c>
      <c r="D5537" s="214" t="s">
        <v>4873</v>
      </c>
      <c r="E5537" s="215">
        <v>8011</v>
      </c>
      <c r="F5537" s="216" t="s">
        <v>9388</v>
      </c>
    </row>
    <row r="5538" spans="2:6" ht="12.75" x14ac:dyDescent="0.25">
      <c r="B5538" s="216" t="s">
        <v>8389</v>
      </c>
      <c r="C5538" s="213">
        <v>16</v>
      </c>
      <c r="D5538" s="214" t="s">
        <v>5811</v>
      </c>
      <c r="E5538" s="215">
        <v>8011</v>
      </c>
      <c r="F5538" s="216" t="s">
        <v>9388</v>
      </c>
    </row>
    <row r="5539" spans="2:6" ht="12.75" x14ac:dyDescent="0.25">
      <c r="B5539" s="216" t="s">
        <v>9372</v>
      </c>
      <c r="C5539" s="213">
        <v>2</v>
      </c>
      <c r="D5539" s="214" t="s">
        <v>9389</v>
      </c>
      <c r="E5539" s="215">
        <v>8011</v>
      </c>
      <c r="F5539" s="216" t="s">
        <v>9388</v>
      </c>
    </row>
    <row r="5540" spans="2:6" ht="12.75" x14ac:dyDescent="0.25">
      <c r="B5540" s="216" t="s">
        <v>6740</v>
      </c>
      <c r="C5540" s="213">
        <v>19</v>
      </c>
      <c r="D5540" s="214" t="s">
        <v>6743</v>
      </c>
      <c r="E5540" s="215">
        <v>8011</v>
      </c>
      <c r="F5540" s="216" t="s">
        <v>9388</v>
      </c>
    </row>
    <row r="5541" spans="2:6" ht="12.75" x14ac:dyDescent="0.25">
      <c r="B5541" s="216" t="s">
        <v>1083</v>
      </c>
      <c r="C5541" s="213">
        <v>4</v>
      </c>
      <c r="D5541" s="214" t="s">
        <v>9391</v>
      </c>
      <c r="E5541" s="215">
        <v>8011</v>
      </c>
      <c r="F5541" s="216" t="s">
        <v>9388</v>
      </c>
    </row>
    <row r="5542" spans="2:6" ht="12.75" x14ac:dyDescent="0.25">
      <c r="B5542" s="216" t="s">
        <v>6736</v>
      </c>
      <c r="C5542" s="213">
        <v>13</v>
      </c>
      <c r="D5542" s="214" t="s">
        <v>8386</v>
      </c>
      <c r="E5542" s="215">
        <v>8011</v>
      </c>
      <c r="F5542" s="216" t="s">
        <v>9388</v>
      </c>
    </row>
    <row r="5543" spans="2:6" ht="12.75" x14ac:dyDescent="0.25">
      <c r="B5543" s="216" t="s">
        <v>1348</v>
      </c>
      <c r="C5543" s="213">
        <v>10</v>
      </c>
      <c r="D5543" s="214" t="s">
        <v>2305</v>
      </c>
      <c r="E5543" s="215">
        <v>8011</v>
      </c>
      <c r="F5543" s="216" t="s">
        <v>9388</v>
      </c>
    </row>
    <row r="5544" spans="2:6" ht="12.75" x14ac:dyDescent="0.25">
      <c r="B5544" s="216" t="s">
        <v>9383</v>
      </c>
      <c r="C5544" s="213">
        <v>6</v>
      </c>
      <c r="D5544" s="214" t="s">
        <v>1230</v>
      </c>
      <c r="E5544" s="215">
        <v>8011</v>
      </c>
      <c r="F5544" s="216" t="s">
        <v>9388</v>
      </c>
    </row>
    <row r="5545" spans="2:6" ht="12.75" x14ac:dyDescent="0.25">
      <c r="B5545" s="216" t="s">
        <v>199</v>
      </c>
      <c r="C5545" s="213">
        <v>5</v>
      </c>
      <c r="D5545" s="214" t="s">
        <v>1811</v>
      </c>
      <c r="E5545" s="215">
        <v>8011</v>
      </c>
      <c r="F5545" s="216" t="s">
        <v>9388</v>
      </c>
    </row>
    <row r="5546" spans="2:6" ht="12.75" x14ac:dyDescent="0.25">
      <c r="B5546" s="216" t="s">
        <v>1401</v>
      </c>
      <c r="C5546" s="213">
        <v>9</v>
      </c>
      <c r="D5546" s="214" t="s">
        <v>4255</v>
      </c>
      <c r="E5546" s="215">
        <v>8011</v>
      </c>
      <c r="F5546" s="216" t="s">
        <v>9388</v>
      </c>
    </row>
    <row r="5547" spans="2:6" ht="12.75" x14ac:dyDescent="0.25">
      <c r="B5547" s="216" t="s">
        <v>1401</v>
      </c>
      <c r="C5547" s="213">
        <v>8</v>
      </c>
      <c r="D5547" s="214" t="s">
        <v>4863</v>
      </c>
      <c r="E5547" s="215">
        <v>8011</v>
      </c>
      <c r="F5547" s="216" t="s">
        <v>9388</v>
      </c>
    </row>
    <row r="5548" spans="2:6" ht="12.75" x14ac:dyDescent="0.25">
      <c r="B5548" s="216" t="s">
        <v>4865</v>
      </c>
      <c r="C5548" s="213">
        <v>17</v>
      </c>
      <c r="D5548" s="214" t="s">
        <v>6543</v>
      </c>
      <c r="E5548" s="215">
        <v>8011</v>
      </c>
      <c r="F5548" s="216" t="s">
        <v>9388</v>
      </c>
    </row>
    <row r="5549" spans="2:6" ht="12.75" x14ac:dyDescent="0.25">
      <c r="B5549" s="216" t="s">
        <v>3109</v>
      </c>
      <c r="C5549" s="213">
        <v>7</v>
      </c>
      <c r="D5549" s="214" t="s">
        <v>4874</v>
      </c>
      <c r="E5549" s="215">
        <v>8011</v>
      </c>
      <c r="F5549" s="216" t="s">
        <v>9388</v>
      </c>
    </row>
    <row r="5550" spans="2:6" ht="12.75" x14ac:dyDescent="0.25">
      <c r="B5550" s="216" t="s">
        <v>199</v>
      </c>
      <c r="C5550" s="213">
        <v>14</v>
      </c>
      <c r="D5550" s="214" t="s">
        <v>200</v>
      </c>
      <c r="E5550" s="215">
        <v>8011</v>
      </c>
      <c r="F5550" s="216" t="s">
        <v>9388</v>
      </c>
    </row>
    <row r="5551" spans="2:6" ht="12.75" x14ac:dyDescent="0.25">
      <c r="B5551" s="216" t="s">
        <v>9392</v>
      </c>
      <c r="C5551" s="213">
        <v>20</v>
      </c>
      <c r="D5551" s="214" t="s">
        <v>4232</v>
      </c>
      <c r="E5551" s="215">
        <v>8011</v>
      </c>
      <c r="F5551" s="216" t="s">
        <v>9388</v>
      </c>
    </row>
    <row r="5552" spans="2:6" ht="12.75" x14ac:dyDescent="0.25">
      <c r="B5552" s="216" t="s">
        <v>6734</v>
      </c>
      <c r="C5552" s="213">
        <v>12</v>
      </c>
      <c r="D5552" s="214" t="s">
        <v>6735</v>
      </c>
      <c r="E5552" s="215">
        <v>8011</v>
      </c>
      <c r="F5552" s="216" t="s">
        <v>9388</v>
      </c>
    </row>
    <row r="5553" spans="2:6" ht="12.75" x14ac:dyDescent="0.25">
      <c r="B5553" s="216" t="s">
        <v>1117</v>
      </c>
      <c r="C5553" s="213">
        <v>3</v>
      </c>
      <c r="D5553" s="214" t="s">
        <v>9390</v>
      </c>
      <c r="E5553" s="215">
        <v>8011</v>
      </c>
      <c r="F5553" s="216" t="s">
        <v>9388</v>
      </c>
    </row>
    <row r="5554" spans="2:6" ht="12.75" x14ac:dyDescent="0.25">
      <c r="B5554" s="216" t="s">
        <v>9378</v>
      </c>
      <c r="C5554" s="213">
        <v>1</v>
      </c>
      <c r="D5554" s="214" t="s">
        <v>9387</v>
      </c>
      <c r="E5554" s="215">
        <v>8011</v>
      </c>
      <c r="F5554" s="216" t="s">
        <v>9388</v>
      </c>
    </row>
    <row r="5555" spans="2:6" ht="12.75" x14ac:dyDescent="0.25">
      <c r="B5555" s="216" t="s">
        <v>1351</v>
      </c>
      <c r="C5555" s="213">
        <v>15</v>
      </c>
      <c r="D5555" s="214" t="s">
        <v>4258</v>
      </c>
      <c r="E5555" s="215">
        <v>8011</v>
      </c>
      <c r="F5555" s="216" t="s">
        <v>9388</v>
      </c>
    </row>
    <row r="5556" spans="2:6" ht="12.75" x14ac:dyDescent="0.25">
      <c r="B5556" s="216" t="s">
        <v>8389</v>
      </c>
      <c r="C5556" s="213">
        <v>21</v>
      </c>
      <c r="D5556" s="214" t="s">
        <v>8390</v>
      </c>
      <c r="E5556" s="215">
        <v>8011</v>
      </c>
      <c r="F5556" s="216" t="s">
        <v>9388</v>
      </c>
    </row>
    <row r="5557" spans="2:6" ht="12.75" x14ac:dyDescent="0.25">
      <c r="B5557" s="216" t="s">
        <v>3113</v>
      </c>
      <c r="C5557" s="213">
        <v>7</v>
      </c>
      <c r="D5557" s="214" t="s">
        <v>3114</v>
      </c>
      <c r="E5557" s="215">
        <v>4006</v>
      </c>
      <c r="F5557" s="216" t="s">
        <v>3107</v>
      </c>
    </row>
    <row r="5558" spans="2:6" ht="12.75" x14ac:dyDescent="0.25">
      <c r="B5558" s="216" t="s">
        <v>51</v>
      </c>
      <c r="C5558" s="213">
        <v>6</v>
      </c>
      <c r="D5558" s="214" t="s">
        <v>3112</v>
      </c>
      <c r="E5558" s="215">
        <v>4006</v>
      </c>
      <c r="F5558" s="216" t="s">
        <v>3107</v>
      </c>
    </row>
    <row r="5559" spans="2:6" ht="12.75" x14ac:dyDescent="0.25">
      <c r="B5559" s="216" t="s">
        <v>199</v>
      </c>
      <c r="C5559" s="213">
        <v>2</v>
      </c>
      <c r="D5559" s="214" t="s">
        <v>837</v>
      </c>
      <c r="E5559" s="215">
        <v>4006</v>
      </c>
      <c r="F5559" s="216" t="s">
        <v>3107</v>
      </c>
    </row>
    <row r="5560" spans="2:6" ht="12.75" x14ac:dyDescent="0.25">
      <c r="B5560" s="216" t="s">
        <v>107</v>
      </c>
      <c r="C5560" s="213">
        <v>3</v>
      </c>
      <c r="D5560" s="214" t="s">
        <v>3108</v>
      </c>
      <c r="E5560" s="215">
        <v>4006</v>
      </c>
      <c r="F5560" s="216" t="s">
        <v>3107</v>
      </c>
    </row>
    <row r="5561" spans="2:6" ht="12.75" x14ac:dyDescent="0.25">
      <c r="B5561" s="216" t="s">
        <v>3105</v>
      </c>
      <c r="C5561" s="213">
        <v>1</v>
      </c>
      <c r="D5561" s="214" t="s">
        <v>3106</v>
      </c>
      <c r="E5561" s="215">
        <v>4006</v>
      </c>
      <c r="F5561" s="216" t="s">
        <v>3107</v>
      </c>
    </row>
    <row r="5562" spans="2:6" ht="12.75" x14ac:dyDescent="0.25">
      <c r="B5562" s="216" t="s">
        <v>147</v>
      </c>
      <c r="C5562" s="213">
        <v>8</v>
      </c>
      <c r="D5562" s="214" t="s">
        <v>3115</v>
      </c>
      <c r="E5562" s="215">
        <v>4006</v>
      </c>
      <c r="F5562" s="216" t="s">
        <v>3107</v>
      </c>
    </row>
    <row r="5563" spans="2:6" ht="12.75" x14ac:dyDescent="0.25">
      <c r="B5563" s="216" t="s">
        <v>107</v>
      </c>
      <c r="C5563" s="213">
        <v>9</v>
      </c>
      <c r="D5563" s="214" t="s">
        <v>3116</v>
      </c>
      <c r="E5563" s="215">
        <v>4006</v>
      </c>
      <c r="F5563" s="216" t="s">
        <v>3107</v>
      </c>
    </row>
    <row r="5564" spans="2:6" ht="12.75" x14ac:dyDescent="0.25">
      <c r="B5564" s="216" t="s">
        <v>3109</v>
      </c>
      <c r="C5564" s="213">
        <v>4</v>
      </c>
      <c r="D5564" s="214" t="s">
        <v>3110</v>
      </c>
      <c r="E5564" s="215">
        <v>4006</v>
      </c>
      <c r="F5564" s="216" t="s">
        <v>3107</v>
      </c>
    </row>
    <row r="5565" spans="2:6" ht="12.75" x14ac:dyDescent="0.25">
      <c r="B5565" s="216" t="s">
        <v>199</v>
      </c>
      <c r="C5565" s="213">
        <v>10</v>
      </c>
      <c r="D5565" s="214" t="s">
        <v>3117</v>
      </c>
      <c r="E5565" s="215">
        <v>4006</v>
      </c>
      <c r="F5565" s="216" t="s">
        <v>3107</v>
      </c>
    </row>
    <row r="5566" spans="2:6" ht="12.75" x14ac:dyDescent="0.25">
      <c r="B5566" s="216" t="s">
        <v>3118</v>
      </c>
      <c r="C5566" s="213">
        <v>11</v>
      </c>
      <c r="D5566" s="214" t="s">
        <v>3119</v>
      </c>
      <c r="E5566" s="215">
        <v>4006</v>
      </c>
      <c r="F5566" s="216" t="s">
        <v>3107</v>
      </c>
    </row>
    <row r="5567" spans="2:6" ht="12.75" x14ac:dyDescent="0.25">
      <c r="B5567" s="216" t="s">
        <v>3120</v>
      </c>
      <c r="C5567" s="213">
        <v>12</v>
      </c>
      <c r="D5567" s="214" t="s">
        <v>1285</v>
      </c>
      <c r="E5567" s="215">
        <v>4006</v>
      </c>
      <c r="F5567" s="216" t="s">
        <v>3107</v>
      </c>
    </row>
    <row r="5568" spans="2:6" ht="12.75" x14ac:dyDescent="0.25">
      <c r="B5568" s="216" t="s">
        <v>3111</v>
      </c>
      <c r="C5568" s="213">
        <v>5</v>
      </c>
      <c r="D5568" s="214" t="s">
        <v>1392</v>
      </c>
      <c r="E5568" s="215">
        <v>4006</v>
      </c>
      <c r="F5568" s="216" t="s">
        <v>3107</v>
      </c>
    </row>
    <row r="5569" spans="2:6" ht="12.75" x14ac:dyDescent="0.25">
      <c r="B5569" s="216" t="s">
        <v>105</v>
      </c>
      <c r="C5569" s="213">
        <v>6</v>
      </c>
      <c r="D5569" s="214" t="s">
        <v>3114</v>
      </c>
      <c r="E5569" s="215">
        <v>8002</v>
      </c>
      <c r="F5569" s="216" t="s">
        <v>9324</v>
      </c>
    </row>
    <row r="5570" spans="2:6" ht="12.75" x14ac:dyDescent="0.25">
      <c r="B5570" s="216" t="s">
        <v>9325</v>
      </c>
      <c r="C5570" s="213">
        <v>5</v>
      </c>
      <c r="D5570" s="214" t="s">
        <v>7618</v>
      </c>
      <c r="E5570" s="215">
        <v>8002</v>
      </c>
      <c r="F5570" s="216" t="s">
        <v>9324</v>
      </c>
    </row>
    <row r="5571" spans="2:6" ht="12.75" x14ac:dyDescent="0.25">
      <c r="B5571" s="216" t="s">
        <v>199</v>
      </c>
      <c r="C5571" s="213">
        <v>3</v>
      </c>
      <c r="D5571" s="214" t="s">
        <v>837</v>
      </c>
      <c r="E5571" s="215">
        <v>8002</v>
      </c>
      <c r="F5571" s="216" t="s">
        <v>9324</v>
      </c>
    </row>
    <row r="5572" spans="2:6" ht="12.75" x14ac:dyDescent="0.25">
      <c r="B5572" s="216" t="s">
        <v>137</v>
      </c>
      <c r="C5572" s="213">
        <v>17</v>
      </c>
      <c r="D5572" s="214" t="s">
        <v>4598</v>
      </c>
      <c r="E5572" s="215">
        <v>8002</v>
      </c>
      <c r="F5572" s="216" t="s">
        <v>9324</v>
      </c>
    </row>
    <row r="5573" spans="2:6" ht="12.75" x14ac:dyDescent="0.25">
      <c r="B5573" s="216" t="s">
        <v>1083</v>
      </c>
      <c r="C5573" s="213">
        <v>16</v>
      </c>
      <c r="D5573" s="214" t="s">
        <v>3140</v>
      </c>
      <c r="E5573" s="215">
        <v>8002</v>
      </c>
      <c r="F5573" s="216" t="s">
        <v>9324</v>
      </c>
    </row>
    <row r="5574" spans="2:6" ht="12.75" x14ac:dyDescent="0.25">
      <c r="B5574" s="216" t="s">
        <v>3133</v>
      </c>
      <c r="C5574" s="213">
        <v>10</v>
      </c>
      <c r="D5574" s="214" t="s">
        <v>3134</v>
      </c>
      <c r="E5574" s="215">
        <v>8002</v>
      </c>
      <c r="F5574" s="216" t="s">
        <v>9324</v>
      </c>
    </row>
    <row r="5575" spans="2:6" ht="12.75" x14ac:dyDescent="0.25">
      <c r="B5575" s="216" t="s">
        <v>3144</v>
      </c>
      <c r="C5575" s="213">
        <v>20</v>
      </c>
      <c r="D5575" s="214" t="s">
        <v>3145</v>
      </c>
      <c r="E5575" s="215">
        <v>8002</v>
      </c>
      <c r="F5575" s="216" t="s">
        <v>9324</v>
      </c>
    </row>
    <row r="5576" spans="2:6" ht="12.75" x14ac:dyDescent="0.25">
      <c r="B5576" s="216" t="s">
        <v>9328</v>
      </c>
      <c r="C5576" s="213">
        <v>21</v>
      </c>
      <c r="D5576" s="214" t="s">
        <v>3146</v>
      </c>
      <c r="E5576" s="215">
        <v>8002</v>
      </c>
      <c r="F5576" s="216" t="s">
        <v>9324</v>
      </c>
    </row>
    <row r="5577" spans="2:6" ht="12.75" x14ac:dyDescent="0.25">
      <c r="B5577" s="216" t="s">
        <v>3133</v>
      </c>
      <c r="C5577" s="213">
        <v>15</v>
      </c>
      <c r="D5577" s="214" t="s">
        <v>3139</v>
      </c>
      <c r="E5577" s="215">
        <v>8002</v>
      </c>
      <c r="F5577" s="216" t="s">
        <v>9324</v>
      </c>
    </row>
    <row r="5578" spans="2:6" ht="12.75" x14ac:dyDescent="0.25">
      <c r="B5578" s="216" t="s">
        <v>3105</v>
      </c>
      <c r="C5578" s="213">
        <v>2</v>
      </c>
      <c r="D5578" s="214" t="s">
        <v>3106</v>
      </c>
      <c r="E5578" s="215">
        <v>8002</v>
      </c>
      <c r="F5578" s="216" t="s">
        <v>9324</v>
      </c>
    </row>
    <row r="5579" spans="2:6" ht="12.75" x14ac:dyDescent="0.25">
      <c r="B5579" s="216" t="s">
        <v>147</v>
      </c>
      <c r="C5579" s="213">
        <v>7</v>
      </c>
      <c r="D5579" s="214" t="s">
        <v>3115</v>
      </c>
      <c r="E5579" s="215">
        <v>8002</v>
      </c>
      <c r="F5579" s="216" t="s">
        <v>9324</v>
      </c>
    </row>
    <row r="5580" spans="2:6" ht="12.75" x14ac:dyDescent="0.25">
      <c r="B5580" s="216" t="s">
        <v>3142</v>
      </c>
      <c r="C5580" s="213">
        <v>18</v>
      </c>
      <c r="D5580" s="214" t="s">
        <v>2975</v>
      </c>
      <c r="E5580" s="215">
        <v>8002</v>
      </c>
      <c r="F5580" s="216" t="s">
        <v>9324</v>
      </c>
    </row>
    <row r="5581" spans="2:6" ht="12.75" x14ac:dyDescent="0.25">
      <c r="B5581" s="216" t="s">
        <v>1083</v>
      </c>
      <c r="C5581" s="213">
        <v>11</v>
      </c>
      <c r="D5581" s="214" t="s">
        <v>1093</v>
      </c>
      <c r="E5581" s="215">
        <v>8002</v>
      </c>
      <c r="F5581" s="216" t="s">
        <v>9324</v>
      </c>
    </row>
    <row r="5582" spans="2:6" ht="12.75" x14ac:dyDescent="0.25">
      <c r="B5582" s="216" t="s">
        <v>199</v>
      </c>
      <c r="C5582" s="213">
        <v>12</v>
      </c>
      <c r="D5582" s="214" t="s">
        <v>3136</v>
      </c>
      <c r="E5582" s="215">
        <v>8002</v>
      </c>
      <c r="F5582" s="216" t="s">
        <v>9324</v>
      </c>
    </row>
    <row r="5583" spans="2:6" ht="12.75" x14ac:dyDescent="0.25">
      <c r="B5583" s="216" t="s">
        <v>3137</v>
      </c>
      <c r="C5583" s="213">
        <v>13</v>
      </c>
      <c r="D5583" s="214" t="s">
        <v>9327</v>
      </c>
      <c r="E5583" s="215">
        <v>8002</v>
      </c>
      <c r="F5583" s="216" t="s">
        <v>9324</v>
      </c>
    </row>
    <row r="5584" spans="2:6" ht="12.75" x14ac:dyDescent="0.25">
      <c r="B5584" s="216" t="s">
        <v>3137</v>
      </c>
      <c r="C5584" s="213">
        <v>1</v>
      </c>
      <c r="D5584" s="214" t="s">
        <v>9323</v>
      </c>
      <c r="E5584" s="215">
        <v>8002</v>
      </c>
      <c r="F5584" s="216" t="s">
        <v>9324</v>
      </c>
    </row>
    <row r="5585" spans="2:6" ht="12.75" x14ac:dyDescent="0.25">
      <c r="B5585" s="216" t="s">
        <v>320</v>
      </c>
      <c r="C5585" s="213">
        <v>14</v>
      </c>
      <c r="D5585" s="214" t="s">
        <v>321</v>
      </c>
      <c r="E5585" s="215">
        <v>8002</v>
      </c>
      <c r="F5585" s="216" t="s">
        <v>9324</v>
      </c>
    </row>
    <row r="5586" spans="2:6" ht="12.75" x14ac:dyDescent="0.25">
      <c r="B5586" s="216" t="s">
        <v>3143</v>
      </c>
      <c r="C5586" s="213">
        <v>19</v>
      </c>
      <c r="D5586" s="214" t="s">
        <v>485</v>
      </c>
      <c r="E5586" s="215">
        <v>8002</v>
      </c>
      <c r="F5586" s="216" t="s">
        <v>9324</v>
      </c>
    </row>
    <row r="5587" spans="2:6" ht="12.75" x14ac:dyDescent="0.25">
      <c r="B5587" s="216" t="s">
        <v>3118</v>
      </c>
      <c r="C5587" s="213">
        <v>8</v>
      </c>
      <c r="D5587" s="214" t="s">
        <v>3119</v>
      </c>
      <c r="E5587" s="215">
        <v>8002</v>
      </c>
      <c r="F5587" s="216" t="s">
        <v>9324</v>
      </c>
    </row>
    <row r="5588" spans="2:6" ht="12.75" x14ac:dyDescent="0.25">
      <c r="B5588" s="216" t="s">
        <v>9326</v>
      </c>
      <c r="C5588" s="213">
        <v>9</v>
      </c>
      <c r="D5588" s="214" t="s">
        <v>1285</v>
      </c>
      <c r="E5588" s="215">
        <v>8002</v>
      </c>
      <c r="F5588" s="216" t="s">
        <v>9324</v>
      </c>
    </row>
    <row r="5589" spans="2:6" ht="12.75" x14ac:dyDescent="0.25">
      <c r="B5589" s="216" t="s">
        <v>3111</v>
      </c>
      <c r="C5589" s="213">
        <v>4</v>
      </c>
      <c r="D5589" s="214" t="s">
        <v>1392</v>
      </c>
      <c r="E5589" s="215">
        <v>8002</v>
      </c>
      <c r="F5589" s="216" t="s">
        <v>9324</v>
      </c>
    </row>
    <row r="5590" spans="2:6" ht="12.75" x14ac:dyDescent="0.25">
      <c r="B5590" s="216" t="s">
        <v>3223</v>
      </c>
      <c r="C5590" s="213">
        <v>13</v>
      </c>
      <c r="D5590" s="214" t="s">
        <v>3224</v>
      </c>
      <c r="E5590" s="215">
        <v>4014</v>
      </c>
      <c r="F5590" s="216" t="s">
        <v>3210</v>
      </c>
    </row>
    <row r="5591" spans="2:6" ht="12.75" x14ac:dyDescent="0.25">
      <c r="B5591" s="216" t="s">
        <v>458</v>
      </c>
      <c r="C5591" s="213">
        <v>3</v>
      </c>
      <c r="D5591" s="214" t="s">
        <v>442</v>
      </c>
      <c r="E5591" s="215">
        <v>4014</v>
      </c>
      <c r="F5591" s="216" t="s">
        <v>3210</v>
      </c>
    </row>
    <row r="5592" spans="2:6" ht="12.75" x14ac:dyDescent="0.25">
      <c r="B5592" s="216" t="s">
        <v>143</v>
      </c>
      <c r="C5592" s="213">
        <v>14</v>
      </c>
      <c r="D5592" s="214" t="s">
        <v>3225</v>
      </c>
      <c r="E5592" s="215">
        <v>4014</v>
      </c>
      <c r="F5592" s="216" t="s">
        <v>3210</v>
      </c>
    </row>
    <row r="5593" spans="2:6" ht="12.75" x14ac:dyDescent="0.25">
      <c r="B5593" s="216" t="s">
        <v>143</v>
      </c>
      <c r="C5593" s="213">
        <v>15</v>
      </c>
      <c r="D5593" s="214" t="s">
        <v>3226</v>
      </c>
      <c r="E5593" s="215">
        <v>4014</v>
      </c>
      <c r="F5593" s="216" t="s">
        <v>3210</v>
      </c>
    </row>
    <row r="5594" spans="2:6" ht="12.75" x14ac:dyDescent="0.25">
      <c r="B5594" s="216" t="s">
        <v>143</v>
      </c>
      <c r="C5594" s="213">
        <v>1</v>
      </c>
      <c r="D5594" s="214" t="s">
        <v>3209</v>
      </c>
      <c r="E5594" s="215">
        <v>4014</v>
      </c>
      <c r="F5594" s="216" t="s">
        <v>3210</v>
      </c>
    </row>
    <row r="5595" spans="2:6" ht="12.75" x14ac:dyDescent="0.25">
      <c r="B5595" s="216" t="s">
        <v>143</v>
      </c>
      <c r="C5595" s="213">
        <v>2</v>
      </c>
      <c r="D5595" s="214" t="s">
        <v>3211</v>
      </c>
      <c r="E5595" s="215">
        <v>4014</v>
      </c>
      <c r="F5595" s="216" t="s">
        <v>3210</v>
      </c>
    </row>
    <row r="5596" spans="2:6" ht="12.75" x14ac:dyDescent="0.25">
      <c r="B5596" s="216" t="s">
        <v>141</v>
      </c>
      <c r="C5596" s="213">
        <v>10</v>
      </c>
      <c r="D5596" s="214" t="s">
        <v>142</v>
      </c>
      <c r="E5596" s="215">
        <v>4014</v>
      </c>
      <c r="F5596" s="216" t="s">
        <v>3210</v>
      </c>
    </row>
    <row r="5597" spans="2:6" ht="12.75" x14ac:dyDescent="0.25">
      <c r="B5597" s="216" t="s">
        <v>139</v>
      </c>
      <c r="C5597" s="213">
        <v>4</v>
      </c>
      <c r="D5597" s="214" t="s">
        <v>3212</v>
      </c>
      <c r="E5597" s="215">
        <v>4014</v>
      </c>
      <c r="F5597" s="216" t="s">
        <v>3210</v>
      </c>
    </row>
    <row r="5598" spans="2:6" ht="12.75" x14ac:dyDescent="0.25">
      <c r="B5598" s="216" t="s">
        <v>3214</v>
      </c>
      <c r="C5598" s="213">
        <v>6</v>
      </c>
      <c r="D5598" s="214" t="s">
        <v>3215</v>
      </c>
      <c r="E5598" s="215">
        <v>4014</v>
      </c>
      <c r="F5598" s="216" t="s">
        <v>3210</v>
      </c>
    </row>
    <row r="5599" spans="2:6" ht="12.75" x14ac:dyDescent="0.25">
      <c r="B5599" s="216" t="s">
        <v>3218</v>
      </c>
      <c r="C5599" s="213">
        <v>9</v>
      </c>
      <c r="D5599" s="214" t="s">
        <v>3219</v>
      </c>
      <c r="E5599" s="215">
        <v>4014</v>
      </c>
      <c r="F5599" s="216" t="s">
        <v>3210</v>
      </c>
    </row>
    <row r="5600" spans="2:6" ht="12.75" x14ac:dyDescent="0.25">
      <c r="B5600" s="216" t="s">
        <v>1026</v>
      </c>
      <c r="C5600" s="213">
        <v>12</v>
      </c>
      <c r="D5600" s="214" t="s">
        <v>3222</v>
      </c>
      <c r="E5600" s="215">
        <v>4014</v>
      </c>
      <c r="F5600" s="216" t="s">
        <v>3210</v>
      </c>
    </row>
    <row r="5601" spans="2:6" ht="12.75" x14ac:dyDescent="0.25">
      <c r="B5601" s="216" t="s">
        <v>3213</v>
      </c>
      <c r="C5601" s="213">
        <v>5</v>
      </c>
      <c r="D5601" s="214" t="s">
        <v>906</v>
      </c>
      <c r="E5601" s="215">
        <v>4014</v>
      </c>
      <c r="F5601" s="216" t="s">
        <v>3210</v>
      </c>
    </row>
    <row r="5602" spans="2:6" ht="12.75" x14ac:dyDescent="0.25">
      <c r="B5602" s="216" t="s">
        <v>143</v>
      </c>
      <c r="C5602" s="213">
        <v>7</v>
      </c>
      <c r="D5602" s="214" t="s">
        <v>3216</v>
      </c>
      <c r="E5602" s="215">
        <v>4014</v>
      </c>
      <c r="F5602" s="216" t="s">
        <v>3210</v>
      </c>
    </row>
    <row r="5603" spans="2:6" ht="12.75" x14ac:dyDescent="0.25">
      <c r="B5603" s="216" t="s">
        <v>143</v>
      </c>
      <c r="C5603" s="213">
        <v>8</v>
      </c>
      <c r="D5603" s="214" t="s">
        <v>3217</v>
      </c>
      <c r="E5603" s="215">
        <v>4014</v>
      </c>
      <c r="F5603" s="216" t="s">
        <v>3210</v>
      </c>
    </row>
    <row r="5604" spans="2:6" ht="12.75" x14ac:dyDescent="0.25">
      <c r="B5604" s="216" t="s">
        <v>3220</v>
      </c>
      <c r="C5604" s="213">
        <v>11</v>
      </c>
      <c r="D5604" s="214" t="s">
        <v>3221</v>
      </c>
      <c r="E5604" s="215">
        <v>4014</v>
      </c>
      <c r="F5604" s="216" t="s">
        <v>3210</v>
      </c>
    </row>
    <row r="5605" spans="2:6" ht="12.75" x14ac:dyDescent="0.25">
      <c r="B5605" s="216" t="s">
        <v>458</v>
      </c>
      <c r="C5605" s="213">
        <v>4</v>
      </c>
      <c r="D5605" s="214" t="s">
        <v>4653</v>
      </c>
      <c r="E5605" s="215">
        <v>4142</v>
      </c>
      <c r="F5605" s="216" t="s">
        <v>4650</v>
      </c>
    </row>
    <row r="5606" spans="2:6" ht="12.75" x14ac:dyDescent="0.25">
      <c r="B5606" s="216" t="s">
        <v>458</v>
      </c>
      <c r="C5606" s="213">
        <v>16</v>
      </c>
      <c r="D5606" s="214" t="s">
        <v>4666</v>
      </c>
      <c r="E5606" s="215">
        <v>4142</v>
      </c>
      <c r="F5606" s="216" t="s">
        <v>4650</v>
      </c>
    </row>
    <row r="5607" spans="2:6" ht="12.75" x14ac:dyDescent="0.25">
      <c r="B5607" s="216" t="s">
        <v>139</v>
      </c>
      <c r="C5607" s="213">
        <v>12</v>
      </c>
      <c r="D5607" s="214" t="s">
        <v>4662</v>
      </c>
      <c r="E5607" s="215">
        <v>4142</v>
      </c>
      <c r="F5607" s="216" t="s">
        <v>4650</v>
      </c>
    </row>
    <row r="5608" spans="2:6" ht="12.75" x14ac:dyDescent="0.25">
      <c r="B5608" s="216" t="s">
        <v>139</v>
      </c>
      <c r="C5608" s="213">
        <v>20</v>
      </c>
      <c r="D5608" s="214" t="s">
        <v>4670</v>
      </c>
      <c r="E5608" s="215">
        <v>4142</v>
      </c>
      <c r="F5608" s="216" t="s">
        <v>4650</v>
      </c>
    </row>
    <row r="5609" spans="2:6" ht="12.75" x14ac:dyDescent="0.25">
      <c r="B5609" s="216" t="s">
        <v>4656</v>
      </c>
      <c r="C5609" s="213">
        <v>7</v>
      </c>
      <c r="D5609" s="214" t="s">
        <v>4657</v>
      </c>
      <c r="E5609" s="215">
        <v>4142</v>
      </c>
      <c r="F5609" s="216" t="s">
        <v>4650</v>
      </c>
    </row>
    <row r="5610" spans="2:6" ht="12.75" x14ac:dyDescent="0.25">
      <c r="B5610" s="216" t="s">
        <v>143</v>
      </c>
      <c r="C5610" s="213">
        <v>5</v>
      </c>
      <c r="D5610" s="214" t="s">
        <v>4654</v>
      </c>
      <c r="E5610" s="215">
        <v>4142</v>
      </c>
      <c r="F5610" s="216" t="s">
        <v>4650</v>
      </c>
    </row>
    <row r="5611" spans="2:6" ht="12.75" x14ac:dyDescent="0.25">
      <c r="B5611" s="216" t="s">
        <v>143</v>
      </c>
      <c r="C5611" s="213">
        <v>13</v>
      </c>
      <c r="D5611" s="214" t="s">
        <v>4663</v>
      </c>
      <c r="E5611" s="215">
        <v>4142</v>
      </c>
      <c r="F5611" s="216" t="s">
        <v>4650</v>
      </c>
    </row>
    <row r="5612" spans="2:6" ht="12.75" x14ac:dyDescent="0.25">
      <c r="B5612" s="216" t="s">
        <v>143</v>
      </c>
      <c r="C5612" s="213">
        <v>21</v>
      </c>
      <c r="D5612" s="214" t="s">
        <v>4671</v>
      </c>
      <c r="E5612" s="215">
        <v>4142</v>
      </c>
      <c r="F5612" s="216" t="s">
        <v>4650</v>
      </c>
    </row>
    <row r="5613" spans="2:6" ht="12.75" x14ac:dyDescent="0.25">
      <c r="B5613" s="216" t="s">
        <v>143</v>
      </c>
      <c r="C5613" s="213">
        <v>17</v>
      </c>
      <c r="D5613" s="214" t="s">
        <v>4667</v>
      </c>
      <c r="E5613" s="215">
        <v>4142</v>
      </c>
      <c r="F5613" s="216" t="s">
        <v>4650</v>
      </c>
    </row>
    <row r="5614" spans="2:6" ht="12.75" x14ac:dyDescent="0.25">
      <c r="B5614" s="216" t="s">
        <v>4648</v>
      </c>
      <c r="C5614" s="213">
        <v>1</v>
      </c>
      <c r="D5614" s="214" t="s">
        <v>4649</v>
      </c>
      <c r="E5614" s="215">
        <v>4142</v>
      </c>
      <c r="F5614" s="216" t="s">
        <v>4650</v>
      </c>
    </row>
    <row r="5615" spans="2:6" ht="12.75" x14ac:dyDescent="0.25">
      <c r="B5615" s="216" t="s">
        <v>4648</v>
      </c>
      <c r="C5615" s="213">
        <v>14</v>
      </c>
      <c r="D5615" s="214" t="s">
        <v>4664</v>
      </c>
      <c r="E5615" s="215">
        <v>4142</v>
      </c>
      <c r="F5615" s="216" t="s">
        <v>4650</v>
      </c>
    </row>
    <row r="5616" spans="2:6" ht="12.75" x14ac:dyDescent="0.25">
      <c r="B5616" s="216" t="s">
        <v>141</v>
      </c>
      <c r="C5616" s="213">
        <v>11</v>
      </c>
      <c r="D5616" s="214" t="s">
        <v>4661</v>
      </c>
      <c r="E5616" s="215">
        <v>4142</v>
      </c>
      <c r="F5616" s="216" t="s">
        <v>4650</v>
      </c>
    </row>
    <row r="5617" spans="2:6" ht="12.75" x14ac:dyDescent="0.25">
      <c r="B5617" s="216" t="s">
        <v>4651</v>
      </c>
      <c r="C5617" s="213">
        <v>2</v>
      </c>
      <c r="D5617" s="214" t="s">
        <v>4652</v>
      </c>
      <c r="E5617" s="215">
        <v>4142</v>
      </c>
      <c r="F5617" s="216" t="s">
        <v>4650</v>
      </c>
    </row>
    <row r="5618" spans="2:6" ht="12.75" x14ac:dyDescent="0.25">
      <c r="B5618" s="216" t="s">
        <v>4651</v>
      </c>
      <c r="C5618" s="213">
        <v>15</v>
      </c>
      <c r="D5618" s="214" t="s">
        <v>4665</v>
      </c>
      <c r="E5618" s="215">
        <v>4142</v>
      </c>
      <c r="F5618" s="216" t="s">
        <v>4650</v>
      </c>
    </row>
    <row r="5619" spans="2:6" ht="12.75" x14ac:dyDescent="0.25">
      <c r="B5619" s="216" t="s">
        <v>4659</v>
      </c>
      <c r="C5619" s="213">
        <v>9</v>
      </c>
      <c r="D5619" s="214" t="s">
        <v>4660</v>
      </c>
      <c r="E5619" s="215">
        <v>4142</v>
      </c>
      <c r="F5619" s="216" t="s">
        <v>4650</v>
      </c>
    </row>
    <row r="5620" spans="2:6" ht="12.75" x14ac:dyDescent="0.25">
      <c r="B5620" s="216" t="s">
        <v>1045</v>
      </c>
      <c r="C5620" s="213">
        <v>6</v>
      </c>
      <c r="D5620" s="214" t="s">
        <v>4655</v>
      </c>
      <c r="E5620" s="215">
        <v>4142</v>
      </c>
      <c r="F5620" s="216" t="s">
        <v>4650</v>
      </c>
    </row>
    <row r="5621" spans="2:6" ht="12.75" x14ac:dyDescent="0.25">
      <c r="B5621" s="216" t="s">
        <v>1045</v>
      </c>
      <c r="C5621" s="213">
        <v>18</v>
      </c>
      <c r="D5621" s="214" t="s">
        <v>4668</v>
      </c>
      <c r="E5621" s="215">
        <v>4142</v>
      </c>
      <c r="F5621" s="216" t="s">
        <v>4650</v>
      </c>
    </row>
    <row r="5622" spans="2:6" ht="12.75" x14ac:dyDescent="0.25">
      <c r="B5622" s="216" t="s">
        <v>1039</v>
      </c>
      <c r="C5622" s="213">
        <v>10</v>
      </c>
      <c r="D5622" s="214" t="s">
        <v>1040</v>
      </c>
      <c r="E5622" s="215">
        <v>4142</v>
      </c>
      <c r="F5622" s="216" t="s">
        <v>4650</v>
      </c>
    </row>
    <row r="5623" spans="2:6" ht="12.75" x14ac:dyDescent="0.25">
      <c r="B5623" s="216" t="s">
        <v>1047</v>
      </c>
      <c r="C5623" s="213">
        <v>3</v>
      </c>
      <c r="D5623" s="214" t="s">
        <v>3937</v>
      </c>
      <c r="E5623" s="215">
        <v>4142</v>
      </c>
      <c r="F5623" s="216" t="s">
        <v>4650</v>
      </c>
    </row>
    <row r="5624" spans="2:6" ht="12.75" x14ac:dyDescent="0.25">
      <c r="B5624" s="216" t="s">
        <v>3214</v>
      </c>
      <c r="C5624" s="213">
        <v>8</v>
      </c>
      <c r="D5624" s="214" t="s">
        <v>4658</v>
      </c>
      <c r="E5624" s="215">
        <v>4142</v>
      </c>
      <c r="F5624" s="216" t="s">
        <v>4650</v>
      </c>
    </row>
    <row r="5625" spans="2:6" ht="12.75" x14ac:dyDescent="0.25">
      <c r="B5625" s="216" t="s">
        <v>3214</v>
      </c>
      <c r="C5625" s="213">
        <v>19</v>
      </c>
      <c r="D5625" s="214" t="s">
        <v>4669</v>
      </c>
      <c r="E5625" s="215">
        <v>4142</v>
      </c>
      <c r="F5625" s="216" t="s">
        <v>4650</v>
      </c>
    </row>
    <row r="5626" spans="2:6" ht="12.75" x14ac:dyDescent="0.25">
      <c r="B5626" s="216" t="s">
        <v>458</v>
      </c>
      <c r="C5626" s="213">
        <v>5</v>
      </c>
      <c r="D5626" s="214" t="s">
        <v>4678</v>
      </c>
      <c r="E5626" s="215">
        <v>4143</v>
      </c>
      <c r="F5626" s="216" t="s">
        <v>4673</v>
      </c>
    </row>
    <row r="5627" spans="2:6" ht="12.75" x14ac:dyDescent="0.25">
      <c r="B5627" s="216" t="s">
        <v>458</v>
      </c>
      <c r="C5627" s="213">
        <v>15</v>
      </c>
      <c r="D5627" s="214" t="s">
        <v>4686</v>
      </c>
      <c r="E5627" s="215">
        <v>4143</v>
      </c>
      <c r="F5627" s="216" t="s">
        <v>4673</v>
      </c>
    </row>
    <row r="5628" spans="2:6" ht="12.75" x14ac:dyDescent="0.25">
      <c r="B5628" s="216" t="s">
        <v>3214</v>
      </c>
      <c r="C5628" s="213">
        <v>9</v>
      </c>
      <c r="D5628" s="214" t="s">
        <v>4680</v>
      </c>
      <c r="E5628" s="215">
        <v>4143</v>
      </c>
      <c r="F5628" s="216" t="s">
        <v>4673</v>
      </c>
    </row>
    <row r="5629" spans="2:6" ht="12.75" x14ac:dyDescent="0.25">
      <c r="B5629" s="216" t="s">
        <v>143</v>
      </c>
      <c r="C5629" s="213">
        <v>3</v>
      </c>
      <c r="D5629" s="214" t="s">
        <v>4676</v>
      </c>
      <c r="E5629" s="215">
        <v>4143</v>
      </c>
      <c r="F5629" s="216" t="s">
        <v>4673</v>
      </c>
    </row>
    <row r="5630" spans="2:6" ht="12.75" x14ac:dyDescent="0.25">
      <c r="B5630" s="216" t="s">
        <v>143</v>
      </c>
      <c r="C5630" s="213">
        <v>13</v>
      </c>
      <c r="D5630" s="214" t="s">
        <v>4684</v>
      </c>
      <c r="E5630" s="215">
        <v>4143</v>
      </c>
      <c r="F5630" s="216" t="s">
        <v>4673</v>
      </c>
    </row>
    <row r="5631" spans="2:6" ht="12.75" x14ac:dyDescent="0.25">
      <c r="B5631" s="216" t="s">
        <v>4656</v>
      </c>
      <c r="C5631" s="213">
        <v>11</v>
      </c>
      <c r="D5631" s="214" t="s">
        <v>4681</v>
      </c>
      <c r="E5631" s="215">
        <v>4143</v>
      </c>
      <c r="F5631" s="216" t="s">
        <v>4673</v>
      </c>
    </row>
    <row r="5632" spans="2:6" ht="12.75" x14ac:dyDescent="0.25">
      <c r="B5632" s="216" t="s">
        <v>1039</v>
      </c>
      <c r="C5632" s="213">
        <v>7</v>
      </c>
      <c r="D5632" s="214" t="s">
        <v>1990</v>
      </c>
      <c r="E5632" s="215">
        <v>4143</v>
      </c>
      <c r="F5632" s="216" t="s">
        <v>4673</v>
      </c>
    </row>
    <row r="5633" spans="2:6" ht="12.75" x14ac:dyDescent="0.25">
      <c r="B5633" s="216" t="s">
        <v>1039</v>
      </c>
      <c r="C5633" s="213">
        <v>17</v>
      </c>
      <c r="D5633" s="214" t="s">
        <v>4688</v>
      </c>
      <c r="E5633" s="215">
        <v>4143</v>
      </c>
      <c r="F5633" s="216" t="s">
        <v>4673</v>
      </c>
    </row>
    <row r="5634" spans="2:6" ht="12.75" x14ac:dyDescent="0.25">
      <c r="B5634" s="216" t="s">
        <v>4674</v>
      </c>
      <c r="C5634" s="213">
        <v>2</v>
      </c>
      <c r="D5634" s="214" t="s">
        <v>4675</v>
      </c>
      <c r="E5634" s="215">
        <v>4143</v>
      </c>
      <c r="F5634" s="216" t="s">
        <v>4673</v>
      </c>
    </row>
    <row r="5635" spans="2:6" ht="12.75" x14ac:dyDescent="0.25">
      <c r="B5635" s="216" t="s">
        <v>4674</v>
      </c>
      <c r="C5635" s="213">
        <v>14</v>
      </c>
      <c r="D5635" s="214" t="s">
        <v>4685</v>
      </c>
      <c r="E5635" s="215">
        <v>4143</v>
      </c>
      <c r="F5635" s="216" t="s">
        <v>4673</v>
      </c>
    </row>
    <row r="5636" spans="2:6" ht="12.75" x14ac:dyDescent="0.25">
      <c r="B5636" s="216" t="s">
        <v>4682</v>
      </c>
      <c r="C5636" s="213">
        <v>12</v>
      </c>
      <c r="D5636" s="214" t="s">
        <v>4683</v>
      </c>
      <c r="E5636" s="215">
        <v>4143</v>
      </c>
      <c r="F5636" s="216" t="s">
        <v>4673</v>
      </c>
    </row>
    <row r="5637" spans="2:6" ht="12.75" x14ac:dyDescent="0.25">
      <c r="B5637" s="216" t="s">
        <v>4682</v>
      </c>
      <c r="C5637" s="213">
        <v>20</v>
      </c>
      <c r="D5637" s="214" t="s">
        <v>4691</v>
      </c>
      <c r="E5637" s="215">
        <v>4143</v>
      </c>
      <c r="F5637" s="216" t="s">
        <v>4673</v>
      </c>
    </row>
    <row r="5638" spans="2:6" ht="12.75" x14ac:dyDescent="0.25">
      <c r="B5638" s="216" t="s">
        <v>1043</v>
      </c>
      <c r="C5638" s="213">
        <v>8</v>
      </c>
      <c r="D5638" s="214" t="s">
        <v>4679</v>
      </c>
      <c r="E5638" s="215">
        <v>4143</v>
      </c>
      <c r="F5638" s="216" t="s">
        <v>4673</v>
      </c>
    </row>
    <row r="5639" spans="2:6" ht="12.75" x14ac:dyDescent="0.25">
      <c r="B5639" s="216" t="s">
        <v>1043</v>
      </c>
      <c r="C5639" s="213">
        <v>18</v>
      </c>
      <c r="D5639" s="214" t="s">
        <v>4689</v>
      </c>
      <c r="E5639" s="215">
        <v>4143</v>
      </c>
      <c r="F5639" s="216" t="s">
        <v>4673</v>
      </c>
    </row>
    <row r="5640" spans="2:6" ht="12.75" x14ac:dyDescent="0.25">
      <c r="B5640" s="216" t="s">
        <v>4674</v>
      </c>
      <c r="C5640" s="213">
        <v>10</v>
      </c>
      <c r="D5640" s="214" t="s">
        <v>1046</v>
      </c>
      <c r="E5640" s="215">
        <v>4143</v>
      </c>
      <c r="F5640" s="216" t="s">
        <v>4673</v>
      </c>
    </row>
    <row r="5641" spans="2:6" ht="12.75" x14ac:dyDescent="0.25">
      <c r="B5641" s="216" t="s">
        <v>4674</v>
      </c>
      <c r="C5641" s="213">
        <v>19</v>
      </c>
      <c r="D5641" s="214" t="s">
        <v>4690</v>
      </c>
      <c r="E5641" s="215">
        <v>4143</v>
      </c>
      <c r="F5641" s="216" t="s">
        <v>4673</v>
      </c>
    </row>
    <row r="5642" spans="2:6" ht="12.75" x14ac:dyDescent="0.25">
      <c r="B5642" s="216" t="s">
        <v>141</v>
      </c>
      <c r="C5642" s="213">
        <v>4</v>
      </c>
      <c r="D5642" s="214" t="s">
        <v>4677</v>
      </c>
      <c r="E5642" s="215">
        <v>4143</v>
      </c>
      <c r="F5642" s="216" t="s">
        <v>4673</v>
      </c>
    </row>
    <row r="5643" spans="2:6" ht="12.75" x14ac:dyDescent="0.25">
      <c r="B5643" s="216" t="s">
        <v>1037</v>
      </c>
      <c r="C5643" s="213">
        <v>6</v>
      </c>
      <c r="D5643" s="214" t="s">
        <v>1038</v>
      </c>
      <c r="E5643" s="215">
        <v>4143</v>
      </c>
      <c r="F5643" s="216" t="s">
        <v>4673</v>
      </c>
    </row>
    <row r="5644" spans="2:6" ht="12.75" x14ac:dyDescent="0.25">
      <c r="B5644" s="216" t="s">
        <v>1037</v>
      </c>
      <c r="C5644" s="213">
        <v>16</v>
      </c>
      <c r="D5644" s="214" t="s">
        <v>4687</v>
      </c>
      <c r="E5644" s="215">
        <v>4143</v>
      </c>
      <c r="F5644" s="216" t="s">
        <v>4673</v>
      </c>
    </row>
    <row r="5645" spans="2:6" ht="12.75" x14ac:dyDescent="0.25">
      <c r="B5645" s="216" t="s">
        <v>1047</v>
      </c>
      <c r="C5645" s="213">
        <v>1</v>
      </c>
      <c r="D5645" s="214" t="s">
        <v>4672</v>
      </c>
      <c r="E5645" s="215">
        <v>4143</v>
      </c>
      <c r="F5645" s="216" t="s">
        <v>4673</v>
      </c>
    </row>
    <row r="5646" spans="2:6" ht="12.75" x14ac:dyDescent="0.25">
      <c r="B5646" s="216" t="s">
        <v>458</v>
      </c>
      <c r="C5646" s="213">
        <v>16</v>
      </c>
      <c r="D5646" s="214" t="s">
        <v>4653</v>
      </c>
      <c r="E5646" s="215">
        <v>8024</v>
      </c>
      <c r="F5646" s="216" t="s">
        <v>9498</v>
      </c>
    </row>
    <row r="5647" spans="2:6" ht="12.75" x14ac:dyDescent="0.25">
      <c r="B5647" s="216" t="s">
        <v>1041</v>
      </c>
      <c r="C5647" s="213">
        <v>11</v>
      </c>
      <c r="D5647" s="214" t="s">
        <v>4657</v>
      </c>
      <c r="E5647" s="215">
        <v>8024</v>
      </c>
      <c r="F5647" s="216" t="s">
        <v>9498</v>
      </c>
    </row>
    <row r="5648" spans="2:6" ht="12.75" x14ac:dyDescent="0.25">
      <c r="B5648" s="216" t="s">
        <v>458</v>
      </c>
      <c r="C5648" s="213">
        <v>5</v>
      </c>
      <c r="D5648" s="214" t="s">
        <v>6249</v>
      </c>
      <c r="E5648" s="215">
        <v>8024</v>
      </c>
      <c r="F5648" s="216" t="s">
        <v>9498</v>
      </c>
    </row>
    <row r="5649" spans="2:6" ht="12.75" x14ac:dyDescent="0.25">
      <c r="B5649" s="216" t="s">
        <v>74</v>
      </c>
      <c r="C5649" s="213">
        <v>7</v>
      </c>
      <c r="D5649" s="214" t="s">
        <v>626</v>
      </c>
      <c r="E5649" s="215">
        <v>8024</v>
      </c>
      <c r="F5649" s="216" t="s">
        <v>9498</v>
      </c>
    </row>
    <row r="5650" spans="2:6" ht="12.75" x14ac:dyDescent="0.25">
      <c r="B5650" s="216" t="s">
        <v>4682</v>
      </c>
      <c r="C5650" s="213">
        <v>20</v>
      </c>
      <c r="D5650" s="214" t="s">
        <v>4683</v>
      </c>
      <c r="E5650" s="215">
        <v>8024</v>
      </c>
      <c r="F5650" s="216" t="s">
        <v>9498</v>
      </c>
    </row>
    <row r="5651" spans="2:6" ht="12.75" x14ac:dyDescent="0.25">
      <c r="B5651" s="216" t="s">
        <v>143</v>
      </c>
      <c r="C5651" s="213">
        <v>4</v>
      </c>
      <c r="D5651" s="214" t="s">
        <v>9502</v>
      </c>
      <c r="E5651" s="215">
        <v>8024</v>
      </c>
      <c r="F5651" s="216" t="s">
        <v>9498</v>
      </c>
    </row>
    <row r="5652" spans="2:6" ht="12.75" x14ac:dyDescent="0.25">
      <c r="B5652" s="216" t="s">
        <v>141</v>
      </c>
      <c r="C5652" s="213">
        <v>6</v>
      </c>
      <c r="D5652" s="214" t="s">
        <v>142</v>
      </c>
      <c r="E5652" s="215">
        <v>8024</v>
      </c>
      <c r="F5652" s="216" t="s">
        <v>9498</v>
      </c>
    </row>
    <row r="5653" spans="2:6" ht="12.75" x14ac:dyDescent="0.25">
      <c r="B5653" s="216" t="s">
        <v>9500</v>
      </c>
      <c r="C5653" s="213">
        <v>3</v>
      </c>
      <c r="D5653" s="214" t="s">
        <v>9501</v>
      </c>
      <c r="E5653" s="215">
        <v>8024</v>
      </c>
      <c r="F5653" s="216" t="s">
        <v>9498</v>
      </c>
    </row>
    <row r="5654" spans="2:6" ht="12.75" x14ac:dyDescent="0.25">
      <c r="B5654" s="216" t="s">
        <v>141</v>
      </c>
      <c r="C5654" s="213">
        <v>18</v>
      </c>
      <c r="D5654" s="214" t="s">
        <v>8159</v>
      </c>
      <c r="E5654" s="215">
        <v>8024</v>
      </c>
      <c r="F5654" s="216" t="s">
        <v>9498</v>
      </c>
    </row>
    <row r="5655" spans="2:6" ht="12.75" x14ac:dyDescent="0.25">
      <c r="B5655" s="216" t="s">
        <v>4651</v>
      </c>
      <c r="C5655" s="213">
        <v>10</v>
      </c>
      <c r="D5655" s="214" t="s">
        <v>4652</v>
      </c>
      <c r="E5655" s="215">
        <v>8024</v>
      </c>
      <c r="F5655" s="216" t="s">
        <v>9498</v>
      </c>
    </row>
    <row r="5656" spans="2:6" ht="12.75" x14ac:dyDescent="0.25">
      <c r="B5656" s="216" t="s">
        <v>4648</v>
      </c>
      <c r="C5656" s="213">
        <v>2</v>
      </c>
      <c r="D5656" s="214" t="s">
        <v>9499</v>
      </c>
      <c r="E5656" s="215">
        <v>8024</v>
      </c>
      <c r="F5656" s="216" t="s">
        <v>9498</v>
      </c>
    </row>
    <row r="5657" spans="2:6" ht="12.75" x14ac:dyDescent="0.25">
      <c r="B5657" s="216" t="s">
        <v>1045</v>
      </c>
      <c r="C5657" s="213">
        <v>8</v>
      </c>
      <c r="D5657" s="214" t="s">
        <v>4655</v>
      </c>
      <c r="E5657" s="215">
        <v>8024</v>
      </c>
      <c r="F5657" s="216" t="s">
        <v>9498</v>
      </c>
    </row>
    <row r="5658" spans="2:6" ht="12.75" x14ac:dyDescent="0.25">
      <c r="B5658" s="216" t="s">
        <v>1026</v>
      </c>
      <c r="C5658" s="213">
        <v>13</v>
      </c>
      <c r="D5658" s="214" t="s">
        <v>3222</v>
      </c>
      <c r="E5658" s="215">
        <v>8024</v>
      </c>
      <c r="F5658" s="216" t="s">
        <v>9498</v>
      </c>
    </row>
    <row r="5659" spans="2:6" ht="12.75" x14ac:dyDescent="0.25">
      <c r="B5659" s="216" t="s">
        <v>3213</v>
      </c>
      <c r="C5659" s="213">
        <v>12</v>
      </c>
      <c r="D5659" s="214" t="s">
        <v>906</v>
      </c>
      <c r="E5659" s="215">
        <v>8024</v>
      </c>
      <c r="F5659" s="216" t="s">
        <v>9498</v>
      </c>
    </row>
    <row r="5660" spans="2:6" ht="12.75" x14ac:dyDescent="0.25">
      <c r="B5660" s="216" t="s">
        <v>1039</v>
      </c>
      <c r="C5660" s="213">
        <v>14</v>
      </c>
      <c r="D5660" s="214" t="s">
        <v>1040</v>
      </c>
      <c r="E5660" s="215">
        <v>8024</v>
      </c>
      <c r="F5660" s="216" t="s">
        <v>9498</v>
      </c>
    </row>
    <row r="5661" spans="2:6" ht="12.75" x14ac:dyDescent="0.25">
      <c r="B5661" s="216" t="s">
        <v>9504</v>
      </c>
      <c r="C5661" s="213">
        <v>17</v>
      </c>
      <c r="D5661" s="214" t="s">
        <v>140</v>
      </c>
      <c r="E5661" s="215">
        <v>8024</v>
      </c>
      <c r="F5661" s="216" t="s">
        <v>9498</v>
      </c>
    </row>
    <row r="5662" spans="2:6" ht="12.75" x14ac:dyDescent="0.25">
      <c r="B5662" s="216" t="s">
        <v>9503</v>
      </c>
      <c r="C5662" s="213">
        <v>19</v>
      </c>
      <c r="D5662" s="214" t="s">
        <v>4658</v>
      </c>
      <c r="E5662" s="215">
        <v>8024</v>
      </c>
      <c r="F5662" s="216" t="s">
        <v>9498</v>
      </c>
    </row>
    <row r="5663" spans="2:6" ht="12.75" x14ac:dyDescent="0.25">
      <c r="B5663" s="216" t="s">
        <v>9496</v>
      </c>
      <c r="C5663" s="213">
        <v>1</v>
      </c>
      <c r="D5663" s="214" t="s">
        <v>9497</v>
      </c>
      <c r="E5663" s="215">
        <v>8024</v>
      </c>
      <c r="F5663" s="216" t="s">
        <v>9498</v>
      </c>
    </row>
    <row r="5664" spans="2:6" ht="12.75" x14ac:dyDescent="0.25">
      <c r="B5664" s="216" t="s">
        <v>143</v>
      </c>
      <c r="C5664" s="213">
        <v>15</v>
      </c>
      <c r="D5664" s="214" t="s">
        <v>8212</v>
      </c>
      <c r="E5664" s="215">
        <v>8024</v>
      </c>
      <c r="F5664" s="216" t="s">
        <v>9498</v>
      </c>
    </row>
    <row r="5665" spans="2:6" ht="12.75" x14ac:dyDescent="0.25">
      <c r="B5665" s="216" t="s">
        <v>9503</v>
      </c>
      <c r="C5665" s="213">
        <v>9</v>
      </c>
      <c r="D5665" s="214" t="s">
        <v>8163</v>
      </c>
      <c r="E5665" s="215">
        <v>8024</v>
      </c>
      <c r="F5665" s="216" t="s">
        <v>9498</v>
      </c>
    </row>
    <row r="5666" spans="2:6" ht="12.75" x14ac:dyDescent="0.25">
      <c r="B5666" s="216" t="s">
        <v>458</v>
      </c>
      <c r="C5666" s="213">
        <v>13</v>
      </c>
      <c r="D5666" s="214" t="s">
        <v>4678</v>
      </c>
      <c r="E5666" s="215">
        <v>8025</v>
      </c>
      <c r="F5666" s="216" t="s">
        <v>9506</v>
      </c>
    </row>
    <row r="5667" spans="2:6" ht="12.75" x14ac:dyDescent="0.25">
      <c r="B5667" s="216" t="s">
        <v>9504</v>
      </c>
      <c r="C5667" s="213">
        <v>5</v>
      </c>
      <c r="D5667" s="214" t="s">
        <v>9510</v>
      </c>
      <c r="E5667" s="215">
        <v>8025</v>
      </c>
      <c r="F5667" s="216" t="s">
        <v>9506</v>
      </c>
    </row>
    <row r="5668" spans="2:6" ht="12.75" x14ac:dyDescent="0.25">
      <c r="B5668" s="216" t="s">
        <v>9503</v>
      </c>
      <c r="C5668" s="213">
        <v>9</v>
      </c>
      <c r="D5668" s="214" t="s">
        <v>8165</v>
      </c>
      <c r="E5668" s="215">
        <v>8025</v>
      </c>
      <c r="F5668" s="216" t="s">
        <v>9506</v>
      </c>
    </row>
    <row r="5669" spans="2:6" ht="12.75" x14ac:dyDescent="0.25">
      <c r="B5669" s="216" t="s">
        <v>9512</v>
      </c>
      <c r="C5669" s="213">
        <v>11</v>
      </c>
      <c r="D5669" s="214" t="s">
        <v>1050</v>
      </c>
      <c r="E5669" s="215">
        <v>8025</v>
      </c>
      <c r="F5669" s="216" t="s">
        <v>9506</v>
      </c>
    </row>
    <row r="5670" spans="2:6" ht="12.75" x14ac:dyDescent="0.25">
      <c r="B5670" s="216" t="s">
        <v>1045</v>
      </c>
      <c r="C5670" s="213">
        <v>1</v>
      </c>
      <c r="D5670" s="214" t="s">
        <v>9505</v>
      </c>
      <c r="E5670" s="215">
        <v>8025</v>
      </c>
      <c r="F5670" s="216" t="s">
        <v>9506</v>
      </c>
    </row>
    <row r="5671" spans="2:6" ht="12.75" x14ac:dyDescent="0.25">
      <c r="B5671" s="216" t="s">
        <v>3220</v>
      </c>
      <c r="C5671" s="213">
        <v>2</v>
      </c>
      <c r="D5671" s="214" t="s">
        <v>9507</v>
      </c>
      <c r="E5671" s="215">
        <v>8025</v>
      </c>
      <c r="F5671" s="216" t="s">
        <v>9506</v>
      </c>
    </row>
    <row r="5672" spans="2:6" ht="12.75" x14ac:dyDescent="0.25">
      <c r="B5672" s="216" t="s">
        <v>143</v>
      </c>
      <c r="C5672" s="213">
        <v>19</v>
      </c>
      <c r="D5672" s="214" t="s">
        <v>4676</v>
      </c>
      <c r="E5672" s="215">
        <v>8025</v>
      </c>
      <c r="F5672" s="216" t="s">
        <v>9506</v>
      </c>
    </row>
    <row r="5673" spans="2:6" ht="12.75" x14ac:dyDescent="0.25">
      <c r="B5673" s="216" t="s">
        <v>1041</v>
      </c>
      <c r="C5673" s="213">
        <v>15</v>
      </c>
      <c r="D5673" s="214" t="s">
        <v>4681</v>
      </c>
      <c r="E5673" s="215">
        <v>8025</v>
      </c>
      <c r="F5673" s="216" t="s">
        <v>9506</v>
      </c>
    </row>
    <row r="5674" spans="2:6" ht="12.75" x14ac:dyDescent="0.25">
      <c r="B5674" s="216" t="s">
        <v>1039</v>
      </c>
      <c r="C5674" s="213">
        <v>17</v>
      </c>
      <c r="D5674" s="214" t="s">
        <v>1990</v>
      </c>
      <c r="E5674" s="215">
        <v>8025</v>
      </c>
      <c r="F5674" s="216" t="s">
        <v>9506</v>
      </c>
    </row>
    <row r="5675" spans="2:6" ht="12.75" x14ac:dyDescent="0.25">
      <c r="B5675" s="216" t="s">
        <v>9508</v>
      </c>
      <c r="C5675" s="213">
        <v>3</v>
      </c>
      <c r="D5675" s="214" t="s">
        <v>9509</v>
      </c>
      <c r="E5675" s="215">
        <v>8025</v>
      </c>
      <c r="F5675" s="216" t="s">
        <v>9506</v>
      </c>
    </row>
    <row r="5676" spans="2:6" ht="12.75" x14ac:dyDescent="0.25">
      <c r="B5676" s="216" t="s">
        <v>141</v>
      </c>
      <c r="C5676" s="213">
        <v>16</v>
      </c>
      <c r="D5676" s="214" t="s">
        <v>4661</v>
      </c>
      <c r="E5676" s="215">
        <v>8025</v>
      </c>
      <c r="F5676" s="216" t="s">
        <v>9506</v>
      </c>
    </row>
    <row r="5677" spans="2:6" ht="12.75" x14ac:dyDescent="0.25">
      <c r="B5677" s="216" t="s">
        <v>9503</v>
      </c>
      <c r="C5677" s="213">
        <v>20</v>
      </c>
      <c r="D5677" s="214" t="s">
        <v>3215</v>
      </c>
      <c r="E5677" s="215">
        <v>8025</v>
      </c>
      <c r="F5677" s="216" t="s">
        <v>9506</v>
      </c>
    </row>
    <row r="5678" spans="2:6" ht="12.75" x14ac:dyDescent="0.25">
      <c r="B5678" s="216" t="s">
        <v>3218</v>
      </c>
      <c r="C5678" s="213">
        <v>10</v>
      </c>
      <c r="D5678" s="214" t="s">
        <v>9511</v>
      </c>
      <c r="E5678" s="215">
        <v>8025</v>
      </c>
      <c r="F5678" s="216" t="s">
        <v>9506</v>
      </c>
    </row>
    <row r="5679" spans="2:6" ht="12.75" x14ac:dyDescent="0.25">
      <c r="B5679" s="216" t="s">
        <v>1045</v>
      </c>
      <c r="C5679" s="213">
        <v>8</v>
      </c>
      <c r="D5679" s="214" t="s">
        <v>1046</v>
      </c>
      <c r="E5679" s="215">
        <v>8025</v>
      </c>
      <c r="F5679" s="216" t="s">
        <v>9506</v>
      </c>
    </row>
    <row r="5680" spans="2:6" ht="12.75" x14ac:dyDescent="0.25">
      <c r="B5680" s="216" t="s">
        <v>143</v>
      </c>
      <c r="C5680" s="213">
        <v>12</v>
      </c>
      <c r="D5680" s="214" t="s">
        <v>6708</v>
      </c>
      <c r="E5680" s="215">
        <v>8025</v>
      </c>
      <c r="F5680" s="216" t="s">
        <v>9506</v>
      </c>
    </row>
    <row r="5681" spans="2:6" ht="12.75" x14ac:dyDescent="0.25">
      <c r="B5681" s="216" t="s">
        <v>74</v>
      </c>
      <c r="C5681" s="213">
        <v>7</v>
      </c>
      <c r="D5681" s="214" t="s">
        <v>5123</v>
      </c>
      <c r="E5681" s="215">
        <v>8025</v>
      </c>
      <c r="F5681" s="216" t="s">
        <v>9506</v>
      </c>
    </row>
    <row r="5682" spans="2:6" ht="12.75" x14ac:dyDescent="0.25">
      <c r="B5682" s="216" t="s">
        <v>7565</v>
      </c>
      <c r="C5682" s="213">
        <v>18</v>
      </c>
      <c r="D5682" s="214" t="s">
        <v>3290</v>
      </c>
      <c r="E5682" s="215">
        <v>8025</v>
      </c>
      <c r="F5682" s="216" t="s">
        <v>9506</v>
      </c>
    </row>
    <row r="5683" spans="2:6" ht="12.75" x14ac:dyDescent="0.25">
      <c r="B5683" s="216" t="s">
        <v>458</v>
      </c>
      <c r="C5683" s="213">
        <v>4</v>
      </c>
      <c r="D5683" s="214" t="s">
        <v>6247</v>
      </c>
      <c r="E5683" s="215">
        <v>8025</v>
      </c>
      <c r="F5683" s="216" t="s">
        <v>9506</v>
      </c>
    </row>
    <row r="5684" spans="2:6" ht="12.75" x14ac:dyDescent="0.25">
      <c r="B5684" s="216" t="s">
        <v>141</v>
      </c>
      <c r="C5684" s="213">
        <v>6</v>
      </c>
      <c r="D5684" s="214" t="s">
        <v>8160</v>
      </c>
      <c r="E5684" s="215">
        <v>8025</v>
      </c>
      <c r="F5684" s="216" t="s">
        <v>9506</v>
      </c>
    </row>
    <row r="5685" spans="2:6" ht="12.75" x14ac:dyDescent="0.25">
      <c r="B5685" s="216" t="s">
        <v>1047</v>
      </c>
      <c r="C5685" s="213">
        <v>14</v>
      </c>
      <c r="D5685" s="214" t="s">
        <v>4672</v>
      </c>
      <c r="E5685" s="215">
        <v>8025</v>
      </c>
      <c r="F5685" s="216" t="s">
        <v>9506</v>
      </c>
    </row>
    <row r="5686" spans="2:6" ht="12.75" x14ac:dyDescent="0.25">
      <c r="B5686" s="216" t="s">
        <v>9503</v>
      </c>
      <c r="C5686" s="213">
        <v>7</v>
      </c>
      <c r="D5686" s="214" t="s">
        <v>4680</v>
      </c>
      <c r="E5686" s="215">
        <v>8026</v>
      </c>
      <c r="F5686" s="216" t="s">
        <v>9515</v>
      </c>
    </row>
    <row r="5687" spans="2:6" ht="12.75" x14ac:dyDescent="0.25">
      <c r="B5687" s="216" t="s">
        <v>1047</v>
      </c>
      <c r="C5687" s="213">
        <v>8</v>
      </c>
      <c r="D5687" s="214" t="s">
        <v>9517</v>
      </c>
      <c r="E5687" s="215">
        <v>8026</v>
      </c>
      <c r="F5687" s="216" t="s">
        <v>9515</v>
      </c>
    </row>
    <row r="5688" spans="2:6" ht="12.75" x14ac:dyDescent="0.25">
      <c r="B5688" s="216" t="s">
        <v>458</v>
      </c>
      <c r="C5688" s="213">
        <v>10</v>
      </c>
      <c r="D5688" s="214" t="s">
        <v>442</v>
      </c>
      <c r="E5688" s="215">
        <v>8026</v>
      </c>
      <c r="F5688" s="216" t="s">
        <v>9515</v>
      </c>
    </row>
    <row r="5689" spans="2:6" ht="12.75" x14ac:dyDescent="0.25">
      <c r="B5689" s="216" t="s">
        <v>143</v>
      </c>
      <c r="C5689" s="213">
        <v>4</v>
      </c>
      <c r="D5689" s="214" t="s">
        <v>2150</v>
      </c>
      <c r="E5689" s="215">
        <v>8026</v>
      </c>
      <c r="F5689" s="216" t="s">
        <v>9515</v>
      </c>
    </row>
    <row r="5690" spans="2:6" ht="12.75" x14ac:dyDescent="0.25">
      <c r="B5690" s="216" t="s">
        <v>458</v>
      </c>
      <c r="C5690" s="213">
        <v>19</v>
      </c>
      <c r="D5690" s="214" t="s">
        <v>8222</v>
      </c>
      <c r="E5690" s="215">
        <v>8026</v>
      </c>
      <c r="F5690" s="216" t="s">
        <v>9515</v>
      </c>
    </row>
    <row r="5691" spans="2:6" ht="12.75" x14ac:dyDescent="0.25">
      <c r="B5691" s="216" t="s">
        <v>9513</v>
      </c>
      <c r="C5691" s="213">
        <v>20</v>
      </c>
      <c r="D5691" s="214" t="s">
        <v>4675</v>
      </c>
      <c r="E5691" s="215">
        <v>8026</v>
      </c>
      <c r="F5691" s="216" t="s">
        <v>9515</v>
      </c>
    </row>
    <row r="5692" spans="2:6" ht="12.75" x14ac:dyDescent="0.25">
      <c r="B5692" s="216" t="s">
        <v>141</v>
      </c>
      <c r="C5692" s="213">
        <v>6</v>
      </c>
      <c r="D5692" s="214" t="s">
        <v>8158</v>
      </c>
      <c r="E5692" s="215">
        <v>8026</v>
      </c>
      <c r="F5692" s="216" t="s">
        <v>9515</v>
      </c>
    </row>
    <row r="5693" spans="2:6" ht="12.75" x14ac:dyDescent="0.25">
      <c r="B5693" s="216" t="s">
        <v>143</v>
      </c>
      <c r="C5693" s="213">
        <v>14</v>
      </c>
      <c r="D5693" s="214" t="s">
        <v>4654</v>
      </c>
      <c r="E5693" s="215">
        <v>8026</v>
      </c>
      <c r="F5693" s="216" t="s">
        <v>9515</v>
      </c>
    </row>
    <row r="5694" spans="2:6" ht="12.75" x14ac:dyDescent="0.25">
      <c r="B5694" s="216" t="s">
        <v>9513</v>
      </c>
      <c r="C5694" s="213">
        <v>1</v>
      </c>
      <c r="D5694" s="214" t="s">
        <v>9514</v>
      </c>
      <c r="E5694" s="215">
        <v>8026</v>
      </c>
      <c r="F5694" s="216" t="s">
        <v>9515</v>
      </c>
    </row>
    <row r="5695" spans="2:6" ht="12.75" x14ac:dyDescent="0.25">
      <c r="B5695" s="216" t="s">
        <v>4648</v>
      </c>
      <c r="C5695" s="213">
        <v>12</v>
      </c>
      <c r="D5695" s="214" t="s">
        <v>4649</v>
      </c>
      <c r="E5695" s="215">
        <v>8026</v>
      </c>
      <c r="F5695" s="216" t="s">
        <v>9515</v>
      </c>
    </row>
    <row r="5696" spans="2:6" ht="12.75" x14ac:dyDescent="0.25">
      <c r="B5696" s="216" t="s">
        <v>9504</v>
      </c>
      <c r="C5696" s="213">
        <v>5</v>
      </c>
      <c r="D5696" s="214" t="s">
        <v>6410</v>
      </c>
      <c r="E5696" s="215">
        <v>8026</v>
      </c>
      <c r="F5696" s="216" t="s">
        <v>9515</v>
      </c>
    </row>
    <row r="5697" spans="2:6" ht="12.75" x14ac:dyDescent="0.25">
      <c r="B5697" s="216" t="s">
        <v>4659</v>
      </c>
      <c r="C5697" s="213">
        <v>13</v>
      </c>
      <c r="D5697" s="214" t="s">
        <v>4660</v>
      </c>
      <c r="E5697" s="215">
        <v>8026</v>
      </c>
      <c r="F5697" s="216" t="s">
        <v>9515</v>
      </c>
    </row>
    <row r="5698" spans="2:6" ht="12.75" x14ac:dyDescent="0.25">
      <c r="B5698" s="216" t="s">
        <v>9518</v>
      </c>
      <c r="C5698" s="213">
        <v>17</v>
      </c>
      <c r="D5698" s="214" t="s">
        <v>7569</v>
      </c>
      <c r="E5698" s="215">
        <v>8026</v>
      </c>
      <c r="F5698" s="216" t="s">
        <v>9515</v>
      </c>
    </row>
    <row r="5699" spans="2:6" ht="12.75" x14ac:dyDescent="0.25">
      <c r="B5699" s="216" t="s">
        <v>9516</v>
      </c>
      <c r="C5699" s="213">
        <v>2</v>
      </c>
      <c r="D5699" s="214" t="s">
        <v>8544</v>
      </c>
      <c r="E5699" s="215">
        <v>8026</v>
      </c>
      <c r="F5699" s="216" t="s">
        <v>9515</v>
      </c>
    </row>
    <row r="5700" spans="2:6" ht="12.75" x14ac:dyDescent="0.25">
      <c r="B5700" s="216" t="s">
        <v>3220</v>
      </c>
      <c r="C5700" s="213">
        <v>3</v>
      </c>
      <c r="D5700" s="214" t="s">
        <v>9147</v>
      </c>
      <c r="E5700" s="215">
        <v>8026</v>
      </c>
      <c r="F5700" s="216" t="s">
        <v>9515</v>
      </c>
    </row>
    <row r="5701" spans="2:6" ht="12.75" x14ac:dyDescent="0.25">
      <c r="B5701" s="216" t="s">
        <v>1043</v>
      </c>
      <c r="C5701" s="213">
        <v>9</v>
      </c>
      <c r="D5701" s="214" t="s">
        <v>4679</v>
      </c>
      <c r="E5701" s="215">
        <v>8026</v>
      </c>
      <c r="F5701" s="216" t="s">
        <v>9515</v>
      </c>
    </row>
    <row r="5702" spans="2:6" ht="12.75" x14ac:dyDescent="0.25">
      <c r="B5702" s="216" t="s">
        <v>9503</v>
      </c>
      <c r="C5702" s="213">
        <v>15</v>
      </c>
      <c r="D5702" s="214" t="s">
        <v>8166</v>
      </c>
      <c r="E5702" s="215">
        <v>8026</v>
      </c>
      <c r="F5702" s="216" t="s">
        <v>9515</v>
      </c>
    </row>
    <row r="5703" spans="2:6" ht="12.75" x14ac:dyDescent="0.25">
      <c r="B5703" s="216" t="s">
        <v>141</v>
      </c>
      <c r="C5703" s="213">
        <v>11</v>
      </c>
      <c r="D5703" s="214" t="s">
        <v>4677</v>
      </c>
      <c r="E5703" s="215">
        <v>8026</v>
      </c>
      <c r="F5703" s="216" t="s">
        <v>9515</v>
      </c>
    </row>
    <row r="5704" spans="2:6" ht="12.75" x14ac:dyDescent="0.25">
      <c r="B5704" s="216" t="s">
        <v>3220</v>
      </c>
      <c r="C5704" s="213">
        <v>18</v>
      </c>
      <c r="D5704" s="214" t="s">
        <v>3221</v>
      </c>
      <c r="E5704" s="215">
        <v>8026</v>
      </c>
      <c r="F5704" s="216" t="s">
        <v>9515</v>
      </c>
    </row>
    <row r="5705" spans="2:6" ht="12.75" x14ac:dyDescent="0.25">
      <c r="B5705" s="216" t="s">
        <v>1037</v>
      </c>
      <c r="C5705" s="213">
        <v>16</v>
      </c>
      <c r="D5705" s="214" t="s">
        <v>1038</v>
      </c>
      <c r="E5705" s="215">
        <v>8026</v>
      </c>
      <c r="F5705" s="216" t="s">
        <v>9515</v>
      </c>
    </row>
    <row r="5706" spans="2:6" ht="12.75" x14ac:dyDescent="0.25">
      <c r="B5706" s="216" t="s">
        <v>137</v>
      </c>
      <c r="C5706" s="213">
        <v>8</v>
      </c>
      <c r="D5706" s="214" t="s">
        <v>3141</v>
      </c>
      <c r="E5706" s="215">
        <v>4008</v>
      </c>
      <c r="F5706" s="216" t="s">
        <v>3135</v>
      </c>
    </row>
    <row r="5707" spans="2:6" ht="12.75" x14ac:dyDescent="0.25">
      <c r="B5707" s="216" t="s">
        <v>1083</v>
      </c>
      <c r="C5707" s="213">
        <v>7</v>
      </c>
      <c r="D5707" s="214" t="s">
        <v>3140</v>
      </c>
      <c r="E5707" s="215">
        <v>4008</v>
      </c>
      <c r="F5707" s="216" t="s">
        <v>3135</v>
      </c>
    </row>
    <row r="5708" spans="2:6" ht="12.75" x14ac:dyDescent="0.25">
      <c r="B5708" s="216" t="s">
        <v>3133</v>
      </c>
      <c r="C5708" s="213">
        <v>1</v>
      </c>
      <c r="D5708" s="214" t="s">
        <v>3134</v>
      </c>
      <c r="E5708" s="215">
        <v>4008</v>
      </c>
      <c r="F5708" s="216" t="s">
        <v>3135</v>
      </c>
    </row>
    <row r="5709" spans="2:6" ht="12.75" x14ac:dyDescent="0.25">
      <c r="B5709" s="216" t="s">
        <v>3144</v>
      </c>
      <c r="C5709" s="213">
        <v>11</v>
      </c>
      <c r="D5709" s="214" t="s">
        <v>3145</v>
      </c>
      <c r="E5709" s="215">
        <v>4008</v>
      </c>
      <c r="F5709" s="216" t="s">
        <v>3135</v>
      </c>
    </row>
    <row r="5710" spans="2:6" ht="12.75" x14ac:dyDescent="0.25">
      <c r="B5710" s="216" t="s">
        <v>3142</v>
      </c>
      <c r="C5710" s="213">
        <v>12</v>
      </c>
      <c r="D5710" s="214" t="s">
        <v>3146</v>
      </c>
      <c r="E5710" s="215">
        <v>4008</v>
      </c>
      <c r="F5710" s="216" t="s">
        <v>3135</v>
      </c>
    </row>
    <row r="5711" spans="2:6" ht="12.75" x14ac:dyDescent="0.25">
      <c r="B5711" s="216" t="s">
        <v>3133</v>
      </c>
      <c r="C5711" s="213">
        <v>6</v>
      </c>
      <c r="D5711" s="214" t="s">
        <v>3139</v>
      </c>
      <c r="E5711" s="215">
        <v>4008</v>
      </c>
      <c r="F5711" s="216" t="s">
        <v>3135</v>
      </c>
    </row>
    <row r="5712" spans="2:6" ht="12.75" x14ac:dyDescent="0.25">
      <c r="B5712" s="216" t="s">
        <v>3142</v>
      </c>
      <c r="C5712" s="213">
        <v>9</v>
      </c>
      <c r="D5712" s="214" t="s">
        <v>2975</v>
      </c>
      <c r="E5712" s="215">
        <v>4008</v>
      </c>
      <c r="F5712" s="216" t="s">
        <v>3135</v>
      </c>
    </row>
    <row r="5713" spans="2:6" ht="12.75" x14ac:dyDescent="0.25">
      <c r="B5713" s="216" t="s">
        <v>1083</v>
      </c>
      <c r="C5713" s="213">
        <v>2</v>
      </c>
      <c r="D5713" s="214" t="s">
        <v>1093</v>
      </c>
      <c r="E5713" s="215">
        <v>4008</v>
      </c>
      <c r="F5713" s="216" t="s">
        <v>3135</v>
      </c>
    </row>
    <row r="5714" spans="2:6" ht="12.75" x14ac:dyDescent="0.25">
      <c r="B5714" s="216" t="s">
        <v>199</v>
      </c>
      <c r="C5714" s="213">
        <v>3</v>
      </c>
      <c r="D5714" s="214" t="s">
        <v>3136</v>
      </c>
      <c r="E5714" s="215">
        <v>4008</v>
      </c>
      <c r="F5714" s="216" t="s">
        <v>3135</v>
      </c>
    </row>
    <row r="5715" spans="2:6" ht="12.75" x14ac:dyDescent="0.25">
      <c r="B5715" s="216" t="s">
        <v>3137</v>
      </c>
      <c r="C5715" s="213">
        <v>4</v>
      </c>
      <c r="D5715" s="214" t="s">
        <v>3138</v>
      </c>
      <c r="E5715" s="215">
        <v>4008</v>
      </c>
      <c r="F5715" s="216" t="s">
        <v>3135</v>
      </c>
    </row>
    <row r="5716" spans="2:6" ht="12.75" x14ac:dyDescent="0.25">
      <c r="B5716" s="216" t="s">
        <v>320</v>
      </c>
      <c r="C5716" s="213">
        <v>5</v>
      </c>
      <c r="D5716" s="214" t="s">
        <v>321</v>
      </c>
      <c r="E5716" s="215">
        <v>4008</v>
      </c>
      <c r="F5716" s="216" t="s">
        <v>3135</v>
      </c>
    </row>
    <row r="5717" spans="2:6" ht="12.75" x14ac:dyDescent="0.25">
      <c r="B5717" s="216" t="s">
        <v>3143</v>
      </c>
      <c r="C5717" s="213">
        <v>10</v>
      </c>
      <c r="D5717" s="214" t="s">
        <v>485</v>
      </c>
      <c r="E5717" s="215">
        <v>4008</v>
      </c>
      <c r="F5717" s="216" t="s">
        <v>3135</v>
      </c>
    </row>
    <row r="5718" spans="2:6" ht="12.75" x14ac:dyDescent="0.25">
      <c r="B5718" s="216" t="s">
        <v>3651</v>
      </c>
      <c r="C5718" s="213">
        <v>2</v>
      </c>
      <c r="D5718" s="214" t="s">
        <v>3652</v>
      </c>
      <c r="E5718" s="215">
        <v>4056</v>
      </c>
      <c r="F5718" s="216" t="s">
        <v>3650</v>
      </c>
    </row>
    <row r="5719" spans="2:6" ht="12.75" x14ac:dyDescent="0.25">
      <c r="B5719" s="216" t="s">
        <v>3664</v>
      </c>
      <c r="C5719" s="213">
        <v>12</v>
      </c>
      <c r="D5719" s="214" t="s">
        <v>3665</v>
      </c>
      <c r="E5719" s="215">
        <v>4056</v>
      </c>
      <c r="F5719" s="216" t="s">
        <v>3650</v>
      </c>
    </row>
    <row r="5720" spans="2:6" ht="12.75" x14ac:dyDescent="0.25">
      <c r="B5720" s="216" t="s">
        <v>3658</v>
      </c>
      <c r="C5720" s="213">
        <v>6</v>
      </c>
      <c r="D5720" s="214" t="s">
        <v>2973</v>
      </c>
      <c r="E5720" s="215">
        <v>4056</v>
      </c>
      <c r="F5720" s="216" t="s">
        <v>3650</v>
      </c>
    </row>
    <row r="5721" spans="2:6" ht="12.75" x14ac:dyDescent="0.25">
      <c r="B5721" s="216" t="s">
        <v>147</v>
      </c>
      <c r="C5721" s="213">
        <v>10</v>
      </c>
      <c r="D5721" s="214" t="s">
        <v>3663</v>
      </c>
      <c r="E5721" s="215">
        <v>4056</v>
      </c>
      <c r="F5721" s="216" t="s">
        <v>3650</v>
      </c>
    </row>
    <row r="5722" spans="2:6" ht="12.75" x14ac:dyDescent="0.25">
      <c r="B5722" s="216" t="s">
        <v>3656</v>
      </c>
      <c r="C5722" s="213">
        <v>11</v>
      </c>
      <c r="D5722" s="214" t="s">
        <v>3504</v>
      </c>
      <c r="E5722" s="215">
        <v>4056</v>
      </c>
      <c r="F5722" s="216" t="s">
        <v>3650</v>
      </c>
    </row>
    <row r="5723" spans="2:6" ht="12.75" x14ac:dyDescent="0.25">
      <c r="B5723" s="216" t="s">
        <v>3659</v>
      </c>
      <c r="C5723" s="213">
        <v>7</v>
      </c>
      <c r="D5723" s="214" t="s">
        <v>3660</v>
      </c>
      <c r="E5723" s="215">
        <v>4056</v>
      </c>
      <c r="F5723" s="216" t="s">
        <v>3650</v>
      </c>
    </row>
    <row r="5724" spans="2:6" ht="12.75" x14ac:dyDescent="0.25">
      <c r="B5724" s="216" t="s">
        <v>88</v>
      </c>
      <c r="C5724" s="213">
        <v>8</v>
      </c>
      <c r="D5724" s="214" t="s">
        <v>476</v>
      </c>
      <c r="E5724" s="215">
        <v>4056</v>
      </c>
      <c r="F5724" s="216" t="s">
        <v>3650</v>
      </c>
    </row>
    <row r="5725" spans="2:6" ht="12.75" x14ac:dyDescent="0.25">
      <c r="B5725" s="216" t="s">
        <v>3661</v>
      </c>
      <c r="C5725" s="213">
        <v>9</v>
      </c>
      <c r="D5725" s="214" t="s">
        <v>3662</v>
      </c>
      <c r="E5725" s="215">
        <v>4056</v>
      </c>
      <c r="F5725" s="216" t="s">
        <v>3650</v>
      </c>
    </row>
    <row r="5726" spans="2:6" ht="12.75" x14ac:dyDescent="0.25">
      <c r="B5726" s="216" t="s">
        <v>3653</v>
      </c>
      <c r="C5726" s="213">
        <v>3</v>
      </c>
      <c r="D5726" s="214" t="s">
        <v>3654</v>
      </c>
      <c r="E5726" s="215">
        <v>4056</v>
      </c>
      <c r="F5726" s="216" t="s">
        <v>3650</v>
      </c>
    </row>
    <row r="5727" spans="2:6" ht="12.75" x14ac:dyDescent="0.25">
      <c r="B5727" s="216" t="s">
        <v>1538</v>
      </c>
      <c r="C5727" s="213">
        <v>4</v>
      </c>
      <c r="D5727" s="214" t="s">
        <v>3655</v>
      </c>
      <c r="E5727" s="215">
        <v>4056</v>
      </c>
      <c r="F5727" s="216" t="s">
        <v>3650</v>
      </c>
    </row>
    <row r="5728" spans="2:6" ht="12.75" x14ac:dyDescent="0.25">
      <c r="B5728" s="216" t="s">
        <v>3656</v>
      </c>
      <c r="C5728" s="213">
        <v>5</v>
      </c>
      <c r="D5728" s="214" t="s">
        <v>3657</v>
      </c>
      <c r="E5728" s="215">
        <v>4056</v>
      </c>
      <c r="F5728" s="216" t="s">
        <v>3650</v>
      </c>
    </row>
    <row r="5729" spans="2:6" ht="12.75" x14ac:dyDescent="0.25">
      <c r="B5729" s="216" t="s">
        <v>3648</v>
      </c>
      <c r="C5729" s="213">
        <v>1</v>
      </c>
      <c r="D5729" s="214" t="s">
        <v>3649</v>
      </c>
      <c r="E5729" s="215">
        <v>4056</v>
      </c>
      <c r="F5729" s="216" t="s">
        <v>3650</v>
      </c>
    </row>
    <row r="5730" spans="2:6" ht="12.75" x14ac:dyDescent="0.25">
      <c r="B5730" s="216" t="s">
        <v>3648</v>
      </c>
      <c r="C5730" s="213">
        <v>2</v>
      </c>
      <c r="D5730" s="214" t="s">
        <v>3667</v>
      </c>
      <c r="E5730" s="215">
        <v>4057</v>
      </c>
      <c r="F5730" s="216" t="s">
        <v>3666</v>
      </c>
    </row>
    <row r="5731" spans="2:6" ht="12.75" x14ac:dyDescent="0.25">
      <c r="B5731" s="216" t="s">
        <v>3671</v>
      </c>
      <c r="C5731" s="213">
        <v>5</v>
      </c>
      <c r="D5731" s="214" t="s">
        <v>797</v>
      </c>
      <c r="E5731" s="215">
        <v>4057</v>
      </c>
      <c r="F5731" s="216" t="s">
        <v>3666</v>
      </c>
    </row>
    <row r="5732" spans="2:6" ht="12.75" x14ac:dyDescent="0.25">
      <c r="B5732" s="216" t="s">
        <v>3671</v>
      </c>
      <c r="C5732" s="213">
        <v>11</v>
      </c>
      <c r="D5732" s="214" t="s">
        <v>3678</v>
      </c>
      <c r="E5732" s="215">
        <v>4057</v>
      </c>
      <c r="F5732" s="216" t="s">
        <v>3666</v>
      </c>
    </row>
    <row r="5733" spans="2:6" ht="12.75" x14ac:dyDescent="0.25">
      <c r="B5733" s="216" t="s">
        <v>3656</v>
      </c>
      <c r="C5733" s="213">
        <v>6</v>
      </c>
      <c r="D5733" s="214" t="s">
        <v>3672</v>
      </c>
      <c r="E5733" s="215">
        <v>4057</v>
      </c>
      <c r="F5733" s="216" t="s">
        <v>3666</v>
      </c>
    </row>
    <row r="5734" spans="2:6" ht="12.75" x14ac:dyDescent="0.25">
      <c r="B5734" s="216" t="s">
        <v>3673</v>
      </c>
      <c r="C5734" s="213">
        <v>9</v>
      </c>
      <c r="D5734" s="214" t="s">
        <v>3676</v>
      </c>
      <c r="E5734" s="215">
        <v>4057</v>
      </c>
      <c r="F5734" s="216" t="s">
        <v>3666</v>
      </c>
    </row>
    <row r="5735" spans="2:6" ht="12.75" x14ac:dyDescent="0.25">
      <c r="B5735" s="216" t="s">
        <v>3656</v>
      </c>
      <c r="C5735" s="213">
        <v>3</v>
      </c>
      <c r="D5735" s="214" t="s">
        <v>3668</v>
      </c>
      <c r="E5735" s="215">
        <v>4057</v>
      </c>
      <c r="F5735" s="216" t="s">
        <v>3666</v>
      </c>
    </row>
    <row r="5736" spans="2:6" ht="12.75" x14ac:dyDescent="0.25">
      <c r="B5736" s="216" t="s">
        <v>3673</v>
      </c>
      <c r="C5736" s="213">
        <v>7</v>
      </c>
      <c r="D5736" s="214" t="s">
        <v>3674</v>
      </c>
      <c r="E5736" s="215">
        <v>4057</v>
      </c>
      <c r="F5736" s="216" t="s">
        <v>3666</v>
      </c>
    </row>
    <row r="5737" spans="2:6" ht="12.75" x14ac:dyDescent="0.25">
      <c r="B5737" s="216" t="s">
        <v>88</v>
      </c>
      <c r="C5737" s="213">
        <v>1</v>
      </c>
      <c r="D5737" s="214" t="s">
        <v>1319</v>
      </c>
      <c r="E5737" s="215">
        <v>4057</v>
      </c>
      <c r="F5737" s="216" t="s">
        <v>3666</v>
      </c>
    </row>
    <row r="5738" spans="2:6" ht="12.75" x14ac:dyDescent="0.25">
      <c r="B5738" s="216" t="s">
        <v>136</v>
      </c>
      <c r="C5738" s="213">
        <v>10</v>
      </c>
      <c r="D5738" s="214" t="s">
        <v>3677</v>
      </c>
      <c r="E5738" s="215">
        <v>4057</v>
      </c>
      <c r="F5738" s="216" t="s">
        <v>3666</v>
      </c>
    </row>
    <row r="5739" spans="2:6" ht="12.75" x14ac:dyDescent="0.25">
      <c r="B5739" s="216" t="s">
        <v>3651</v>
      </c>
      <c r="C5739" s="213">
        <v>12</v>
      </c>
      <c r="D5739" s="214" t="s">
        <v>3679</v>
      </c>
      <c r="E5739" s="215">
        <v>4057</v>
      </c>
      <c r="F5739" s="216" t="s">
        <v>3666</v>
      </c>
    </row>
    <row r="5740" spans="2:6" ht="12.75" x14ac:dyDescent="0.25">
      <c r="B5740" s="216" t="s">
        <v>3675</v>
      </c>
      <c r="C5740" s="213">
        <v>8</v>
      </c>
      <c r="D5740" s="214" t="s">
        <v>3418</v>
      </c>
      <c r="E5740" s="215">
        <v>4057</v>
      </c>
      <c r="F5740" s="216" t="s">
        <v>3666</v>
      </c>
    </row>
    <row r="5741" spans="2:6" ht="12.75" x14ac:dyDescent="0.25">
      <c r="B5741" s="216" t="s">
        <v>3669</v>
      </c>
      <c r="C5741" s="213">
        <v>4</v>
      </c>
      <c r="D5741" s="214" t="s">
        <v>3670</v>
      </c>
      <c r="E5741" s="215">
        <v>4057</v>
      </c>
      <c r="F5741" s="216" t="s">
        <v>3666</v>
      </c>
    </row>
    <row r="5742" spans="2:6" ht="12.75" x14ac:dyDescent="0.25">
      <c r="B5742" s="216" t="s">
        <v>3673</v>
      </c>
      <c r="C5742" s="213">
        <v>10</v>
      </c>
      <c r="D5742" s="214" t="s">
        <v>2979</v>
      </c>
      <c r="E5742" s="215">
        <v>4073</v>
      </c>
      <c r="F5742" s="216" t="s">
        <v>3861</v>
      </c>
    </row>
    <row r="5743" spans="2:6" ht="12.75" x14ac:dyDescent="0.25">
      <c r="B5743" s="216" t="s">
        <v>3867</v>
      </c>
      <c r="C5743" s="213">
        <v>11</v>
      </c>
      <c r="D5743" s="214" t="s">
        <v>2517</v>
      </c>
      <c r="E5743" s="215">
        <v>4073</v>
      </c>
      <c r="F5743" s="216" t="s">
        <v>3861</v>
      </c>
    </row>
    <row r="5744" spans="2:6" ht="12.75" x14ac:dyDescent="0.25">
      <c r="B5744" s="216" t="s">
        <v>3865</v>
      </c>
      <c r="C5744" s="213">
        <v>9</v>
      </c>
      <c r="D5744" s="214" t="s">
        <v>3866</v>
      </c>
      <c r="E5744" s="215">
        <v>4073</v>
      </c>
      <c r="F5744" s="216" t="s">
        <v>3861</v>
      </c>
    </row>
    <row r="5745" spans="2:6" ht="12.75" x14ac:dyDescent="0.25">
      <c r="B5745" s="216" t="s">
        <v>199</v>
      </c>
      <c r="C5745" s="213">
        <v>4</v>
      </c>
      <c r="D5745" s="214" t="s">
        <v>1809</v>
      </c>
      <c r="E5745" s="215">
        <v>4073</v>
      </c>
      <c r="F5745" s="216" t="s">
        <v>3861</v>
      </c>
    </row>
    <row r="5746" spans="2:6" ht="12.75" x14ac:dyDescent="0.25">
      <c r="B5746" s="216" t="s">
        <v>3868</v>
      </c>
      <c r="C5746" s="213">
        <v>12</v>
      </c>
      <c r="D5746" s="214" t="s">
        <v>3869</v>
      </c>
      <c r="E5746" s="215">
        <v>4073</v>
      </c>
      <c r="F5746" s="216" t="s">
        <v>3861</v>
      </c>
    </row>
    <row r="5747" spans="2:6" ht="12.75" x14ac:dyDescent="0.25">
      <c r="B5747" s="216" t="s">
        <v>149</v>
      </c>
      <c r="C5747" s="213">
        <v>3</v>
      </c>
      <c r="D5747" s="214" t="s">
        <v>150</v>
      </c>
      <c r="E5747" s="215">
        <v>4073</v>
      </c>
      <c r="F5747" s="216" t="s">
        <v>3861</v>
      </c>
    </row>
    <row r="5748" spans="2:6" ht="12.75" x14ac:dyDescent="0.25">
      <c r="B5748" s="216" t="s">
        <v>120</v>
      </c>
      <c r="C5748" s="213">
        <v>2</v>
      </c>
      <c r="D5748" s="214" t="s">
        <v>1296</v>
      </c>
      <c r="E5748" s="215">
        <v>4073</v>
      </c>
      <c r="F5748" s="216" t="s">
        <v>3861</v>
      </c>
    </row>
    <row r="5749" spans="2:6" ht="12.75" x14ac:dyDescent="0.25">
      <c r="B5749" s="216" t="s">
        <v>139</v>
      </c>
      <c r="C5749" s="213">
        <v>5</v>
      </c>
      <c r="D5749" s="214" t="s">
        <v>3862</v>
      </c>
      <c r="E5749" s="215">
        <v>4073</v>
      </c>
      <c r="F5749" s="216" t="s">
        <v>3861</v>
      </c>
    </row>
    <row r="5750" spans="2:6" ht="12.75" x14ac:dyDescent="0.25">
      <c r="B5750" s="216" t="s">
        <v>120</v>
      </c>
      <c r="C5750" s="213">
        <v>7</v>
      </c>
      <c r="D5750" s="214" t="s">
        <v>1830</v>
      </c>
      <c r="E5750" s="215">
        <v>4073</v>
      </c>
      <c r="F5750" s="216" t="s">
        <v>3861</v>
      </c>
    </row>
    <row r="5751" spans="2:6" ht="12.75" x14ac:dyDescent="0.25">
      <c r="B5751" s="216" t="s">
        <v>1324</v>
      </c>
      <c r="C5751" s="213">
        <v>8</v>
      </c>
      <c r="D5751" s="214" t="s">
        <v>3864</v>
      </c>
      <c r="E5751" s="215">
        <v>4073</v>
      </c>
      <c r="F5751" s="216" t="s">
        <v>3861</v>
      </c>
    </row>
    <row r="5752" spans="2:6" ht="12.75" x14ac:dyDescent="0.25">
      <c r="B5752" s="216" t="s">
        <v>74</v>
      </c>
      <c r="C5752" s="213">
        <v>1</v>
      </c>
      <c r="D5752" s="214" t="s">
        <v>619</v>
      </c>
      <c r="E5752" s="215">
        <v>4073</v>
      </c>
      <c r="F5752" s="216" t="s">
        <v>3861</v>
      </c>
    </row>
    <row r="5753" spans="2:6" ht="12.75" x14ac:dyDescent="0.25">
      <c r="B5753" s="216" t="s">
        <v>126</v>
      </c>
      <c r="C5753" s="213">
        <v>6</v>
      </c>
      <c r="D5753" s="214" t="s">
        <v>3863</v>
      </c>
      <c r="E5753" s="215">
        <v>4073</v>
      </c>
      <c r="F5753" s="216" t="s">
        <v>3861</v>
      </c>
    </row>
    <row r="5754" spans="2:6" ht="12.75" x14ac:dyDescent="0.25">
      <c r="B5754" s="216" t="s">
        <v>3885</v>
      </c>
      <c r="C5754" s="213">
        <v>9</v>
      </c>
      <c r="D5754" s="214" t="s">
        <v>3886</v>
      </c>
      <c r="E5754" s="215">
        <v>4074</v>
      </c>
      <c r="F5754" s="216" t="s">
        <v>3872</v>
      </c>
    </row>
    <row r="5755" spans="2:6" ht="12.75" x14ac:dyDescent="0.25">
      <c r="B5755" s="216" t="s">
        <v>3877</v>
      </c>
      <c r="C5755" s="213">
        <v>4</v>
      </c>
      <c r="D5755" s="214" t="s">
        <v>3878</v>
      </c>
      <c r="E5755" s="215">
        <v>4074</v>
      </c>
      <c r="F5755" s="216" t="s">
        <v>3872</v>
      </c>
    </row>
    <row r="5756" spans="2:6" ht="12.75" x14ac:dyDescent="0.25">
      <c r="B5756" s="216" t="s">
        <v>3885</v>
      </c>
      <c r="C5756" s="213">
        <v>10</v>
      </c>
      <c r="D5756" s="214" t="s">
        <v>3887</v>
      </c>
      <c r="E5756" s="215">
        <v>4074</v>
      </c>
      <c r="F5756" s="216" t="s">
        <v>3872</v>
      </c>
    </row>
    <row r="5757" spans="2:6" ht="12.75" x14ac:dyDescent="0.25">
      <c r="B5757" s="216" t="s">
        <v>3870</v>
      </c>
      <c r="C5757" s="213">
        <v>1</v>
      </c>
      <c r="D5757" s="214" t="s">
        <v>3871</v>
      </c>
      <c r="E5757" s="215">
        <v>4074</v>
      </c>
      <c r="F5757" s="216" t="s">
        <v>3872</v>
      </c>
    </row>
    <row r="5758" spans="2:6" ht="12.75" x14ac:dyDescent="0.25">
      <c r="B5758" s="216" t="s">
        <v>3890</v>
      </c>
      <c r="C5758" s="213">
        <v>13</v>
      </c>
      <c r="D5758" s="214" t="s">
        <v>3892</v>
      </c>
      <c r="E5758" s="215">
        <v>4074</v>
      </c>
      <c r="F5758" s="216" t="s">
        <v>3872</v>
      </c>
    </row>
    <row r="5759" spans="2:6" ht="12.75" x14ac:dyDescent="0.25">
      <c r="B5759" s="216" t="s">
        <v>3890</v>
      </c>
      <c r="C5759" s="213">
        <v>12</v>
      </c>
      <c r="D5759" s="214" t="s">
        <v>3891</v>
      </c>
      <c r="E5759" s="215">
        <v>4074</v>
      </c>
      <c r="F5759" s="216" t="s">
        <v>3872</v>
      </c>
    </row>
    <row r="5760" spans="2:6" ht="12.75" x14ac:dyDescent="0.25">
      <c r="B5760" s="216" t="s">
        <v>3880</v>
      </c>
      <c r="C5760" s="213">
        <v>6</v>
      </c>
      <c r="D5760" s="214" t="s">
        <v>3881</v>
      </c>
      <c r="E5760" s="215">
        <v>4074</v>
      </c>
      <c r="F5760" s="216" t="s">
        <v>3872</v>
      </c>
    </row>
    <row r="5761" spans="2:6" ht="12.75" x14ac:dyDescent="0.25">
      <c r="B5761" s="216" t="s">
        <v>3870</v>
      </c>
      <c r="C5761" s="213">
        <v>5</v>
      </c>
      <c r="D5761" s="214" t="s">
        <v>3879</v>
      </c>
      <c r="E5761" s="215">
        <v>4074</v>
      </c>
      <c r="F5761" s="216" t="s">
        <v>3872</v>
      </c>
    </row>
    <row r="5762" spans="2:6" ht="12.75" x14ac:dyDescent="0.25">
      <c r="B5762" s="216" t="s">
        <v>3873</v>
      </c>
      <c r="C5762" s="213">
        <v>2</v>
      </c>
      <c r="D5762" s="214" t="s">
        <v>3874</v>
      </c>
      <c r="E5762" s="215">
        <v>4074</v>
      </c>
      <c r="F5762" s="216" t="s">
        <v>3872</v>
      </c>
    </row>
    <row r="5763" spans="2:6" ht="12.75" x14ac:dyDescent="0.25">
      <c r="B5763" s="216" t="s">
        <v>3888</v>
      </c>
      <c r="C5763" s="213">
        <v>11</v>
      </c>
      <c r="D5763" s="214" t="s">
        <v>3889</v>
      </c>
      <c r="E5763" s="215">
        <v>4074</v>
      </c>
      <c r="F5763" s="216" t="s">
        <v>3872</v>
      </c>
    </row>
    <row r="5764" spans="2:6" ht="12.75" x14ac:dyDescent="0.25">
      <c r="B5764" s="216" t="s">
        <v>3882</v>
      </c>
      <c r="C5764" s="213">
        <v>7</v>
      </c>
      <c r="D5764" s="214" t="s">
        <v>3883</v>
      </c>
      <c r="E5764" s="215">
        <v>4074</v>
      </c>
      <c r="F5764" s="216" t="s">
        <v>3872</v>
      </c>
    </row>
    <row r="5765" spans="2:6" ht="12.75" x14ac:dyDescent="0.25">
      <c r="B5765" s="216" t="s">
        <v>3875</v>
      </c>
      <c r="C5765" s="213">
        <v>3</v>
      </c>
      <c r="D5765" s="214" t="s">
        <v>3876</v>
      </c>
      <c r="E5765" s="215">
        <v>4074</v>
      </c>
      <c r="F5765" s="216" t="s">
        <v>3872</v>
      </c>
    </row>
    <row r="5766" spans="2:6" ht="12.75" x14ac:dyDescent="0.25">
      <c r="B5766" s="216" t="s">
        <v>480</v>
      </c>
      <c r="C5766" s="213">
        <v>8</v>
      </c>
      <c r="D5766" s="214" t="s">
        <v>3884</v>
      </c>
      <c r="E5766" s="215">
        <v>4074</v>
      </c>
      <c r="F5766" s="216" t="s">
        <v>3872</v>
      </c>
    </row>
    <row r="5767" spans="2:6" ht="12.75" x14ac:dyDescent="0.25">
      <c r="B5767" s="216" t="s">
        <v>1083</v>
      </c>
      <c r="C5767" s="213">
        <v>1</v>
      </c>
      <c r="D5767" s="214" t="s">
        <v>3652</v>
      </c>
      <c r="E5767" s="215">
        <v>4075</v>
      </c>
      <c r="F5767" s="216" t="s">
        <v>3893</v>
      </c>
    </row>
    <row r="5768" spans="2:6" ht="12.75" x14ac:dyDescent="0.25">
      <c r="B5768" s="216" t="s">
        <v>3900</v>
      </c>
      <c r="C5768" s="213">
        <v>9</v>
      </c>
      <c r="D5768" s="214" t="s">
        <v>3901</v>
      </c>
      <c r="E5768" s="215">
        <v>4075</v>
      </c>
      <c r="F5768" s="216" t="s">
        <v>3893</v>
      </c>
    </row>
    <row r="5769" spans="2:6" ht="12.75" x14ac:dyDescent="0.25">
      <c r="B5769" s="216" t="s">
        <v>3900</v>
      </c>
      <c r="C5769" s="213">
        <v>15</v>
      </c>
      <c r="D5769" s="214" t="s">
        <v>3908</v>
      </c>
      <c r="E5769" s="215">
        <v>4075</v>
      </c>
      <c r="F5769" s="216" t="s">
        <v>3893</v>
      </c>
    </row>
    <row r="5770" spans="2:6" ht="12.75" x14ac:dyDescent="0.25">
      <c r="B5770" s="216" t="s">
        <v>147</v>
      </c>
      <c r="C5770" s="213">
        <v>8</v>
      </c>
      <c r="D5770" s="214" t="s">
        <v>3899</v>
      </c>
      <c r="E5770" s="215">
        <v>4075</v>
      </c>
      <c r="F5770" s="216" t="s">
        <v>3893</v>
      </c>
    </row>
    <row r="5771" spans="2:6" ht="12.75" x14ac:dyDescent="0.25">
      <c r="B5771" s="216" t="s">
        <v>3897</v>
      </c>
      <c r="C5771" s="213">
        <v>7</v>
      </c>
      <c r="D5771" s="214" t="s">
        <v>3898</v>
      </c>
      <c r="E5771" s="215">
        <v>4075</v>
      </c>
      <c r="F5771" s="216" t="s">
        <v>3893</v>
      </c>
    </row>
    <row r="5772" spans="2:6" ht="12.75" x14ac:dyDescent="0.25">
      <c r="B5772" s="216" t="s">
        <v>88</v>
      </c>
      <c r="C5772" s="213">
        <v>2</v>
      </c>
      <c r="D5772" s="214" t="s">
        <v>3894</v>
      </c>
      <c r="E5772" s="215">
        <v>4075</v>
      </c>
      <c r="F5772" s="216" t="s">
        <v>3893</v>
      </c>
    </row>
    <row r="5773" spans="2:6" ht="12.75" x14ac:dyDescent="0.25">
      <c r="B5773" s="216" t="s">
        <v>3902</v>
      </c>
      <c r="C5773" s="213">
        <v>10</v>
      </c>
      <c r="D5773" s="214" t="s">
        <v>3903</v>
      </c>
      <c r="E5773" s="215">
        <v>4075</v>
      </c>
      <c r="F5773" s="216" t="s">
        <v>3893</v>
      </c>
    </row>
    <row r="5774" spans="2:6" ht="12.75" x14ac:dyDescent="0.25">
      <c r="B5774" s="216" t="s">
        <v>145</v>
      </c>
      <c r="C5774" s="213">
        <v>4</v>
      </c>
      <c r="D5774" s="214" t="s">
        <v>146</v>
      </c>
      <c r="E5774" s="215">
        <v>4075</v>
      </c>
      <c r="F5774" s="216" t="s">
        <v>3893</v>
      </c>
    </row>
    <row r="5775" spans="2:6" ht="12.75" x14ac:dyDescent="0.25">
      <c r="B5775" s="216" t="s">
        <v>139</v>
      </c>
      <c r="C5775" s="213">
        <v>12</v>
      </c>
      <c r="D5775" s="214" t="s">
        <v>1800</v>
      </c>
      <c r="E5775" s="215">
        <v>4075</v>
      </c>
      <c r="F5775" s="216" t="s">
        <v>3893</v>
      </c>
    </row>
    <row r="5776" spans="2:6" ht="12.75" x14ac:dyDescent="0.25">
      <c r="B5776" s="216" t="s">
        <v>3895</v>
      </c>
      <c r="C5776" s="213">
        <v>3</v>
      </c>
      <c r="D5776" s="214" t="s">
        <v>3896</v>
      </c>
      <c r="E5776" s="215">
        <v>4075</v>
      </c>
      <c r="F5776" s="216" t="s">
        <v>3893</v>
      </c>
    </row>
    <row r="5777" spans="2:6" ht="12.75" x14ac:dyDescent="0.25">
      <c r="B5777" s="216" t="s">
        <v>3895</v>
      </c>
      <c r="C5777" s="213">
        <v>13</v>
      </c>
      <c r="D5777" s="214" t="s">
        <v>3906</v>
      </c>
      <c r="E5777" s="215">
        <v>4075</v>
      </c>
      <c r="F5777" s="216" t="s">
        <v>3893</v>
      </c>
    </row>
    <row r="5778" spans="2:6" ht="12.75" x14ac:dyDescent="0.25">
      <c r="B5778" s="216" t="s">
        <v>3904</v>
      </c>
      <c r="C5778" s="213">
        <v>11</v>
      </c>
      <c r="D5778" s="214" t="s">
        <v>3905</v>
      </c>
      <c r="E5778" s="215">
        <v>4075</v>
      </c>
      <c r="F5778" s="216" t="s">
        <v>3893</v>
      </c>
    </row>
    <row r="5779" spans="2:6" ht="12.75" x14ac:dyDescent="0.25">
      <c r="B5779" s="216" t="s">
        <v>3659</v>
      </c>
      <c r="C5779" s="213">
        <v>5</v>
      </c>
      <c r="D5779" s="214" t="s">
        <v>876</v>
      </c>
      <c r="E5779" s="215">
        <v>4075</v>
      </c>
      <c r="F5779" s="216" t="s">
        <v>3893</v>
      </c>
    </row>
    <row r="5780" spans="2:6" ht="12.75" x14ac:dyDescent="0.25">
      <c r="B5780" s="216" t="s">
        <v>131</v>
      </c>
      <c r="C5780" s="213">
        <v>6</v>
      </c>
      <c r="D5780" s="214" t="s">
        <v>471</v>
      </c>
      <c r="E5780" s="215">
        <v>4075</v>
      </c>
      <c r="F5780" s="216" t="s">
        <v>3893</v>
      </c>
    </row>
    <row r="5781" spans="2:6" ht="12.75" x14ac:dyDescent="0.25">
      <c r="B5781" s="216" t="s">
        <v>131</v>
      </c>
      <c r="C5781" s="213">
        <v>14</v>
      </c>
      <c r="D5781" s="214" t="s">
        <v>3907</v>
      </c>
      <c r="E5781" s="215">
        <v>4075</v>
      </c>
      <c r="F5781" s="216" t="s">
        <v>3893</v>
      </c>
    </row>
    <row r="5782" spans="2:6" ht="12.75" x14ac:dyDescent="0.25">
      <c r="B5782" s="216" t="s">
        <v>3919</v>
      </c>
      <c r="C5782" s="213">
        <v>12</v>
      </c>
      <c r="D5782" s="214" t="s">
        <v>3920</v>
      </c>
      <c r="E5782" s="215">
        <v>4076</v>
      </c>
      <c r="F5782" s="216" t="s">
        <v>3909</v>
      </c>
    </row>
    <row r="5783" spans="2:6" ht="12.75" x14ac:dyDescent="0.25">
      <c r="B5783" s="216" t="s">
        <v>3648</v>
      </c>
      <c r="C5783" s="213">
        <v>4</v>
      </c>
      <c r="D5783" s="214" t="s">
        <v>2320</v>
      </c>
      <c r="E5783" s="215">
        <v>4076</v>
      </c>
      <c r="F5783" s="216" t="s">
        <v>3909</v>
      </c>
    </row>
    <row r="5784" spans="2:6" ht="12.75" x14ac:dyDescent="0.25">
      <c r="B5784" s="216" t="s">
        <v>3897</v>
      </c>
      <c r="C5784" s="213">
        <v>6</v>
      </c>
      <c r="D5784" s="214" t="s">
        <v>1242</v>
      </c>
      <c r="E5784" s="215">
        <v>4076</v>
      </c>
      <c r="F5784" s="216" t="s">
        <v>3909</v>
      </c>
    </row>
    <row r="5785" spans="2:6" ht="12.75" x14ac:dyDescent="0.25">
      <c r="B5785" s="216" t="s">
        <v>3658</v>
      </c>
      <c r="C5785" s="213">
        <v>11</v>
      </c>
      <c r="D5785" s="214" t="s">
        <v>3918</v>
      </c>
      <c r="E5785" s="215">
        <v>4076</v>
      </c>
      <c r="F5785" s="216" t="s">
        <v>3909</v>
      </c>
    </row>
    <row r="5786" spans="2:6" ht="12.75" x14ac:dyDescent="0.25">
      <c r="B5786" s="216" t="s">
        <v>3902</v>
      </c>
      <c r="C5786" s="213">
        <v>3</v>
      </c>
      <c r="D5786" s="214" t="s">
        <v>3911</v>
      </c>
      <c r="E5786" s="215">
        <v>4076</v>
      </c>
      <c r="F5786" s="216" t="s">
        <v>3909</v>
      </c>
    </row>
    <row r="5787" spans="2:6" ht="12.75" x14ac:dyDescent="0.25">
      <c r="B5787" s="216" t="s">
        <v>3902</v>
      </c>
      <c r="C5787" s="213">
        <v>14</v>
      </c>
      <c r="D5787" s="214" t="s">
        <v>3922</v>
      </c>
      <c r="E5787" s="215">
        <v>4076</v>
      </c>
      <c r="F5787" s="216" t="s">
        <v>3909</v>
      </c>
    </row>
    <row r="5788" spans="2:6" ht="12.75" x14ac:dyDescent="0.25">
      <c r="B5788" s="216" t="s">
        <v>147</v>
      </c>
      <c r="C5788" s="213">
        <v>1</v>
      </c>
      <c r="D5788" s="214" t="s">
        <v>148</v>
      </c>
      <c r="E5788" s="215">
        <v>4076</v>
      </c>
      <c r="F5788" s="216" t="s">
        <v>3909</v>
      </c>
    </row>
    <row r="5789" spans="2:6" ht="12.75" x14ac:dyDescent="0.25">
      <c r="B5789" s="216" t="s">
        <v>3915</v>
      </c>
      <c r="C5789" s="213">
        <v>9</v>
      </c>
      <c r="D5789" s="214" t="s">
        <v>3916</v>
      </c>
      <c r="E5789" s="215">
        <v>4076</v>
      </c>
      <c r="F5789" s="216" t="s">
        <v>3909</v>
      </c>
    </row>
    <row r="5790" spans="2:6" ht="12.75" x14ac:dyDescent="0.25">
      <c r="B5790" s="216" t="s">
        <v>3915</v>
      </c>
      <c r="C5790" s="213">
        <v>15</v>
      </c>
      <c r="D5790" s="214" t="s">
        <v>3923</v>
      </c>
      <c r="E5790" s="215">
        <v>4076</v>
      </c>
      <c r="F5790" s="216" t="s">
        <v>3909</v>
      </c>
    </row>
    <row r="5791" spans="2:6" ht="12.75" x14ac:dyDescent="0.25">
      <c r="B5791" s="216" t="s">
        <v>126</v>
      </c>
      <c r="C5791" s="213">
        <v>2</v>
      </c>
      <c r="D5791" s="214" t="s">
        <v>3910</v>
      </c>
      <c r="E5791" s="215">
        <v>4076</v>
      </c>
      <c r="F5791" s="216" t="s">
        <v>3909</v>
      </c>
    </row>
    <row r="5792" spans="2:6" ht="12.75" x14ac:dyDescent="0.25">
      <c r="B5792" s="216" t="s">
        <v>126</v>
      </c>
      <c r="C5792" s="213">
        <v>13</v>
      </c>
      <c r="D5792" s="214" t="s">
        <v>3921</v>
      </c>
      <c r="E5792" s="215">
        <v>4076</v>
      </c>
      <c r="F5792" s="216" t="s">
        <v>3909</v>
      </c>
    </row>
    <row r="5793" spans="2:6" ht="12.75" x14ac:dyDescent="0.25">
      <c r="B5793" s="216" t="s">
        <v>3648</v>
      </c>
      <c r="C5793" s="213">
        <v>7</v>
      </c>
      <c r="D5793" s="214" t="s">
        <v>3913</v>
      </c>
      <c r="E5793" s="215">
        <v>4076</v>
      </c>
      <c r="F5793" s="216" t="s">
        <v>3909</v>
      </c>
    </row>
    <row r="5794" spans="2:6" ht="12.75" x14ac:dyDescent="0.25">
      <c r="B5794" s="216" t="s">
        <v>120</v>
      </c>
      <c r="C5794" s="213">
        <v>5</v>
      </c>
      <c r="D5794" s="214" t="s">
        <v>3912</v>
      </c>
      <c r="E5794" s="215">
        <v>4076</v>
      </c>
      <c r="F5794" s="216" t="s">
        <v>3909</v>
      </c>
    </row>
    <row r="5795" spans="2:6" ht="12.75" x14ac:dyDescent="0.25">
      <c r="B5795" s="216" t="s">
        <v>3669</v>
      </c>
      <c r="C5795" s="213">
        <v>8</v>
      </c>
      <c r="D5795" s="214" t="s">
        <v>3914</v>
      </c>
      <c r="E5795" s="215">
        <v>4076</v>
      </c>
      <c r="F5795" s="216" t="s">
        <v>3909</v>
      </c>
    </row>
    <row r="5796" spans="2:6" ht="12.75" x14ac:dyDescent="0.25">
      <c r="B5796" s="216" t="s">
        <v>3659</v>
      </c>
      <c r="C5796" s="213">
        <v>10</v>
      </c>
      <c r="D5796" s="214" t="s">
        <v>3917</v>
      </c>
      <c r="E5796" s="215">
        <v>4076</v>
      </c>
      <c r="F5796" s="216" t="s">
        <v>3909</v>
      </c>
    </row>
    <row r="5797" spans="2:6" ht="12.75" x14ac:dyDescent="0.25">
      <c r="B5797" s="216" t="s">
        <v>3868</v>
      </c>
      <c r="C5797" s="213">
        <v>7</v>
      </c>
      <c r="D5797" s="214" t="s">
        <v>5209</v>
      </c>
      <c r="E5797" s="215">
        <v>4197</v>
      </c>
      <c r="F5797" s="216" t="s">
        <v>5221</v>
      </c>
    </row>
    <row r="5798" spans="2:6" ht="12.75" x14ac:dyDescent="0.25">
      <c r="B5798" s="216" t="s">
        <v>4078</v>
      </c>
      <c r="C5798" s="213">
        <v>9</v>
      </c>
      <c r="D5798" s="214" t="s">
        <v>5228</v>
      </c>
      <c r="E5798" s="215">
        <v>4197</v>
      </c>
      <c r="F5798" s="216" t="s">
        <v>5221</v>
      </c>
    </row>
    <row r="5799" spans="2:6" ht="12.75" x14ac:dyDescent="0.25">
      <c r="B5799" s="216" t="s">
        <v>4078</v>
      </c>
      <c r="C5799" s="213">
        <v>15</v>
      </c>
      <c r="D5799" s="214" t="s">
        <v>5236</v>
      </c>
      <c r="E5799" s="215">
        <v>4197</v>
      </c>
      <c r="F5799" s="216" t="s">
        <v>5221</v>
      </c>
    </row>
    <row r="5800" spans="2:6" ht="12.75" x14ac:dyDescent="0.25">
      <c r="B5800" s="216" t="s">
        <v>147</v>
      </c>
      <c r="C5800" s="213">
        <v>4</v>
      </c>
      <c r="D5800" s="214" t="s">
        <v>1803</v>
      </c>
      <c r="E5800" s="215">
        <v>4197</v>
      </c>
      <c r="F5800" s="216" t="s">
        <v>5221</v>
      </c>
    </row>
    <row r="5801" spans="2:6" ht="12.75" x14ac:dyDescent="0.25">
      <c r="B5801" s="216" t="s">
        <v>145</v>
      </c>
      <c r="C5801" s="213">
        <v>3</v>
      </c>
      <c r="D5801" s="214" t="s">
        <v>5223</v>
      </c>
      <c r="E5801" s="215">
        <v>4197</v>
      </c>
      <c r="F5801" s="216" t="s">
        <v>5221</v>
      </c>
    </row>
    <row r="5802" spans="2:6" ht="12.75" x14ac:dyDescent="0.25">
      <c r="B5802" s="216" t="s">
        <v>145</v>
      </c>
      <c r="C5802" s="213">
        <v>13</v>
      </c>
      <c r="D5802" s="214" t="s">
        <v>5234</v>
      </c>
      <c r="E5802" s="215">
        <v>4197</v>
      </c>
      <c r="F5802" s="216" t="s">
        <v>5221</v>
      </c>
    </row>
    <row r="5803" spans="2:6" ht="12.75" x14ac:dyDescent="0.25">
      <c r="B5803" s="216" t="s">
        <v>5219</v>
      </c>
      <c r="C5803" s="213">
        <v>1</v>
      </c>
      <c r="D5803" s="214" t="s">
        <v>5220</v>
      </c>
      <c r="E5803" s="215">
        <v>4197</v>
      </c>
      <c r="F5803" s="216" t="s">
        <v>5221</v>
      </c>
    </row>
    <row r="5804" spans="2:6" ht="12.75" x14ac:dyDescent="0.25">
      <c r="B5804" s="216" t="s">
        <v>5225</v>
      </c>
      <c r="C5804" s="213">
        <v>6</v>
      </c>
      <c r="D5804" s="214" t="s">
        <v>5226</v>
      </c>
      <c r="E5804" s="215">
        <v>4197</v>
      </c>
      <c r="F5804" s="216" t="s">
        <v>5221</v>
      </c>
    </row>
    <row r="5805" spans="2:6" ht="12.75" x14ac:dyDescent="0.25">
      <c r="B5805" s="216" t="s">
        <v>5225</v>
      </c>
      <c r="C5805" s="213">
        <v>14</v>
      </c>
      <c r="D5805" s="214" t="s">
        <v>5235</v>
      </c>
      <c r="E5805" s="215">
        <v>4197</v>
      </c>
      <c r="F5805" s="216" t="s">
        <v>5221</v>
      </c>
    </row>
    <row r="5806" spans="2:6" ht="12.75" x14ac:dyDescent="0.25">
      <c r="B5806" s="216" t="s">
        <v>5230</v>
      </c>
      <c r="C5806" s="213">
        <v>11</v>
      </c>
      <c r="D5806" s="214" t="s">
        <v>5231</v>
      </c>
      <c r="E5806" s="215">
        <v>4197</v>
      </c>
      <c r="F5806" s="216" t="s">
        <v>5221</v>
      </c>
    </row>
    <row r="5807" spans="2:6" ht="12.75" x14ac:dyDescent="0.25">
      <c r="B5807" s="216" t="s">
        <v>5232</v>
      </c>
      <c r="C5807" s="213">
        <v>12</v>
      </c>
      <c r="D5807" s="214" t="s">
        <v>5233</v>
      </c>
      <c r="E5807" s="215">
        <v>4197</v>
      </c>
      <c r="F5807" s="216" t="s">
        <v>5221</v>
      </c>
    </row>
    <row r="5808" spans="2:6" ht="12.75" x14ac:dyDescent="0.25">
      <c r="B5808" s="216" t="s">
        <v>5219</v>
      </c>
      <c r="C5808" s="213">
        <v>2</v>
      </c>
      <c r="D5808" s="214" t="s">
        <v>5222</v>
      </c>
      <c r="E5808" s="215">
        <v>4197</v>
      </c>
      <c r="F5808" s="216" t="s">
        <v>5221</v>
      </c>
    </row>
    <row r="5809" spans="2:6" ht="12.75" x14ac:dyDescent="0.25">
      <c r="B5809" s="216" t="s">
        <v>147</v>
      </c>
      <c r="C5809" s="213">
        <v>5</v>
      </c>
      <c r="D5809" s="214" t="s">
        <v>5224</v>
      </c>
      <c r="E5809" s="215">
        <v>4197</v>
      </c>
      <c r="F5809" s="216" t="s">
        <v>5221</v>
      </c>
    </row>
    <row r="5810" spans="2:6" ht="12.75" x14ac:dyDescent="0.25">
      <c r="B5810" s="216" t="s">
        <v>131</v>
      </c>
      <c r="C5810" s="213">
        <v>8</v>
      </c>
      <c r="D5810" s="214" t="s">
        <v>5227</v>
      </c>
      <c r="E5810" s="215">
        <v>4197</v>
      </c>
      <c r="F5810" s="216" t="s">
        <v>5221</v>
      </c>
    </row>
    <row r="5811" spans="2:6" ht="12.75" x14ac:dyDescent="0.25">
      <c r="B5811" s="216" t="s">
        <v>3671</v>
      </c>
      <c r="C5811" s="213">
        <v>10</v>
      </c>
      <c r="D5811" s="214" t="s">
        <v>5229</v>
      </c>
      <c r="E5811" s="215">
        <v>4197</v>
      </c>
      <c r="F5811" s="216" t="s">
        <v>5221</v>
      </c>
    </row>
    <row r="5812" spans="2:6" ht="12.75" x14ac:dyDescent="0.25">
      <c r="B5812" s="216" t="s">
        <v>4259</v>
      </c>
      <c r="C5812" s="213">
        <v>9</v>
      </c>
      <c r="D5812" s="214" t="s">
        <v>1954</v>
      </c>
      <c r="E5812" s="215">
        <v>4110</v>
      </c>
      <c r="F5812" s="216" t="s">
        <v>4254</v>
      </c>
    </row>
    <row r="5813" spans="2:6" ht="12.75" x14ac:dyDescent="0.25">
      <c r="B5813" s="216" t="s">
        <v>1401</v>
      </c>
      <c r="C5813" s="213">
        <v>1</v>
      </c>
      <c r="D5813" s="214" t="s">
        <v>4253</v>
      </c>
      <c r="E5813" s="215">
        <v>4110</v>
      </c>
      <c r="F5813" s="216" t="s">
        <v>4254</v>
      </c>
    </row>
    <row r="5814" spans="2:6" ht="12.75" x14ac:dyDescent="0.25">
      <c r="B5814" s="216" t="s">
        <v>1401</v>
      </c>
      <c r="C5814" s="213">
        <v>3</v>
      </c>
      <c r="D5814" s="214" t="s">
        <v>4255</v>
      </c>
      <c r="E5814" s="215">
        <v>4110</v>
      </c>
      <c r="F5814" s="216" t="s">
        <v>4254</v>
      </c>
    </row>
    <row r="5815" spans="2:6" ht="12.75" x14ac:dyDescent="0.25">
      <c r="B5815" s="216" t="s">
        <v>1401</v>
      </c>
      <c r="C5815" s="213">
        <v>2</v>
      </c>
      <c r="D5815" s="214" t="s">
        <v>202</v>
      </c>
      <c r="E5815" s="215">
        <v>4110</v>
      </c>
      <c r="F5815" s="216" t="s">
        <v>4254</v>
      </c>
    </row>
    <row r="5816" spans="2:6" ht="12.75" x14ac:dyDescent="0.25">
      <c r="B5816" s="216" t="s">
        <v>1401</v>
      </c>
      <c r="C5816" s="213">
        <v>4</v>
      </c>
      <c r="D5816" s="214" t="s">
        <v>4256</v>
      </c>
      <c r="E5816" s="215">
        <v>4110</v>
      </c>
      <c r="F5816" s="216" t="s">
        <v>4254</v>
      </c>
    </row>
    <row r="5817" spans="2:6" ht="12.75" x14ac:dyDescent="0.25">
      <c r="B5817" s="216" t="s">
        <v>4263</v>
      </c>
      <c r="C5817" s="213">
        <v>11</v>
      </c>
      <c r="D5817" s="214" t="s">
        <v>4264</v>
      </c>
      <c r="E5817" s="215">
        <v>4110</v>
      </c>
      <c r="F5817" s="216" t="s">
        <v>4254</v>
      </c>
    </row>
    <row r="5818" spans="2:6" ht="12.75" x14ac:dyDescent="0.25">
      <c r="B5818" s="216" t="s">
        <v>4263</v>
      </c>
      <c r="C5818" s="213">
        <v>13</v>
      </c>
      <c r="D5818" s="214" t="s">
        <v>4266</v>
      </c>
      <c r="E5818" s="215">
        <v>4110</v>
      </c>
      <c r="F5818" s="216" t="s">
        <v>4254</v>
      </c>
    </row>
    <row r="5819" spans="2:6" ht="12.75" x14ac:dyDescent="0.25">
      <c r="B5819" s="216" t="s">
        <v>4263</v>
      </c>
      <c r="C5819" s="213">
        <v>12</v>
      </c>
      <c r="D5819" s="214" t="s">
        <v>4265</v>
      </c>
      <c r="E5819" s="215">
        <v>4110</v>
      </c>
      <c r="F5819" s="216" t="s">
        <v>4254</v>
      </c>
    </row>
    <row r="5820" spans="2:6" ht="12.75" x14ac:dyDescent="0.25">
      <c r="B5820" s="216" t="s">
        <v>4263</v>
      </c>
      <c r="C5820" s="213">
        <v>14</v>
      </c>
      <c r="D5820" s="214" t="s">
        <v>4267</v>
      </c>
      <c r="E5820" s="215">
        <v>4110</v>
      </c>
      <c r="F5820" s="216" t="s">
        <v>4254</v>
      </c>
    </row>
    <row r="5821" spans="2:6" ht="12.75" x14ac:dyDescent="0.25">
      <c r="B5821" s="216" t="s">
        <v>4259</v>
      </c>
      <c r="C5821" s="213">
        <v>7</v>
      </c>
      <c r="D5821" s="214" t="s">
        <v>4260</v>
      </c>
      <c r="E5821" s="215">
        <v>4110</v>
      </c>
      <c r="F5821" s="216" t="s">
        <v>4254</v>
      </c>
    </row>
    <row r="5822" spans="2:6" ht="12.75" x14ac:dyDescent="0.25">
      <c r="B5822" s="216" t="s">
        <v>1348</v>
      </c>
      <c r="C5822" s="213">
        <v>5</v>
      </c>
      <c r="D5822" s="214" t="s">
        <v>4257</v>
      </c>
      <c r="E5822" s="215">
        <v>4110</v>
      </c>
      <c r="F5822" s="216" t="s">
        <v>4254</v>
      </c>
    </row>
    <row r="5823" spans="2:6" ht="12.75" x14ac:dyDescent="0.25">
      <c r="B5823" s="216" t="s">
        <v>4259</v>
      </c>
      <c r="C5823" s="213">
        <v>8</v>
      </c>
      <c r="D5823" s="214" t="s">
        <v>4261</v>
      </c>
      <c r="E5823" s="215">
        <v>4110</v>
      </c>
      <c r="F5823" s="216" t="s">
        <v>4254</v>
      </c>
    </row>
    <row r="5824" spans="2:6" ht="12.75" x14ac:dyDescent="0.25">
      <c r="B5824" s="216" t="s">
        <v>1351</v>
      </c>
      <c r="C5824" s="213">
        <v>6</v>
      </c>
      <c r="D5824" s="214" t="s">
        <v>4258</v>
      </c>
      <c r="E5824" s="215">
        <v>4110</v>
      </c>
      <c r="F5824" s="216" t="s">
        <v>4254</v>
      </c>
    </row>
    <row r="5825" spans="2:6" ht="12.75" x14ac:dyDescent="0.25">
      <c r="B5825" s="216" t="s">
        <v>3143</v>
      </c>
      <c r="C5825" s="213">
        <v>10</v>
      </c>
      <c r="D5825" s="214" t="s">
        <v>4262</v>
      </c>
      <c r="E5825" s="215">
        <v>4110</v>
      </c>
      <c r="F5825" s="216" t="s">
        <v>4254</v>
      </c>
    </row>
    <row r="5826" spans="2:6" ht="12.75" x14ac:dyDescent="0.25">
      <c r="B5826" s="216" t="s">
        <v>4872</v>
      </c>
      <c r="C5826" s="213">
        <v>6</v>
      </c>
      <c r="D5826" s="214" t="s">
        <v>4873</v>
      </c>
      <c r="E5826" s="215">
        <v>4162</v>
      </c>
      <c r="F5826" s="216" t="s">
        <v>4864</v>
      </c>
    </row>
    <row r="5827" spans="2:6" ht="12.75" x14ac:dyDescent="0.25">
      <c r="B5827" s="216" t="s">
        <v>4869</v>
      </c>
      <c r="C5827" s="213">
        <v>4</v>
      </c>
      <c r="D5827" s="214" t="s">
        <v>3140</v>
      </c>
      <c r="E5827" s="215">
        <v>4162</v>
      </c>
      <c r="F5827" s="216" t="s">
        <v>4864</v>
      </c>
    </row>
    <row r="5828" spans="2:6" ht="12.75" x14ac:dyDescent="0.25">
      <c r="B5828" s="216" t="s">
        <v>199</v>
      </c>
      <c r="C5828" s="213">
        <v>10</v>
      </c>
      <c r="D5828" s="214" t="s">
        <v>4877</v>
      </c>
      <c r="E5828" s="215">
        <v>4162</v>
      </c>
      <c r="F5828" s="216" t="s">
        <v>4864</v>
      </c>
    </row>
    <row r="5829" spans="2:6" ht="12.75" x14ac:dyDescent="0.25">
      <c r="B5829" s="216" t="s">
        <v>3588</v>
      </c>
      <c r="C5829" s="213">
        <v>8</v>
      </c>
      <c r="D5829" s="214" t="s">
        <v>3592</v>
      </c>
      <c r="E5829" s="215">
        <v>4162</v>
      </c>
      <c r="F5829" s="216" t="s">
        <v>4864</v>
      </c>
    </row>
    <row r="5830" spans="2:6" ht="12.75" x14ac:dyDescent="0.25">
      <c r="B5830" s="216" t="s">
        <v>4875</v>
      </c>
      <c r="C5830" s="213">
        <v>9</v>
      </c>
      <c r="D5830" s="214" t="s">
        <v>4876</v>
      </c>
      <c r="E5830" s="215">
        <v>4162</v>
      </c>
      <c r="F5830" s="216" t="s">
        <v>4864</v>
      </c>
    </row>
    <row r="5831" spans="2:6" ht="12.75" x14ac:dyDescent="0.25">
      <c r="B5831" s="216" t="s">
        <v>4867</v>
      </c>
      <c r="C5831" s="213">
        <v>3</v>
      </c>
      <c r="D5831" s="214" t="s">
        <v>4868</v>
      </c>
      <c r="E5831" s="215">
        <v>4162</v>
      </c>
      <c r="F5831" s="216" t="s">
        <v>4864</v>
      </c>
    </row>
    <row r="5832" spans="2:6" ht="12.75" x14ac:dyDescent="0.25">
      <c r="B5832" s="216" t="s">
        <v>1401</v>
      </c>
      <c r="C5832" s="213">
        <v>1</v>
      </c>
      <c r="D5832" s="214" t="s">
        <v>4863</v>
      </c>
      <c r="E5832" s="215">
        <v>4162</v>
      </c>
      <c r="F5832" s="216" t="s">
        <v>4864</v>
      </c>
    </row>
    <row r="5833" spans="2:6" ht="12.75" x14ac:dyDescent="0.25">
      <c r="B5833" s="216" t="s">
        <v>3109</v>
      </c>
      <c r="C5833" s="213">
        <v>7</v>
      </c>
      <c r="D5833" s="214" t="s">
        <v>4874</v>
      </c>
      <c r="E5833" s="215">
        <v>4162</v>
      </c>
      <c r="F5833" s="216" t="s">
        <v>4864</v>
      </c>
    </row>
    <row r="5834" spans="2:6" ht="12.75" x14ac:dyDescent="0.25">
      <c r="B5834" s="216" t="s">
        <v>4870</v>
      </c>
      <c r="C5834" s="213">
        <v>5</v>
      </c>
      <c r="D5834" s="214" t="s">
        <v>4871</v>
      </c>
      <c r="E5834" s="215">
        <v>4162</v>
      </c>
      <c r="F5834" s="216" t="s">
        <v>4864</v>
      </c>
    </row>
    <row r="5835" spans="2:6" ht="12.75" x14ac:dyDescent="0.25">
      <c r="B5835" s="216" t="s">
        <v>4259</v>
      </c>
      <c r="C5835" s="213">
        <v>12</v>
      </c>
      <c r="D5835" s="214" t="s">
        <v>1958</v>
      </c>
      <c r="E5835" s="215">
        <v>4162</v>
      </c>
      <c r="F5835" s="216" t="s">
        <v>4864</v>
      </c>
    </row>
    <row r="5836" spans="2:6" ht="12.75" x14ac:dyDescent="0.25">
      <c r="B5836" s="216" t="s">
        <v>3143</v>
      </c>
      <c r="C5836" s="213">
        <v>11</v>
      </c>
      <c r="D5836" s="214" t="s">
        <v>485</v>
      </c>
      <c r="E5836" s="215">
        <v>4162</v>
      </c>
      <c r="F5836" s="216" t="s">
        <v>4864</v>
      </c>
    </row>
    <row r="5837" spans="2:6" ht="12.75" x14ac:dyDescent="0.25">
      <c r="B5837" s="216" t="s">
        <v>4865</v>
      </c>
      <c r="C5837" s="213">
        <v>2</v>
      </c>
      <c r="D5837" s="214" t="s">
        <v>4866</v>
      </c>
      <c r="E5837" s="215">
        <v>4162</v>
      </c>
      <c r="F5837" s="216" t="s">
        <v>4864</v>
      </c>
    </row>
    <row r="5838" spans="2:6" ht="12.75" x14ac:dyDescent="0.25">
      <c r="B5838" s="216" t="s">
        <v>4865</v>
      </c>
      <c r="C5838" s="213">
        <v>13</v>
      </c>
      <c r="D5838" s="214" t="s">
        <v>4878</v>
      </c>
      <c r="E5838" s="215">
        <v>4162</v>
      </c>
      <c r="F5838" s="216" t="s">
        <v>4864</v>
      </c>
    </row>
    <row r="5839" spans="2:6" ht="12.75" x14ac:dyDescent="0.25">
      <c r="B5839" s="216" t="s">
        <v>4879</v>
      </c>
      <c r="C5839" s="213">
        <v>1</v>
      </c>
      <c r="D5839" s="214" t="s">
        <v>4880</v>
      </c>
      <c r="E5839" s="215">
        <v>4163</v>
      </c>
      <c r="F5839" s="216" t="s">
        <v>4881</v>
      </c>
    </row>
    <row r="5840" spans="2:6" ht="12.75" x14ac:dyDescent="0.25">
      <c r="B5840" s="216" t="s">
        <v>4884</v>
      </c>
      <c r="C5840" s="213">
        <v>3</v>
      </c>
      <c r="D5840" s="214" t="s">
        <v>4885</v>
      </c>
      <c r="E5840" s="215">
        <v>4163</v>
      </c>
      <c r="F5840" s="216" t="s">
        <v>4881</v>
      </c>
    </row>
    <row r="5841" spans="2:6" ht="12.75" x14ac:dyDescent="0.25">
      <c r="B5841" s="216" t="s">
        <v>1083</v>
      </c>
      <c r="C5841" s="213">
        <v>5</v>
      </c>
      <c r="D5841" s="214" t="s">
        <v>4065</v>
      </c>
      <c r="E5841" s="215">
        <v>4163</v>
      </c>
      <c r="F5841" s="216" t="s">
        <v>4881</v>
      </c>
    </row>
    <row r="5842" spans="2:6" ht="12.75" x14ac:dyDescent="0.25">
      <c r="B5842" s="216" t="s">
        <v>3867</v>
      </c>
      <c r="C5842" s="213">
        <v>9</v>
      </c>
      <c r="D5842" s="214" t="s">
        <v>2517</v>
      </c>
      <c r="E5842" s="215">
        <v>4163</v>
      </c>
      <c r="F5842" s="216" t="s">
        <v>4881</v>
      </c>
    </row>
    <row r="5843" spans="2:6" ht="12.75" x14ac:dyDescent="0.25">
      <c r="B5843" s="216" t="s">
        <v>3143</v>
      </c>
      <c r="C5843" s="213">
        <v>8</v>
      </c>
      <c r="D5843" s="214" t="s">
        <v>4109</v>
      </c>
      <c r="E5843" s="215">
        <v>4163</v>
      </c>
      <c r="F5843" s="216" t="s">
        <v>4881</v>
      </c>
    </row>
    <row r="5844" spans="2:6" ht="12.75" x14ac:dyDescent="0.25">
      <c r="B5844" s="216" t="s">
        <v>4882</v>
      </c>
      <c r="C5844" s="213">
        <v>2</v>
      </c>
      <c r="D5844" s="214" t="s">
        <v>4883</v>
      </c>
      <c r="E5844" s="215">
        <v>4163</v>
      </c>
      <c r="F5844" s="216" t="s">
        <v>4881</v>
      </c>
    </row>
    <row r="5845" spans="2:6" ht="12.75" x14ac:dyDescent="0.25">
      <c r="B5845" s="216" t="s">
        <v>4130</v>
      </c>
      <c r="C5845" s="213">
        <v>7</v>
      </c>
      <c r="D5845" s="214" t="s">
        <v>4131</v>
      </c>
      <c r="E5845" s="215">
        <v>4163</v>
      </c>
      <c r="F5845" s="216" t="s">
        <v>4881</v>
      </c>
    </row>
    <row r="5846" spans="2:6" ht="12.75" x14ac:dyDescent="0.25">
      <c r="B5846" s="216" t="s">
        <v>199</v>
      </c>
      <c r="C5846" s="213">
        <v>11</v>
      </c>
      <c r="D5846" s="214" t="s">
        <v>200</v>
      </c>
      <c r="E5846" s="215">
        <v>4163</v>
      </c>
      <c r="F5846" s="216" t="s">
        <v>4881</v>
      </c>
    </row>
    <row r="5847" spans="2:6" ht="12.75" x14ac:dyDescent="0.25">
      <c r="B5847" s="216" t="s">
        <v>4887</v>
      </c>
      <c r="C5847" s="213">
        <v>12</v>
      </c>
      <c r="D5847" s="214" t="s">
        <v>4232</v>
      </c>
      <c r="E5847" s="215">
        <v>4163</v>
      </c>
      <c r="F5847" s="216" t="s">
        <v>4881</v>
      </c>
    </row>
    <row r="5848" spans="2:6" ht="12.75" x14ac:dyDescent="0.25">
      <c r="B5848" s="216" t="s">
        <v>4259</v>
      </c>
      <c r="C5848" s="213">
        <v>6</v>
      </c>
      <c r="D5848" s="214" t="s">
        <v>1802</v>
      </c>
      <c r="E5848" s="215">
        <v>4163</v>
      </c>
      <c r="F5848" s="216" t="s">
        <v>4881</v>
      </c>
    </row>
    <row r="5849" spans="2:6" ht="12.75" x14ac:dyDescent="0.25">
      <c r="B5849" s="216" t="s">
        <v>193</v>
      </c>
      <c r="C5849" s="213">
        <v>10</v>
      </c>
      <c r="D5849" s="214" t="s">
        <v>1285</v>
      </c>
      <c r="E5849" s="215">
        <v>4163</v>
      </c>
      <c r="F5849" s="216" t="s">
        <v>4881</v>
      </c>
    </row>
    <row r="5850" spans="2:6" ht="12.75" x14ac:dyDescent="0.25">
      <c r="B5850" s="216" t="s">
        <v>339</v>
      </c>
      <c r="C5850" s="213">
        <v>4</v>
      </c>
      <c r="D5850" s="214" t="s">
        <v>4886</v>
      </c>
      <c r="E5850" s="215">
        <v>4163</v>
      </c>
      <c r="F5850" s="216" t="s">
        <v>4881</v>
      </c>
    </row>
    <row r="5851" spans="2:6" ht="12.75" x14ac:dyDescent="0.25">
      <c r="B5851" s="216" t="s">
        <v>6740</v>
      </c>
      <c r="C5851" s="213">
        <v>9</v>
      </c>
      <c r="D5851" s="214" t="s">
        <v>6741</v>
      </c>
      <c r="E5851" s="215">
        <v>4340</v>
      </c>
      <c r="F5851" s="216" t="s">
        <v>6731</v>
      </c>
    </row>
    <row r="5852" spans="2:6" ht="12.75" x14ac:dyDescent="0.25">
      <c r="B5852" s="216" t="s">
        <v>6740</v>
      </c>
      <c r="C5852" s="213">
        <v>11</v>
      </c>
      <c r="D5852" s="214" t="s">
        <v>6743</v>
      </c>
      <c r="E5852" s="215">
        <v>4340</v>
      </c>
      <c r="F5852" s="216" t="s">
        <v>6731</v>
      </c>
    </row>
    <row r="5853" spans="2:6" ht="12.75" x14ac:dyDescent="0.25">
      <c r="B5853" s="216" t="s">
        <v>4865</v>
      </c>
      <c r="C5853" s="213">
        <v>4</v>
      </c>
      <c r="D5853" s="214" t="s">
        <v>6733</v>
      </c>
      <c r="E5853" s="215">
        <v>4340</v>
      </c>
      <c r="F5853" s="216" t="s">
        <v>6731</v>
      </c>
    </row>
    <row r="5854" spans="2:6" ht="12.75" x14ac:dyDescent="0.25">
      <c r="B5854" s="216" t="s">
        <v>6740</v>
      </c>
      <c r="C5854" s="213">
        <v>10</v>
      </c>
      <c r="D5854" s="214" t="s">
        <v>6742</v>
      </c>
      <c r="E5854" s="215">
        <v>4340</v>
      </c>
      <c r="F5854" s="216" t="s">
        <v>6731</v>
      </c>
    </row>
    <row r="5855" spans="2:6" ht="12.75" x14ac:dyDescent="0.25">
      <c r="B5855" s="216" t="s">
        <v>4884</v>
      </c>
      <c r="C5855" s="213">
        <v>8</v>
      </c>
      <c r="D5855" s="214" t="s">
        <v>6739</v>
      </c>
      <c r="E5855" s="215">
        <v>4340</v>
      </c>
      <c r="F5855" s="216" t="s">
        <v>6731</v>
      </c>
    </row>
    <row r="5856" spans="2:6" ht="12.75" x14ac:dyDescent="0.25">
      <c r="B5856" s="216" t="s">
        <v>6736</v>
      </c>
      <c r="C5856" s="213">
        <v>6</v>
      </c>
      <c r="D5856" s="214" t="s">
        <v>6737</v>
      </c>
      <c r="E5856" s="215">
        <v>4340</v>
      </c>
      <c r="F5856" s="216" t="s">
        <v>6731</v>
      </c>
    </row>
    <row r="5857" spans="2:6" ht="12.75" x14ac:dyDescent="0.25">
      <c r="B5857" s="216" t="s">
        <v>1401</v>
      </c>
      <c r="C5857" s="213">
        <v>1</v>
      </c>
      <c r="D5857" s="214" t="s">
        <v>3036</v>
      </c>
      <c r="E5857" s="215">
        <v>4340</v>
      </c>
      <c r="F5857" s="216" t="s">
        <v>6731</v>
      </c>
    </row>
    <row r="5858" spans="2:6" ht="12.75" x14ac:dyDescent="0.25">
      <c r="B5858" s="216" t="s">
        <v>1401</v>
      </c>
      <c r="C5858" s="213">
        <v>3</v>
      </c>
      <c r="D5858" s="214" t="s">
        <v>4811</v>
      </c>
      <c r="E5858" s="215">
        <v>4340</v>
      </c>
      <c r="F5858" s="216" t="s">
        <v>6731</v>
      </c>
    </row>
    <row r="5859" spans="2:6" ht="12.75" x14ac:dyDescent="0.25">
      <c r="B5859" s="216" t="s">
        <v>1401</v>
      </c>
      <c r="C5859" s="213">
        <v>2</v>
      </c>
      <c r="D5859" s="214" t="s">
        <v>6732</v>
      </c>
      <c r="E5859" s="215">
        <v>4340</v>
      </c>
      <c r="F5859" s="216" t="s">
        <v>6731</v>
      </c>
    </row>
    <row r="5860" spans="2:6" ht="12.75" x14ac:dyDescent="0.25">
      <c r="B5860" s="216" t="s">
        <v>6736</v>
      </c>
      <c r="C5860" s="213">
        <v>7</v>
      </c>
      <c r="D5860" s="214" t="s">
        <v>6738</v>
      </c>
      <c r="E5860" s="215">
        <v>4340</v>
      </c>
      <c r="F5860" s="216" t="s">
        <v>6731</v>
      </c>
    </row>
    <row r="5861" spans="2:6" ht="12.75" x14ac:dyDescent="0.25">
      <c r="B5861" s="216" t="s">
        <v>6740</v>
      </c>
      <c r="C5861" s="213">
        <v>12</v>
      </c>
      <c r="D5861" s="214" t="s">
        <v>6744</v>
      </c>
      <c r="E5861" s="215">
        <v>4340</v>
      </c>
      <c r="F5861" s="216" t="s">
        <v>6731</v>
      </c>
    </row>
    <row r="5862" spans="2:6" ht="12.75" x14ac:dyDescent="0.25">
      <c r="B5862" s="216" t="s">
        <v>6734</v>
      </c>
      <c r="C5862" s="213">
        <v>5</v>
      </c>
      <c r="D5862" s="214" t="s">
        <v>6735</v>
      </c>
      <c r="E5862" s="215">
        <v>4340</v>
      </c>
      <c r="F5862" s="216" t="s">
        <v>6731</v>
      </c>
    </row>
    <row r="5863" spans="2:6" ht="12.75" x14ac:dyDescent="0.25">
      <c r="B5863" s="216" t="s">
        <v>6736</v>
      </c>
      <c r="C5863" s="213">
        <v>8</v>
      </c>
      <c r="D5863" s="214" t="s">
        <v>8388</v>
      </c>
      <c r="E5863" s="215">
        <v>4505</v>
      </c>
      <c r="F5863" s="216" t="s">
        <v>8381</v>
      </c>
    </row>
    <row r="5864" spans="2:6" ht="12.75" x14ac:dyDescent="0.25">
      <c r="B5864" s="216" t="s">
        <v>8389</v>
      </c>
      <c r="C5864" s="213">
        <v>9</v>
      </c>
      <c r="D5864" s="214" t="s">
        <v>5811</v>
      </c>
      <c r="E5864" s="215">
        <v>4505</v>
      </c>
      <c r="F5864" s="216" t="s">
        <v>8381</v>
      </c>
    </row>
    <row r="5865" spans="2:6" ht="12.75" x14ac:dyDescent="0.25">
      <c r="B5865" s="216" t="s">
        <v>6736</v>
      </c>
      <c r="C5865" s="213">
        <v>6</v>
      </c>
      <c r="D5865" s="214" t="s">
        <v>8386</v>
      </c>
      <c r="E5865" s="215">
        <v>4505</v>
      </c>
      <c r="F5865" s="216" t="s">
        <v>8381</v>
      </c>
    </row>
    <row r="5866" spans="2:6" ht="12.75" x14ac:dyDescent="0.25">
      <c r="B5866" s="216" t="s">
        <v>1348</v>
      </c>
      <c r="C5866" s="213">
        <v>1</v>
      </c>
      <c r="D5866" s="214" t="s">
        <v>2305</v>
      </c>
      <c r="E5866" s="215">
        <v>4505</v>
      </c>
      <c r="F5866" s="216" t="s">
        <v>8381</v>
      </c>
    </row>
    <row r="5867" spans="2:6" ht="12.75" x14ac:dyDescent="0.25">
      <c r="B5867" s="216" t="s">
        <v>8391</v>
      </c>
      <c r="C5867" s="213">
        <v>12</v>
      </c>
      <c r="D5867" s="214" t="s">
        <v>8393</v>
      </c>
      <c r="E5867" s="215">
        <v>4505</v>
      </c>
      <c r="F5867" s="216" t="s">
        <v>8381</v>
      </c>
    </row>
    <row r="5868" spans="2:6" ht="12.75" x14ac:dyDescent="0.25">
      <c r="B5868" s="216" t="s">
        <v>1348</v>
      </c>
      <c r="C5868" s="213">
        <v>2</v>
      </c>
      <c r="D5868" s="214" t="s">
        <v>2301</v>
      </c>
      <c r="E5868" s="215">
        <v>4505</v>
      </c>
      <c r="F5868" s="216" t="s">
        <v>8381</v>
      </c>
    </row>
    <row r="5869" spans="2:6" ht="12.75" x14ac:dyDescent="0.25">
      <c r="B5869" s="216" t="s">
        <v>6736</v>
      </c>
      <c r="C5869" s="213">
        <v>5</v>
      </c>
      <c r="D5869" s="214" t="s">
        <v>8385</v>
      </c>
      <c r="E5869" s="215">
        <v>4505</v>
      </c>
      <c r="F5869" s="216" t="s">
        <v>8381</v>
      </c>
    </row>
    <row r="5870" spans="2:6" ht="12.75" x14ac:dyDescent="0.25">
      <c r="B5870" s="216" t="s">
        <v>6736</v>
      </c>
      <c r="C5870" s="213">
        <v>7</v>
      </c>
      <c r="D5870" s="214" t="s">
        <v>8387</v>
      </c>
      <c r="E5870" s="215">
        <v>4505</v>
      </c>
      <c r="F5870" s="216" t="s">
        <v>8381</v>
      </c>
    </row>
    <row r="5871" spans="2:6" ht="12.75" x14ac:dyDescent="0.25">
      <c r="B5871" s="216" t="s">
        <v>8391</v>
      </c>
      <c r="C5871" s="213">
        <v>11</v>
      </c>
      <c r="D5871" s="214" t="s">
        <v>8392</v>
      </c>
      <c r="E5871" s="215">
        <v>4505</v>
      </c>
      <c r="F5871" s="216" t="s">
        <v>8381</v>
      </c>
    </row>
    <row r="5872" spans="2:6" ht="12.75" x14ac:dyDescent="0.25">
      <c r="B5872" s="216" t="s">
        <v>8382</v>
      </c>
      <c r="C5872" s="213">
        <v>4</v>
      </c>
      <c r="D5872" s="214" t="s">
        <v>8384</v>
      </c>
      <c r="E5872" s="215">
        <v>4505</v>
      </c>
      <c r="F5872" s="216" t="s">
        <v>8381</v>
      </c>
    </row>
    <row r="5873" spans="2:6" ht="12.75" x14ac:dyDescent="0.25">
      <c r="B5873" s="216" t="s">
        <v>8382</v>
      </c>
      <c r="C5873" s="213">
        <v>3</v>
      </c>
      <c r="D5873" s="214" t="s">
        <v>8383</v>
      </c>
      <c r="E5873" s="215">
        <v>4505</v>
      </c>
      <c r="F5873" s="216" t="s">
        <v>8381</v>
      </c>
    </row>
    <row r="5874" spans="2:6" ht="12.75" x14ac:dyDescent="0.25">
      <c r="B5874" s="216" t="s">
        <v>8389</v>
      </c>
      <c r="C5874" s="213">
        <v>10</v>
      </c>
      <c r="D5874" s="214" t="s">
        <v>8390</v>
      </c>
      <c r="E5874" s="215">
        <v>4505</v>
      </c>
      <c r="F5874" s="216" t="s">
        <v>8381</v>
      </c>
    </row>
    <row r="5875" spans="2:6" ht="12.75" x14ac:dyDescent="0.25">
      <c r="B5875" s="216" t="s">
        <v>3697</v>
      </c>
      <c r="C5875" s="213">
        <v>3</v>
      </c>
      <c r="D5875" s="214" t="s">
        <v>4716</v>
      </c>
      <c r="E5875" s="215">
        <v>4460</v>
      </c>
      <c r="F5875" s="216" t="s">
        <v>7959</v>
      </c>
    </row>
    <row r="5876" spans="2:6" ht="12.75" x14ac:dyDescent="0.25">
      <c r="B5876" s="216" t="s">
        <v>3697</v>
      </c>
      <c r="C5876" s="213">
        <v>8</v>
      </c>
      <c r="D5876" s="214" t="s">
        <v>7964</v>
      </c>
      <c r="E5876" s="215">
        <v>4460</v>
      </c>
      <c r="F5876" s="216" t="s">
        <v>7959</v>
      </c>
    </row>
    <row r="5877" spans="2:6" ht="12.75" x14ac:dyDescent="0.25">
      <c r="B5877" s="216" t="s">
        <v>3697</v>
      </c>
      <c r="C5877" s="213">
        <v>7</v>
      </c>
      <c r="D5877" s="214" t="s">
        <v>7963</v>
      </c>
      <c r="E5877" s="215">
        <v>4460</v>
      </c>
      <c r="F5877" s="216" t="s">
        <v>7959</v>
      </c>
    </row>
    <row r="5878" spans="2:6" ht="12.75" x14ac:dyDescent="0.25">
      <c r="B5878" s="216" t="s">
        <v>3697</v>
      </c>
      <c r="C5878" s="213">
        <v>4</v>
      </c>
      <c r="D5878" s="214" t="s">
        <v>7961</v>
      </c>
      <c r="E5878" s="215">
        <v>4460</v>
      </c>
      <c r="F5878" s="216" t="s">
        <v>7959</v>
      </c>
    </row>
    <row r="5879" spans="2:6" ht="12.75" x14ac:dyDescent="0.25">
      <c r="B5879" s="216" t="s">
        <v>3697</v>
      </c>
      <c r="C5879" s="213">
        <v>6</v>
      </c>
      <c r="D5879" s="214" t="s">
        <v>4902</v>
      </c>
      <c r="E5879" s="215">
        <v>4460</v>
      </c>
      <c r="F5879" s="216" t="s">
        <v>7959</v>
      </c>
    </row>
    <row r="5880" spans="2:6" ht="12.75" x14ac:dyDescent="0.25">
      <c r="B5880" s="216" t="s">
        <v>3697</v>
      </c>
      <c r="C5880" s="213">
        <v>9</v>
      </c>
      <c r="D5880" s="214" t="s">
        <v>4137</v>
      </c>
      <c r="E5880" s="215">
        <v>4460</v>
      </c>
      <c r="F5880" s="216" t="s">
        <v>7959</v>
      </c>
    </row>
    <row r="5881" spans="2:6" ht="12.75" x14ac:dyDescent="0.25">
      <c r="B5881" s="216" t="s">
        <v>7958</v>
      </c>
      <c r="C5881" s="213">
        <v>1</v>
      </c>
      <c r="D5881" s="214" t="s">
        <v>5346</v>
      </c>
      <c r="E5881" s="215">
        <v>4460</v>
      </c>
      <c r="F5881" s="216" t="s">
        <v>7959</v>
      </c>
    </row>
    <row r="5882" spans="2:6" ht="12.75" x14ac:dyDescent="0.25">
      <c r="B5882" s="216" t="s">
        <v>3697</v>
      </c>
      <c r="C5882" s="213">
        <v>12</v>
      </c>
      <c r="D5882" s="214" t="s">
        <v>4403</v>
      </c>
      <c r="E5882" s="215">
        <v>4460</v>
      </c>
      <c r="F5882" s="216" t="s">
        <v>7959</v>
      </c>
    </row>
    <row r="5883" spans="2:6" ht="12.75" x14ac:dyDescent="0.25">
      <c r="B5883" s="216" t="s">
        <v>3697</v>
      </c>
      <c r="C5883" s="213">
        <v>11</v>
      </c>
      <c r="D5883" s="214" t="s">
        <v>3698</v>
      </c>
      <c r="E5883" s="215">
        <v>4460</v>
      </c>
      <c r="F5883" s="216" t="s">
        <v>7959</v>
      </c>
    </row>
    <row r="5884" spans="2:6" ht="12.75" x14ac:dyDescent="0.25">
      <c r="B5884" s="216" t="s">
        <v>3697</v>
      </c>
      <c r="C5884" s="213">
        <v>10</v>
      </c>
      <c r="D5884" s="214" t="s">
        <v>5673</v>
      </c>
      <c r="E5884" s="215">
        <v>4460</v>
      </c>
      <c r="F5884" s="216" t="s">
        <v>7959</v>
      </c>
    </row>
    <row r="5885" spans="2:6" ht="12.75" x14ac:dyDescent="0.25">
      <c r="B5885" s="216" t="s">
        <v>3697</v>
      </c>
      <c r="C5885" s="213">
        <v>2</v>
      </c>
      <c r="D5885" s="214" t="s">
        <v>7960</v>
      </c>
      <c r="E5885" s="215">
        <v>4460</v>
      </c>
      <c r="F5885" s="216" t="s">
        <v>7959</v>
      </c>
    </row>
    <row r="5886" spans="2:6" ht="12.75" x14ac:dyDescent="0.25">
      <c r="B5886" s="216" t="s">
        <v>3697</v>
      </c>
      <c r="C5886" s="213">
        <v>5</v>
      </c>
      <c r="D5886" s="214" t="s">
        <v>7962</v>
      </c>
      <c r="E5886" s="215">
        <v>4460</v>
      </c>
      <c r="F5886" s="216" t="s">
        <v>7959</v>
      </c>
    </row>
    <row r="5887" spans="2:6" ht="12.75" x14ac:dyDescent="0.25">
      <c r="B5887" s="216" t="s">
        <v>1372</v>
      </c>
      <c r="C5887" s="213">
        <v>10</v>
      </c>
      <c r="D5887" s="214" t="s">
        <v>3157</v>
      </c>
      <c r="E5887" s="215">
        <v>4470</v>
      </c>
      <c r="F5887" s="216" t="s">
        <v>8037</v>
      </c>
    </row>
    <row r="5888" spans="2:6" ht="12.75" x14ac:dyDescent="0.25">
      <c r="B5888" s="216" t="s">
        <v>1372</v>
      </c>
      <c r="C5888" s="213">
        <v>11</v>
      </c>
      <c r="D5888" s="214" t="s">
        <v>1340</v>
      </c>
      <c r="E5888" s="215">
        <v>4470</v>
      </c>
      <c r="F5888" s="216" t="s">
        <v>8037</v>
      </c>
    </row>
    <row r="5889" spans="2:6" ht="12.75" x14ac:dyDescent="0.25">
      <c r="B5889" s="216" t="s">
        <v>1372</v>
      </c>
      <c r="C5889" s="213">
        <v>9</v>
      </c>
      <c r="D5889" s="214" t="s">
        <v>7018</v>
      </c>
      <c r="E5889" s="215">
        <v>4470</v>
      </c>
      <c r="F5889" s="216" t="s">
        <v>8037</v>
      </c>
    </row>
    <row r="5890" spans="2:6" ht="12.75" x14ac:dyDescent="0.25">
      <c r="B5890" s="216" t="s">
        <v>1372</v>
      </c>
      <c r="C5890" s="213">
        <v>12</v>
      </c>
      <c r="D5890" s="214" t="s">
        <v>7199</v>
      </c>
      <c r="E5890" s="215">
        <v>4470</v>
      </c>
      <c r="F5890" s="216" t="s">
        <v>8037</v>
      </c>
    </row>
    <row r="5891" spans="2:6" ht="12.75" x14ac:dyDescent="0.25">
      <c r="B5891" s="216" t="s">
        <v>1372</v>
      </c>
      <c r="C5891" s="213">
        <v>3</v>
      </c>
      <c r="D5891" s="214" t="s">
        <v>8038</v>
      </c>
      <c r="E5891" s="215">
        <v>4470</v>
      </c>
      <c r="F5891" s="216" t="s">
        <v>8037</v>
      </c>
    </row>
    <row r="5892" spans="2:6" ht="12.75" x14ac:dyDescent="0.25">
      <c r="B5892" s="216" t="s">
        <v>1372</v>
      </c>
      <c r="C5892" s="213">
        <v>4</v>
      </c>
      <c r="D5892" s="214" t="s">
        <v>7301</v>
      </c>
      <c r="E5892" s="215">
        <v>4470</v>
      </c>
      <c r="F5892" s="216" t="s">
        <v>8037</v>
      </c>
    </row>
    <row r="5893" spans="2:6" ht="12.75" x14ac:dyDescent="0.25">
      <c r="B5893" s="216" t="s">
        <v>1372</v>
      </c>
      <c r="C5893" s="213">
        <v>8</v>
      </c>
      <c r="D5893" s="214" t="s">
        <v>8039</v>
      </c>
      <c r="E5893" s="215">
        <v>4470</v>
      </c>
      <c r="F5893" s="216" t="s">
        <v>8037</v>
      </c>
    </row>
    <row r="5894" spans="2:6" ht="12.75" x14ac:dyDescent="0.25">
      <c r="B5894" s="216" t="s">
        <v>1372</v>
      </c>
      <c r="C5894" s="213">
        <v>1</v>
      </c>
      <c r="D5894" s="214" t="s">
        <v>8036</v>
      </c>
      <c r="E5894" s="215">
        <v>4470</v>
      </c>
      <c r="F5894" s="216" t="s">
        <v>8037</v>
      </c>
    </row>
    <row r="5895" spans="2:6" ht="12.75" x14ac:dyDescent="0.25">
      <c r="B5895" s="216" t="s">
        <v>1372</v>
      </c>
      <c r="C5895" s="213">
        <v>6</v>
      </c>
      <c r="D5895" s="214" t="s">
        <v>1373</v>
      </c>
      <c r="E5895" s="215">
        <v>4470</v>
      </c>
      <c r="F5895" s="216" t="s">
        <v>8037</v>
      </c>
    </row>
    <row r="5896" spans="2:6" ht="12.75" x14ac:dyDescent="0.25">
      <c r="B5896" s="216" t="s">
        <v>1372</v>
      </c>
      <c r="C5896" s="213">
        <v>2</v>
      </c>
      <c r="D5896" s="214" t="s">
        <v>7023</v>
      </c>
      <c r="E5896" s="215">
        <v>4470</v>
      </c>
      <c r="F5896" s="216" t="s">
        <v>8037</v>
      </c>
    </row>
    <row r="5897" spans="2:6" ht="12.75" x14ac:dyDescent="0.25">
      <c r="B5897" s="216" t="s">
        <v>1372</v>
      </c>
      <c r="C5897" s="213">
        <v>5</v>
      </c>
      <c r="D5897" s="214" t="s">
        <v>3186</v>
      </c>
      <c r="E5897" s="215">
        <v>4470</v>
      </c>
      <c r="F5897" s="216" t="s">
        <v>8037</v>
      </c>
    </row>
    <row r="5898" spans="2:6" ht="12.75" x14ac:dyDescent="0.25">
      <c r="B5898" s="216" t="s">
        <v>1372</v>
      </c>
      <c r="C5898" s="213">
        <v>7</v>
      </c>
      <c r="D5898" s="214" t="s">
        <v>1532</v>
      </c>
      <c r="E5898" s="215">
        <v>4470</v>
      </c>
      <c r="F5898" s="216" t="s">
        <v>8037</v>
      </c>
    </row>
    <row r="5899" spans="2:6" ht="12.75" x14ac:dyDescent="0.25">
      <c r="B5899" s="216" t="s">
        <v>1598</v>
      </c>
      <c r="C5899" s="213">
        <v>12</v>
      </c>
      <c r="D5899" s="214" t="s">
        <v>8035</v>
      </c>
      <c r="E5899" s="215">
        <v>4469</v>
      </c>
      <c r="F5899" s="216" t="s">
        <v>8028</v>
      </c>
    </row>
    <row r="5900" spans="2:6" ht="12.75" x14ac:dyDescent="0.25">
      <c r="B5900" s="216" t="s">
        <v>1598</v>
      </c>
      <c r="C5900" s="213">
        <v>4</v>
      </c>
      <c r="D5900" s="214" t="s">
        <v>1521</v>
      </c>
      <c r="E5900" s="215">
        <v>4469</v>
      </c>
      <c r="F5900" s="216" t="s">
        <v>8028</v>
      </c>
    </row>
    <row r="5901" spans="2:6" ht="12.75" x14ac:dyDescent="0.25">
      <c r="B5901" s="216" t="s">
        <v>1598</v>
      </c>
      <c r="C5901" s="213">
        <v>8</v>
      </c>
      <c r="D5901" s="214" t="s">
        <v>8031</v>
      </c>
      <c r="E5901" s="215">
        <v>4469</v>
      </c>
      <c r="F5901" s="216" t="s">
        <v>8028</v>
      </c>
    </row>
    <row r="5902" spans="2:6" ht="12.75" x14ac:dyDescent="0.25">
      <c r="B5902" s="216" t="s">
        <v>1598</v>
      </c>
      <c r="C5902" s="213">
        <v>9</v>
      </c>
      <c r="D5902" s="214" t="s">
        <v>8032</v>
      </c>
      <c r="E5902" s="215">
        <v>4469</v>
      </c>
      <c r="F5902" s="216" t="s">
        <v>8028</v>
      </c>
    </row>
    <row r="5903" spans="2:6" ht="12.75" x14ac:dyDescent="0.25">
      <c r="B5903" s="216" t="s">
        <v>1598</v>
      </c>
      <c r="C5903" s="213">
        <v>6</v>
      </c>
      <c r="D5903" s="214" t="s">
        <v>1330</v>
      </c>
      <c r="E5903" s="215">
        <v>4469</v>
      </c>
      <c r="F5903" s="216" t="s">
        <v>8028</v>
      </c>
    </row>
    <row r="5904" spans="2:6" ht="12.75" x14ac:dyDescent="0.25">
      <c r="B5904" s="216" t="s">
        <v>1598</v>
      </c>
      <c r="C5904" s="213">
        <v>3</v>
      </c>
      <c r="D5904" s="214" t="s">
        <v>8029</v>
      </c>
      <c r="E5904" s="215">
        <v>4469</v>
      </c>
      <c r="F5904" s="216" t="s">
        <v>8028</v>
      </c>
    </row>
    <row r="5905" spans="2:6" ht="12.75" x14ac:dyDescent="0.25">
      <c r="B5905" s="216" t="s">
        <v>1598</v>
      </c>
      <c r="C5905" s="213">
        <v>11</v>
      </c>
      <c r="D5905" s="214" t="s">
        <v>8034</v>
      </c>
      <c r="E5905" s="215">
        <v>4469</v>
      </c>
      <c r="F5905" s="216" t="s">
        <v>8028</v>
      </c>
    </row>
    <row r="5906" spans="2:6" ht="12.75" x14ac:dyDescent="0.25">
      <c r="B5906" s="216" t="s">
        <v>1598</v>
      </c>
      <c r="C5906" s="213">
        <v>10</v>
      </c>
      <c r="D5906" s="214" t="s">
        <v>8033</v>
      </c>
      <c r="E5906" s="215">
        <v>4469</v>
      </c>
      <c r="F5906" s="216" t="s">
        <v>8028</v>
      </c>
    </row>
    <row r="5907" spans="2:6" ht="12.75" x14ac:dyDescent="0.25">
      <c r="B5907" s="216" t="s">
        <v>1598</v>
      </c>
      <c r="C5907" s="213">
        <v>2</v>
      </c>
      <c r="D5907" s="214" t="s">
        <v>2579</v>
      </c>
      <c r="E5907" s="215">
        <v>4469</v>
      </c>
      <c r="F5907" s="216" t="s">
        <v>8028</v>
      </c>
    </row>
    <row r="5908" spans="2:6" ht="12.75" x14ac:dyDescent="0.25">
      <c r="B5908" s="216" t="s">
        <v>1598</v>
      </c>
      <c r="C5908" s="213">
        <v>7</v>
      </c>
      <c r="D5908" s="214" t="s">
        <v>8030</v>
      </c>
      <c r="E5908" s="215">
        <v>4469</v>
      </c>
      <c r="F5908" s="216" t="s">
        <v>8028</v>
      </c>
    </row>
    <row r="5909" spans="2:6" ht="12.75" x14ac:dyDescent="0.25">
      <c r="B5909" s="216" t="s">
        <v>1598</v>
      </c>
      <c r="C5909" s="213">
        <v>1</v>
      </c>
      <c r="D5909" s="214" t="s">
        <v>4358</v>
      </c>
      <c r="E5909" s="215">
        <v>4469</v>
      </c>
      <c r="F5909" s="216" t="s">
        <v>8028</v>
      </c>
    </row>
    <row r="5910" spans="2:6" ht="12.75" x14ac:dyDescent="0.25">
      <c r="B5910" s="216" t="s">
        <v>1598</v>
      </c>
      <c r="C5910" s="213">
        <v>5</v>
      </c>
      <c r="D5910" s="214" t="s">
        <v>5593</v>
      </c>
      <c r="E5910" s="215">
        <v>4469</v>
      </c>
      <c r="F5910" s="216" t="s">
        <v>8028</v>
      </c>
    </row>
    <row r="5911" spans="2:6" ht="12.75" x14ac:dyDescent="0.25">
      <c r="B5911" s="216" t="s">
        <v>109</v>
      </c>
      <c r="C5911" s="213">
        <v>11</v>
      </c>
      <c r="D5911" s="214" t="s">
        <v>3381</v>
      </c>
      <c r="E5911" s="215">
        <v>4031</v>
      </c>
      <c r="F5911" s="216" t="s">
        <v>3376</v>
      </c>
    </row>
    <row r="5912" spans="2:6" ht="12.75" x14ac:dyDescent="0.25">
      <c r="B5912" s="216" t="s">
        <v>109</v>
      </c>
      <c r="C5912" s="213">
        <v>6</v>
      </c>
      <c r="D5912" s="214" t="s">
        <v>247</v>
      </c>
      <c r="E5912" s="215">
        <v>4031</v>
      </c>
      <c r="F5912" s="216" t="s">
        <v>3376</v>
      </c>
    </row>
    <row r="5913" spans="2:6" ht="12.75" x14ac:dyDescent="0.25">
      <c r="B5913" s="216" t="s">
        <v>109</v>
      </c>
      <c r="C5913" s="213">
        <v>4</v>
      </c>
      <c r="D5913" s="214" t="s">
        <v>3377</v>
      </c>
      <c r="E5913" s="215">
        <v>4031</v>
      </c>
      <c r="F5913" s="216" t="s">
        <v>3376</v>
      </c>
    </row>
    <row r="5914" spans="2:6" ht="12.75" x14ac:dyDescent="0.25">
      <c r="B5914" s="216" t="s">
        <v>109</v>
      </c>
      <c r="C5914" s="213">
        <v>9</v>
      </c>
      <c r="D5914" s="214" t="s">
        <v>3380</v>
      </c>
      <c r="E5914" s="215">
        <v>4031</v>
      </c>
      <c r="F5914" s="216" t="s">
        <v>3376</v>
      </c>
    </row>
    <row r="5915" spans="2:6" ht="12.75" x14ac:dyDescent="0.25">
      <c r="B5915" s="216" t="s">
        <v>109</v>
      </c>
      <c r="C5915" s="213">
        <v>3</v>
      </c>
      <c r="D5915" s="214" t="s">
        <v>1730</v>
      </c>
      <c r="E5915" s="215">
        <v>4031</v>
      </c>
      <c r="F5915" s="216" t="s">
        <v>3376</v>
      </c>
    </row>
    <row r="5916" spans="2:6" ht="12.75" x14ac:dyDescent="0.25">
      <c r="B5916" s="216" t="s">
        <v>109</v>
      </c>
      <c r="C5916" s="213">
        <v>12</v>
      </c>
      <c r="D5916" s="214" t="s">
        <v>645</v>
      </c>
      <c r="E5916" s="215">
        <v>4031</v>
      </c>
      <c r="F5916" s="216" t="s">
        <v>3376</v>
      </c>
    </row>
    <row r="5917" spans="2:6" ht="12.75" x14ac:dyDescent="0.25">
      <c r="B5917" s="216" t="s">
        <v>109</v>
      </c>
      <c r="C5917" s="213">
        <v>10</v>
      </c>
      <c r="D5917" s="214" t="s">
        <v>640</v>
      </c>
      <c r="E5917" s="215">
        <v>4031</v>
      </c>
      <c r="F5917" s="216" t="s">
        <v>3376</v>
      </c>
    </row>
    <row r="5918" spans="2:6" ht="12.75" x14ac:dyDescent="0.25">
      <c r="B5918" s="216" t="s">
        <v>109</v>
      </c>
      <c r="C5918" s="213">
        <v>8</v>
      </c>
      <c r="D5918" s="214" t="s">
        <v>3379</v>
      </c>
      <c r="E5918" s="215">
        <v>4031</v>
      </c>
      <c r="F5918" s="216" t="s">
        <v>3376</v>
      </c>
    </row>
    <row r="5919" spans="2:6" ht="12.75" x14ac:dyDescent="0.25">
      <c r="B5919" s="216" t="s">
        <v>109</v>
      </c>
      <c r="C5919" s="213">
        <v>1</v>
      </c>
      <c r="D5919" s="214" t="s">
        <v>3375</v>
      </c>
      <c r="E5919" s="215">
        <v>4031</v>
      </c>
      <c r="F5919" s="216" t="s">
        <v>3376</v>
      </c>
    </row>
    <row r="5920" spans="2:6" ht="12.75" x14ac:dyDescent="0.25">
      <c r="B5920" s="216" t="s">
        <v>109</v>
      </c>
      <c r="C5920" s="213">
        <v>5</v>
      </c>
      <c r="D5920" s="214" t="s">
        <v>637</v>
      </c>
      <c r="E5920" s="215">
        <v>4031</v>
      </c>
      <c r="F5920" s="216" t="s">
        <v>3376</v>
      </c>
    </row>
    <row r="5921" spans="2:6" ht="12.75" x14ac:dyDescent="0.25">
      <c r="B5921" s="216" t="s">
        <v>109</v>
      </c>
      <c r="C5921" s="213">
        <v>2</v>
      </c>
      <c r="D5921" s="214" t="s">
        <v>124</v>
      </c>
      <c r="E5921" s="215">
        <v>4031</v>
      </c>
      <c r="F5921" s="216" t="s">
        <v>3376</v>
      </c>
    </row>
    <row r="5922" spans="2:6" ht="12.75" x14ac:dyDescent="0.25">
      <c r="B5922" s="216" t="s">
        <v>109</v>
      </c>
      <c r="C5922" s="213">
        <v>7</v>
      </c>
      <c r="D5922" s="214" t="s">
        <v>3378</v>
      </c>
      <c r="E5922" s="215">
        <v>4031</v>
      </c>
      <c r="F5922" s="216" t="s">
        <v>3376</v>
      </c>
    </row>
    <row r="5923" spans="2:6" ht="12.75" x14ac:dyDescent="0.25">
      <c r="B5923" s="216" t="s">
        <v>109</v>
      </c>
      <c r="C5923" s="213">
        <v>4</v>
      </c>
      <c r="D5923" s="214" t="s">
        <v>3385</v>
      </c>
      <c r="E5923" s="215">
        <v>4032</v>
      </c>
      <c r="F5923" s="216" t="s">
        <v>3383</v>
      </c>
    </row>
    <row r="5924" spans="2:6" ht="12.75" x14ac:dyDescent="0.25">
      <c r="B5924" s="216" t="s">
        <v>109</v>
      </c>
      <c r="C5924" s="213">
        <v>6</v>
      </c>
      <c r="D5924" s="214" t="s">
        <v>643</v>
      </c>
      <c r="E5924" s="215">
        <v>4032</v>
      </c>
      <c r="F5924" s="216" t="s">
        <v>3383</v>
      </c>
    </row>
    <row r="5925" spans="2:6" ht="12.75" x14ac:dyDescent="0.25">
      <c r="B5925" s="216" t="s">
        <v>109</v>
      </c>
      <c r="C5925" s="213">
        <v>2</v>
      </c>
      <c r="D5925" s="214" t="s">
        <v>110</v>
      </c>
      <c r="E5925" s="215">
        <v>4032</v>
      </c>
      <c r="F5925" s="216" t="s">
        <v>3383</v>
      </c>
    </row>
    <row r="5926" spans="2:6" ht="12.75" x14ac:dyDescent="0.25">
      <c r="B5926" s="216" t="s">
        <v>109</v>
      </c>
      <c r="C5926" s="213">
        <v>3</v>
      </c>
      <c r="D5926" s="214" t="s">
        <v>3384</v>
      </c>
      <c r="E5926" s="215">
        <v>4032</v>
      </c>
      <c r="F5926" s="216" t="s">
        <v>3383</v>
      </c>
    </row>
    <row r="5927" spans="2:6" ht="12.75" x14ac:dyDescent="0.25">
      <c r="B5927" s="216" t="s">
        <v>109</v>
      </c>
      <c r="C5927" s="213">
        <v>11</v>
      </c>
      <c r="D5927" s="214" t="s">
        <v>3390</v>
      </c>
      <c r="E5927" s="215">
        <v>4032</v>
      </c>
      <c r="F5927" s="216" t="s">
        <v>3383</v>
      </c>
    </row>
    <row r="5928" spans="2:6" ht="12.75" x14ac:dyDescent="0.25">
      <c r="B5928" s="216" t="s">
        <v>109</v>
      </c>
      <c r="C5928" s="213">
        <v>9</v>
      </c>
      <c r="D5928" s="214" t="s">
        <v>3389</v>
      </c>
      <c r="E5928" s="215">
        <v>4032</v>
      </c>
      <c r="F5928" s="216" t="s">
        <v>3383</v>
      </c>
    </row>
    <row r="5929" spans="2:6" ht="12.75" x14ac:dyDescent="0.25">
      <c r="B5929" s="216" t="s">
        <v>109</v>
      </c>
      <c r="C5929" s="213">
        <v>7</v>
      </c>
      <c r="D5929" s="214" t="s">
        <v>3387</v>
      </c>
      <c r="E5929" s="215">
        <v>4032</v>
      </c>
      <c r="F5929" s="216" t="s">
        <v>3383</v>
      </c>
    </row>
    <row r="5930" spans="2:6" ht="12.75" x14ac:dyDescent="0.25">
      <c r="B5930" s="216" t="s">
        <v>109</v>
      </c>
      <c r="C5930" s="213">
        <v>10</v>
      </c>
      <c r="D5930" s="214" t="s">
        <v>638</v>
      </c>
      <c r="E5930" s="215">
        <v>4032</v>
      </c>
      <c r="F5930" s="216" t="s">
        <v>3383</v>
      </c>
    </row>
    <row r="5931" spans="2:6" ht="12.75" x14ac:dyDescent="0.25">
      <c r="B5931" s="216" t="s">
        <v>109</v>
      </c>
      <c r="C5931" s="213">
        <v>5</v>
      </c>
      <c r="D5931" s="214" t="s">
        <v>3386</v>
      </c>
      <c r="E5931" s="215">
        <v>4032</v>
      </c>
      <c r="F5931" s="216" t="s">
        <v>3383</v>
      </c>
    </row>
    <row r="5932" spans="2:6" ht="12.75" x14ac:dyDescent="0.25">
      <c r="B5932" s="216" t="s">
        <v>109</v>
      </c>
      <c r="C5932" s="213">
        <v>8</v>
      </c>
      <c r="D5932" s="214" t="s">
        <v>3388</v>
      </c>
      <c r="E5932" s="215">
        <v>4032</v>
      </c>
      <c r="F5932" s="216" t="s">
        <v>3383</v>
      </c>
    </row>
    <row r="5933" spans="2:6" ht="12.75" x14ac:dyDescent="0.25">
      <c r="B5933" s="216" t="s">
        <v>109</v>
      </c>
      <c r="C5933" s="213">
        <v>1</v>
      </c>
      <c r="D5933" s="214" t="s">
        <v>3382</v>
      </c>
      <c r="E5933" s="215">
        <v>4032</v>
      </c>
      <c r="F5933" s="216" t="s">
        <v>3383</v>
      </c>
    </row>
    <row r="5934" spans="2:6" ht="12.75" x14ac:dyDescent="0.25">
      <c r="B5934" s="216" t="s">
        <v>109</v>
      </c>
      <c r="C5934" s="213">
        <v>12</v>
      </c>
      <c r="D5934" s="214" t="s">
        <v>1182</v>
      </c>
      <c r="E5934" s="215">
        <v>4032</v>
      </c>
      <c r="F5934" s="216" t="s">
        <v>3383</v>
      </c>
    </row>
    <row r="5935" spans="2:6" ht="12.75" x14ac:dyDescent="0.25">
      <c r="B5935" s="216" t="s">
        <v>109</v>
      </c>
      <c r="C5935" s="213">
        <v>7</v>
      </c>
      <c r="D5935" s="214" t="s">
        <v>639</v>
      </c>
      <c r="E5935" s="215">
        <v>4103</v>
      </c>
      <c r="F5935" s="216" t="s">
        <v>4177</v>
      </c>
    </row>
    <row r="5936" spans="2:6" ht="12.75" x14ac:dyDescent="0.25">
      <c r="B5936" s="216" t="s">
        <v>109</v>
      </c>
      <c r="C5936" s="213">
        <v>17</v>
      </c>
      <c r="D5936" s="214" t="s">
        <v>4189</v>
      </c>
      <c r="E5936" s="215">
        <v>4103</v>
      </c>
      <c r="F5936" s="216" t="s">
        <v>4177</v>
      </c>
    </row>
    <row r="5937" spans="2:6" ht="12.75" x14ac:dyDescent="0.25">
      <c r="B5937" s="216" t="s">
        <v>109</v>
      </c>
      <c r="C5937" s="213">
        <v>6</v>
      </c>
      <c r="D5937" s="214" t="s">
        <v>646</v>
      </c>
      <c r="E5937" s="215">
        <v>4103</v>
      </c>
      <c r="F5937" s="216" t="s">
        <v>4177</v>
      </c>
    </row>
    <row r="5938" spans="2:6" ht="12.75" x14ac:dyDescent="0.25">
      <c r="B5938" s="216" t="s">
        <v>109</v>
      </c>
      <c r="C5938" s="213">
        <v>4</v>
      </c>
      <c r="D5938" s="214" t="s">
        <v>4179</v>
      </c>
      <c r="E5938" s="215">
        <v>4103</v>
      </c>
      <c r="F5938" s="216" t="s">
        <v>4177</v>
      </c>
    </row>
    <row r="5939" spans="2:6" ht="12.75" x14ac:dyDescent="0.25">
      <c r="B5939" s="216" t="s">
        <v>109</v>
      </c>
      <c r="C5939" s="213">
        <v>2</v>
      </c>
      <c r="D5939" s="214" t="s">
        <v>4178</v>
      </c>
      <c r="E5939" s="215">
        <v>4103</v>
      </c>
      <c r="F5939" s="216" t="s">
        <v>4177</v>
      </c>
    </row>
    <row r="5940" spans="2:6" ht="12.75" x14ac:dyDescent="0.25">
      <c r="B5940" s="216" t="s">
        <v>109</v>
      </c>
      <c r="C5940" s="213">
        <v>14</v>
      </c>
      <c r="D5940" s="214" t="s">
        <v>4186</v>
      </c>
      <c r="E5940" s="215">
        <v>4103</v>
      </c>
      <c r="F5940" s="216" t="s">
        <v>4177</v>
      </c>
    </row>
    <row r="5941" spans="2:6" ht="12.75" x14ac:dyDescent="0.25">
      <c r="B5941" s="216" t="s">
        <v>109</v>
      </c>
      <c r="C5941" s="213">
        <v>3</v>
      </c>
      <c r="D5941" s="214" t="s">
        <v>1185</v>
      </c>
      <c r="E5941" s="215">
        <v>4103</v>
      </c>
      <c r="F5941" s="216" t="s">
        <v>4177</v>
      </c>
    </row>
    <row r="5942" spans="2:6" ht="12.75" x14ac:dyDescent="0.25">
      <c r="B5942" s="216" t="s">
        <v>109</v>
      </c>
      <c r="C5942" s="213">
        <v>15</v>
      </c>
      <c r="D5942" s="214" t="s">
        <v>4187</v>
      </c>
      <c r="E5942" s="215">
        <v>4103</v>
      </c>
      <c r="F5942" s="216" t="s">
        <v>4177</v>
      </c>
    </row>
    <row r="5943" spans="2:6" ht="12.75" x14ac:dyDescent="0.25">
      <c r="B5943" s="216" t="s">
        <v>109</v>
      </c>
      <c r="C5943" s="213">
        <v>5</v>
      </c>
      <c r="D5943" s="214" t="s">
        <v>4180</v>
      </c>
      <c r="E5943" s="215">
        <v>4103</v>
      </c>
      <c r="F5943" s="216" t="s">
        <v>4177</v>
      </c>
    </row>
    <row r="5944" spans="2:6" ht="12.75" x14ac:dyDescent="0.25">
      <c r="B5944" s="216" t="s">
        <v>109</v>
      </c>
      <c r="C5944" s="213">
        <v>16</v>
      </c>
      <c r="D5944" s="214" t="s">
        <v>4188</v>
      </c>
      <c r="E5944" s="215">
        <v>4103</v>
      </c>
      <c r="F5944" s="216" t="s">
        <v>4177</v>
      </c>
    </row>
    <row r="5945" spans="2:6" ht="12.75" x14ac:dyDescent="0.25">
      <c r="B5945" s="216" t="s">
        <v>109</v>
      </c>
      <c r="C5945" s="213">
        <v>12</v>
      </c>
      <c r="D5945" s="214" t="s">
        <v>4184</v>
      </c>
      <c r="E5945" s="215">
        <v>4103</v>
      </c>
      <c r="F5945" s="216" t="s">
        <v>4177</v>
      </c>
    </row>
    <row r="5946" spans="2:6" ht="12.75" x14ac:dyDescent="0.25">
      <c r="B5946" s="216" t="s">
        <v>109</v>
      </c>
      <c r="C5946" s="213">
        <v>9</v>
      </c>
      <c r="D5946" s="214" t="s">
        <v>4181</v>
      </c>
      <c r="E5946" s="215">
        <v>4103</v>
      </c>
      <c r="F5946" s="216" t="s">
        <v>4177</v>
      </c>
    </row>
    <row r="5947" spans="2:6" ht="12.75" x14ac:dyDescent="0.25">
      <c r="B5947" s="216" t="s">
        <v>109</v>
      </c>
      <c r="C5947" s="213">
        <v>8</v>
      </c>
      <c r="D5947" s="214" t="s">
        <v>907</v>
      </c>
      <c r="E5947" s="215">
        <v>4103</v>
      </c>
      <c r="F5947" s="216" t="s">
        <v>4177</v>
      </c>
    </row>
    <row r="5948" spans="2:6" ht="12.75" x14ac:dyDescent="0.25">
      <c r="B5948" s="216" t="s">
        <v>109</v>
      </c>
      <c r="C5948" s="213">
        <v>1</v>
      </c>
      <c r="D5948" s="214" t="s">
        <v>641</v>
      </c>
      <c r="E5948" s="215">
        <v>4103</v>
      </c>
      <c r="F5948" s="216" t="s">
        <v>4177</v>
      </c>
    </row>
    <row r="5949" spans="2:6" ht="12.75" x14ac:dyDescent="0.25">
      <c r="B5949" s="216" t="s">
        <v>109</v>
      </c>
      <c r="C5949" s="213">
        <v>13</v>
      </c>
      <c r="D5949" s="214" t="s">
        <v>4185</v>
      </c>
      <c r="E5949" s="215">
        <v>4103</v>
      </c>
      <c r="F5949" s="216" t="s">
        <v>4177</v>
      </c>
    </row>
    <row r="5950" spans="2:6" ht="12.75" x14ac:dyDescent="0.25">
      <c r="B5950" s="216" t="s">
        <v>109</v>
      </c>
      <c r="C5950" s="213">
        <v>10</v>
      </c>
      <c r="D5950" s="214" t="s">
        <v>4182</v>
      </c>
      <c r="E5950" s="215">
        <v>4103</v>
      </c>
      <c r="F5950" s="216" t="s">
        <v>4177</v>
      </c>
    </row>
    <row r="5951" spans="2:6" ht="12.75" x14ac:dyDescent="0.25">
      <c r="B5951" s="216" t="s">
        <v>109</v>
      </c>
      <c r="C5951" s="213">
        <v>18</v>
      </c>
      <c r="D5951" s="214" t="s">
        <v>4190</v>
      </c>
      <c r="E5951" s="215">
        <v>4103</v>
      </c>
      <c r="F5951" s="216" t="s">
        <v>4177</v>
      </c>
    </row>
    <row r="5952" spans="2:6" ht="12.75" x14ac:dyDescent="0.25">
      <c r="B5952" s="216" t="s">
        <v>109</v>
      </c>
      <c r="C5952" s="213">
        <v>11</v>
      </c>
      <c r="D5952" s="214" t="s">
        <v>4183</v>
      </c>
      <c r="E5952" s="215">
        <v>4103</v>
      </c>
      <c r="F5952" s="216" t="s">
        <v>4177</v>
      </c>
    </row>
    <row r="5953" spans="2:6" ht="12.75" x14ac:dyDescent="0.25">
      <c r="B5953" s="216" t="s">
        <v>109</v>
      </c>
      <c r="C5953" s="213">
        <v>1</v>
      </c>
      <c r="D5953" s="214" t="s">
        <v>5434</v>
      </c>
      <c r="E5953" s="215">
        <v>4214</v>
      </c>
      <c r="F5953" s="216" t="s">
        <v>5435</v>
      </c>
    </row>
    <row r="5954" spans="2:6" ht="12.75" x14ac:dyDescent="0.25">
      <c r="B5954" s="216" t="s">
        <v>109</v>
      </c>
      <c r="C5954" s="213">
        <v>3</v>
      </c>
      <c r="D5954" s="214" t="s">
        <v>5437</v>
      </c>
      <c r="E5954" s="215">
        <v>4214</v>
      </c>
      <c r="F5954" s="216" t="s">
        <v>5435</v>
      </c>
    </row>
    <row r="5955" spans="2:6" ht="12.75" x14ac:dyDescent="0.25">
      <c r="B5955" s="216" t="s">
        <v>109</v>
      </c>
      <c r="C5955" s="213">
        <v>14</v>
      </c>
      <c r="D5955" s="214" t="s">
        <v>5445</v>
      </c>
      <c r="E5955" s="215">
        <v>4214</v>
      </c>
      <c r="F5955" s="216" t="s">
        <v>5435</v>
      </c>
    </row>
    <row r="5956" spans="2:6" ht="12.75" x14ac:dyDescent="0.25">
      <c r="B5956" s="216" t="s">
        <v>109</v>
      </c>
      <c r="C5956" s="213">
        <v>12</v>
      </c>
      <c r="D5956" s="214" t="s">
        <v>646</v>
      </c>
      <c r="E5956" s="215">
        <v>4214</v>
      </c>
      <c r="F5956" s="216" t="s">
        <v>5435</v>
      </c>
    </row>
    <row r="5957" spans="2:6" ht="12.75" x14ac:dyDescent="0.25">
      <c r="B5957" s="216" t="s">
        <v>109</v>
      </c>
      <c r="C5957" s="213">
        <v>4</v>
      </c>
      <c r="D5957" s="214" t="s">
        <v>5438</v>
      </c>
      <c r="E5957" s="215">
        <v>4214</v>
      </c>
      <c r="F5957" s="216" t="s">
        <v>5435</v>
      </c>
    </row>
    <row r="5958" spans="2:6" ht="12.75" x14ac:dyDescent="0.25">
      <c r="B5958" s="216" t="s">
        <v>109</v>
      </c>
      <c r="C5958" s="213">
        <v>15</v>
      </c>
      <c r="D5958" s="214" t="s">
        <v>5446</v>
      </c>
      <c r="E5958" s="215">
        <v>4214</v>
      </c>
      <c r="F5958" s="216" t="s">
        <v>5435</v>
      </c>
    </row>
    <row r="5959" spans="2:6" ht="12.75" x14ac:dyDescent="0.25">
      <c r="B5959" s="216" t="s">
        <v>109</v>
      </c>
      <c r="C5959" s="213">
        <v>11</v>
      </c>
      <c r="D5959" s="214" t="s">
        <v>5443</v>
      </c>
      <c r="E5959" s="215">
        <v>4214</v>
      </c>
      <c r="F5959" s="216" t="s">
        <v>5435</v>
      </c>
    </row>
    <row r="5960" spans="2:6" ht="12.75" x14ac:dyDescent="0.25">
      <c r="B5960" s="216" t="s">
        <v>109</v>
      </c>
      <c r="C5960" s="213">
        <v>6</v>
      </c>
      <c r="D5960" s="214" t="s">
        <v>1734</v>
      </c>
      <c r="E5960" s="215">
        <v>4214</v>
      </c>
      <c r="F5960" s="216" t="s">
        <v>5435</v>
      </c>
    </row>
    <row r="5961" spans="2:6" ht="12.75" x14ac:dyDescent="0.25">
      <c r="B5961" s="216" t="s">
        <v>109</v>
      </c>
      <c r="C5961" s="213">
        <v>5</v>
      </c>
      <c r="D5961" s="214" t="s">
        <v>5439</v>
      </c>
      <c r="E5961" s="215">
        <v>4214</v>
      </c>
      <c r="F5961" s="216" t="s">
        <v>5435</v>
      </c>
    </row>
    <row r="5962" spans="2:6" ht="12.75" x14ac:dyDescent="0.25">
      <c r="B5962" s="216" t="s">
        <v>109</v>
      </c>
      <c r="C5962" s="213">
        <v>16</v>
      </c>
      <c r="D5962" s="214" t="s">
        <v>5447</v>
      </c>
      <c r="E5962" s="215">
        <v>4214</v>
      </c>
      <c r="F5962" s="216" t="s">
        <v>5435</v>
      </c>
    </row>
    <row r="5963" spans="2:6" ht="12.75" x14ac:dyDescent="0.25">
      <c r="B5963" s="216" t="s">
        <v>109</v>
      </c>
      <c r="C5963" s="213">
        <v>2</v>
      </c>
      <c r="D5963" s="214" t="s">
        <v>5436</v>
      </c>
      <c r="E5963" s="215">
        <v>4214</v>
      </c>
      <c r="F5963" s="216" t="s">
        <v>5435</v>
      </c>
    </row>
    <row r="5964" spans="2:6" ht="12.75" x14ac:dyDescent="0.25">
      <c r="B5964" s="216" t="s">
        <v>109</v>
      </c>
      <c r="C5964" s="213">
        <v>13</v>
      </c>
      <c r="D5964" s="214" t="s">
        <v>5444</v>
      </c>
      <c r="E5964" s="215">
        <v>4214</v>
      </c>
      <c r="F5964" s="216" t="s">
        <v>5435</v>
      </c>
    </row>
    <row r="5965" spans="2:6" ht="12.75" x14ac:dyDescent="0.25">
      <c r="B5965" s="216" t="s">
        <v>109</v>
      </c>
      <c r="C5965" s="213">
        <v>9</v>
      </c>
      <c r="D5965" s="214" t="s">
        <v>3767</v>
      </c>
      <c r="E5965" s="215">
        <v>4214</v>
      </c>
      <c r="F5965" s="216" t="s">
        <v>5435</v>
      </c>
    </row>
    <row r="5966" spans="2:6" ht="12.75" x14ac:dyDescent="0.25">
      <c r="B5966" s="216" t="s">
        <v>109</v>
      </c>
      <c r="C5966" s="213">
        <v>10</v>
      </c>
      <c r="D5966" s="214" t="s">
        <v>5442</v>
      </c>
      <c r="E5966" s="215">
        <v>4214</v>
      </c>
      <c r="F5966" s="216" t="s">
        <v>5435</v>
      </c>
    </row>
    <row r="5967" spans="2:6" ht="12.75" x14ac:dyDescent="0.25">
      <c r="B5967" s="216" t="s">
        <v>109</v>
      </c>
      <c r="C5967" s="213">
        <v>7</v>
      </c>
      <c r="D5967" s="214" t="s">
        <v>5440</v>
      </c>
      <c r="E5967" s="215">
        <v>4214</v>
      </c>
      <c r="F5967" s="216" t="s">
        <v>5435</v>
      </c>
    </row>
    <row r="5968" spans="2:6" ht="12.75" x14ac:dyDescent="0.25">
      <c r="B5968" s="216" t="s">
        <v>109</v>
      </c>
      <c r="C5968" s="213">
        <v>8</v>
      </c>
      <c r="D5968" s="214" t="s">
        <v>5441</v>
      </c>
      <c r="E5968" s="215">
        <v>4214</v>
      </c>
      <c r="F5968" s="216" t="s">
        <v>5435</v>
      </c>
    </row>
    <row r="5969" spans="2:6" ht="12.75" x14ac:dyDescent="0.25">
      <c r="B5969" s="216" t="s">
        <v>109</v>
      </c>
      <c r="C5969" s="213">
        <v>17</v>
      </c>
      <c r="D5969" s="214" t="s">
        <v>5441</v>
      </c>
      <c r="E5969" s="215">
        <v>4214</v>
      </c>
      <c r="F5969" s="216" t="s">
        <v>5435</v>
      </c>
    </row>
    <row r="5970" spans="2:6" ht="12.75" x14ac:dyDescent="0.25">
      <c r="B5970" s="216" t="s">
        <v>3639</v>
      </c>
      <c r="C5970" s="213">
        <v>2</v>
      </c>
      <c r="D5970" s="214" t="s">
        <v>5467</v>
      </c>
      <c r="E5970" s="215">
        <v>4335</v>
      </c>
      <c r="F5970" s="216" t="s">
        <v>6683</v>
      </c>
    </row>
    <row r="5971" spans="2:6" ht="12.75" x14ac:dyDescent="0.25">
      <c r="B5971" s="216" t="s">
        <v>3639</v>
      </c>
      <c r="C5971" s="213">
        <v>5</v>
      </c>
      <c r="D5971" s="214" t="s">
        <v>5468</v>
      </c>
      <c r="E5971" s="215">
        <v>4335</v>
      </c>
      <c r="F5971" s="216" t="s">
        <v>6683</v>
      </c>
    </row>
    <row r="5972" spans="2:6" ht="12.75" x14ac:dyDescent="0.25">
      <c r="B5972" s="216" t="s">
        <v>3639</v>
      </c>
      <c r="C5972" s="213">
        <v>1</v>
      </c>
      <c r="D5972" s="214" t="s">
        <v>6682</v>
      </c>
      <c r="E5972" s="215">
        <v>4335</v>
      </c>
      <c r="F5972" s="216" t="s">
        <v>6683</v>
      </c>
    </row>
    <row r="5973" spans="2:6" ht="12.75" x14ac:dyDescent="0.25">
      <c r="B5973" s="216" t="s">
        <v>3639</v>
      </c>
      <c r="C5973" s="213">
        <v>4</v>
      </c>
      <c r="D5973" s="214" t="s">
        <v>6684</v>
      </c>
      <c r="E5973" s="215">
        <v>4335</v>
      </c>
      <c r="F5973" s="216" t="s">
        <v>6683</v>
      </c>
    </row>
    <row r="5974" spans="2:6" ht="12.75" x14ac:dyDescent="0.25">
      <c r="B5974" s="216" t="s">
        <v>3639</v>
      </c>
      <c r="C5974" s="213">
        <v>6</v>
      </c>
      <c r="D5974" s="214" t="s">
        <v>6685</v>
      </c>
      <c r="E5974" s="215">
        <v>4335</v>
      </c>
      <c r="F5974" s="216" t="s">
        <v>6683</v>
      </c>
    </row>
    <row r="5975" spans="2:6" ht="12.75" x14ac:dyDescent="0.25">
      <c r="B5975" s="216" t="s">
        <v>3639</v>
      </c>
      <c r="C5975" s="213">
        <v>12</v>
      </c>
      <c r="D5975" s="214" t="s">
        <v>6686</v>
      </c>
      <c r="E5975" s="215">
        <v>4335</v>
      </c>
      <c r="F5975" s="216" t="s">
        <v>6683</v>
      </c>
    </row>
    <row r="5976" spans="2:6" ht="12.75" x14ac:dyDescent="0.25">
      <c r="B5976" s="216" t="s">
        <v>3639</v>
      </c>
      <c r="C5976" s="213">
        <v>7</v>
      </c>
      <c r="D5976" s="214" t="s">
        <v>206</v>
      </c>
      <c r="E5976" s="215">
        <v>4335</v>
      </c>
      <c r="F5976" s="216" t="s">
        <v>6683</v>
      </c>
    </row>
    <row r="5977" spans="2:6" ht="12.75" x14ac:dyDescent="0.25">
      <c r="B5977" s="216" t="s">
        <v>3639</v>
      </c>
      <c r="C5977" s="213">
        <v>3</v>
      </c>
      <c r="D5977" s="214" t="s">
        <v>1184</v>
      </c>
      <c r="E5977" s="215">
        <v>4335</v>
      </c>
      <c r="F5977" s="216" t="s">
        <v>6683</v>
      </c>
    </row>
    <row r="5978" spans="2:6" ht="12.75" x14ac:dyDescent="0.25">
      <c r="B5978" s="216" t="s">
        <v>3639</v>
      </c>
      <c r="C5978" s="213">
        <v>11</v>
      </c>
      <c r="D5978" s="214" t="s">
        <v>5176</v>
      </c>
      <c r="E5978" s="215">
        <v>4335</v>
      </c>
      <c r="F5978" s="216" t="s">
        <v>6683</v>
      </c>
    </row>
    <row r="5979" spans="2:6" ht="12.75" x14ac:dyDescent="0.25">
      <c r="B5979" s="216" t="s">
        <v>3639</v>
      </c>
      <c r="C5979" s="213">
        <v>10</v>
      </c>
      <c r="D5979" s="214" t="s">
        <v>5465</v>
      </c>
      <c r="E5979" s="215">
        <v>4335</v>
      </c>
      <c r="F5979" s="216" t="s">
        <v>6683</v>
      </c>
    </row>
    <row r="5980" spans="2:6" ht="12.75" x14ac:dyDescent="0.25">
      <c r="B5980" s="216" t="s">
        <v>3639</v>
      </c>
      <c r="C5980" s="213">
        <v>8</v>
      </c>
      <c r="D5980" s="214" t="s">
        <v>1084</v>
      </c>
      <c r="E5980" s="215">
        <v>4335</v>
      </c>
      <c r="F5980" s="216" t="s">
        <v>6683</v>
      </c>
    </row>
    <row r="5981" spans="2:6" ht="12.75" x14ac:dyDescent="0.25">
      <c r="B5981" s="216" t="s">
        <v>3639</v>
      </c>
      <c r="C5981" s="213">
        <v>9</v>
      </c>
      <c r="D5981" s="214" t="s">
        <v>3553</v>
      </c>
      <c r="E5981" s="215">
        <v>4335</v>
      </c>
      <c r="F5981" s="216" t="s">
        <v>6683</v>
      </c>
    </row>
    <row r="5982" spans="2:6" ht="12.75" x14ac:dyDescent="0.25">
      <c r="B5982" s="216" t="s">
        <v>81</v>
      </c>
      <c r="C5982" s="213">
        <v>8</v>
      </c>
      <c r="D5982" s="214" t="s">
        <v>327</v>
      </c>
      <c r="E5982" s="215">
        <v>4426</v>
      </c>
      <c r="F5982" s="216" t="s">
        <v>7602</v>
      </c>
    </row>
    <row r="5983" spans="2:6" ht="12.75" x14ac:dyDescent="0.25">
      <c r="B5983" s="216" t="s">
        <v>1355</v>
      </c>
      <c r="C5983" s="213">
        <v>9</v>
      </c>
      <c r="D5983" s="214" t="s">
        <v>1518</v>
      </c>
      <c r="E5983" s="215">
        <v>4426</v>
      </c>
      <c r="F5983" s="216" t="s">
        <v>7602</v>
      </c>
    </row>
    <row r="5984" spans="2:6" ht="12.75" x14ac:dyDescent="0.25">
      <c r="B5984" s="216" t="s">
        <v>1346</v>
      </c>
      <c r="C5984" s="213">
        <v>1</v>
      </c>
      <c r="D5984" s="214" t="s">
        <v>2537</v>
      </c>
      <c r="E5984" s="215">
        <v>4426</v>
      </c>
      <c r="F5984" s="216" t="s">
        <v>7602</v>
      </c>
    </row>
    <row r="5985" spans="2:6" ht="12.75" x14ac:dyDescent="0.25">
      <c r="B5985" s="216" t="s">
        <v>1346</v>
      </c>
      <c r="C5985" s="213">
        <v>3</v>
      </c>
      <c r="D5985" s="214" t="s">
        <v>1449</v>
      </c>
      <c r="E5985" s="215">
        <v>4426</v>
      </c>
      <c r="F5985" s="216" t="s">
        <v>7602</v>
      </c>
    </row>
    <row r="5986" spans="2:6" ht="12.75" x14ac:dyDescent="0.25">
      <c r="B5986" s="216" t="s">
        <v>16</v>
      </c>
      <c r="C5986" s="213">
        <v>10</v>
      </c>
      <c r="D5986" s="214" t="s">
        <v>7606</v>
      </c>
      <c r="E5986" s="215">
        <v>4426</v>
      </c>
      <c r="F5986" s="216" t="s">
        <v>7602</v>
      </c>
    </row>
    <row r="5987" spans="2:6" ht="12.75" x14ac:dyDescent="0.25">
      <c r="B5987" s="216" t="s">
        <v>1346</v>
      </c>
      <c r="C5987" s="213">
        <v>5</v>
      </c>
      <c r="D5987" s="214" t="s">
        <v>7604</v>
      </c>
      <c r="E5987" s="215">
        <v>4426</v>
      </c>
      <c r="F5987" s="216" t="s">
        <v>7602</v>
      </c>
    </row>
    <row r="5988" spans="2:6" ht="12.75" x14ac:dyDescent="0.25">
      <c r="B5988" s="216" t="s">
        <v>1389</v>
      </c>
      <c r="C5988" s="213">
        <v>7</v>
      </c>
      <c r="D5988" s="214" t="s">
        <v>1467</v>
      </c>
      <c r="E5988" s="215">
        <v>4426</v>
      </c>
      <c r="F5988" s="216" t="s">
        <v>7602</v>
      </c>
    </row>
    <row r="5989" spans="2:6" ht="12.75" x14ac:dyDescent="0.25">
      <c r="B5989" s="216" t="s">
        <v>1346</v>
      </c>
      <c r="C5989" s="213">
        <v>4</v>
      </c>
      <c r="D5989" s="214" t="s">
        <v>5902</v>
      </c>
      <c r="E5989" s="215">
        <v>4426</v>
      </c>
      <c r="F5989" s="216" t="s">
        <v>7602</v>
      </c>
    </row>
    <row r="5990" spans="2:6" ht="12.75" x14ac:dyDescent="0.25">
      <c r="B5990" s="216" t="s">
        <v>1346</v>
      </c>
      <c r="C5990" s="213">
        <v>6</v>
      </c>
      <c r="D5990" s="214" t="s">
        <v>7605</v>
      </c>
      <c r="E5990" s="215">
        <v>4426</v>
      </c>
      <c r="F5990" s="216" t="s">
        <v>7602</v>
      </c>
    </row>
    <row r="5991" spans="2:6" ht="12.75" x14ac:dyDescent="0.25">
      <c r="B5991" s="216" t="s">
        <v>1459</v>
      </c>
      <c r="C5991" s="213">
        <v>12</v>
      </c>
      <c r="D5991" s="214" t="s">
        <v>7304</v>
      </c>
      <c r="E5991" s="215">
        <v>4426</v>
      </c>
      <c r="F5991" s="216" t="s">
        <v>7602</v>
      </c>
    </row>
    <row r="5992" spans="2:6" ht="12.75" x14ac:dyDescent="0.25">
      <c r="B5992" s="216" t="s">
        <v>1346</v>
      </c>
      <c r="C5992" s="213">
        <v>2</v>
      </c>
      <c r="D5992" s="214" t="s">
        <v>7603</v>
      </c>
      <c r="E5992" s="215">
        <v>4426</v>
      </c>
      <c r="F5992" s="216" t="s">
        <v>7602</v>
      </c>
    </row>
    <row r="5993" spans="2:6" ht="12.75" x14ac:dyDescent="0.25">
      <c r="B5993" s="216" t="s">
        <v>12</v>
      </c>
      <c r="C5993" s="213">
        <v>11</v>
      </c>
      <c r="D5993" s="214" t="s">
        <v>1374</v>
      </c>
      <c r="E5993" s="215">
        <v>4426</v>
      </c>
      <c r="F5993" s="216" t="s">
        <v>7602</v>
      </c>
    </row>
    <row r="5994" spans="2:6" ht="12.75" x14ac:dyDescent="0.25">
      <c r="B5994" s="216" t="s">
        <v>388</v>
      </c>
      <c r="C5994" s="213">
        <v>12</v>
      </c>
      <c r="D5994" s="214" t="s">
        <v>1225</v>
      </c>
      <c r="E5994" s="215">
        <v>4104</v>
      </c>
      <c r="F5994" s="216" t="s">
        <v>4192</v>
      </c>
    </row>
    <row r="5995" spans="2:6" ht="12.75" x14ac:dyDescent="0.25">
      <c r="B5995" s="216" t="s">
        <v>388</v>
      </c>
      <c r="C5995" s="213">
        <v>2</v>
      </c>
      <c r="D5995" s="214" t="s">
        <v>18</v>
      </c>
      <c r="E5995" s="215">
        <v>4104</v>
      </c>
      <c r="F5995" s="216" t="s">
        <v>4192</v>
      </c>
    </row>
    <row r="5996" spans="2:6" ht="12.75" x14ac:dyDescent="0.25">
      <c r="B5996" s="216" t="s">
        <v>388</v>
      </c>
      <c r="C5996" s="213">
        <v>9</v>
      </c>
      <c r="D5996" s="214" t="s">
        <v>4197</v>
      </c>
      <c r="E5996" s="215">
        <v>4104</v>
      </c>
      <c r="F5996" s="216" t="s">
        <v>4192</v>
      </c>
    </row>
    <row r="5997" spans="2:6" ht="12.75" x14ac:dyDescent="0.25">
      <c r="B5997" s="216" t="s">
        <v>388</v>
      </c>
      <c r="C5997" s="213">
        <v>6</v>
      </c>
      <c r="D5997" s="214" t="s">
        <v>4195</v>
      </c>
      <c r="E5997" s="215">
        <v>4104</v>
      </c>
      <c r="F5997" s="216" t="s">
        <v>4192</v>
      </c>
    </row>
    <row r="5998" spans="2:6" ht="12.75" x14ac:dyDescent="0.25">
      <c r="B5998" s="216" t="s">
        <v>388</v>
      </c>
      <c r="C5998" s="213">
        <v>4</v>
      </c>
      <c r="D5998" s="214" t="s">
        <v>389</v>
      </c>
      <c r="E5998" s="215">
        <v>4104</v>
      </c>
      <c r="F5998" s="216" t="s">
        <v>4192</v>
      </c>
    </row>
    <row r="5999" spans="2:6" ht="12.75" x14ac:dyDescent="0.25">
      <c r="B5999" s="216" t="s">
        <v>388</v>
      </c>
      <c r="C5999" s="213">
        <v>13</v>
      </c>
      <c r="D5999" s="214" t="s">
        <v>1229</v>
      </c>
      <c r="E5999" s="215">
        <v>4104</v>
      </c>
      <c r="F5999" s="216" t="s">
        <v>4192</v>
      </c>
    </row>
    <row r="6000" spans="2:6" ht="12.75" x14ac:dyDescent="0.25">
      <c r="B6000" s="216" t="s">
        <v>388</v>
      </c>
      <c r="C6000" s="213">
        <v>1</v>
      </c>
      <c r="D6000" s="214" t="s">
        <v>4191</v>
      </c>
      <c r="E6000" s="215">
        <v>4104</v>
      </c>
      <c r="F6000" s="216" t="s">
        <v>4192</v>
      </c>
    </row>
    <row r="6001" spans="2:6" ht="12.75" x14ac:dyDescent="0.25">
      <c r="B6001" s="216" t="s">
        <v>388</v>
      </c>
      <c r="C6001" s="213">
        <v>14</v>
      </c>
      <c r="D6001" s="214" t="s">
        <v>1221</v>
      </c>
      <c r="E6001" s="215">
        <v>4104</v>
      </c>
      <c r="F6001" s="216" t="s">
        <v>4192</v>
      </c>
    </row>
    <row r="6002" spans="2:6" ht="12.75" x14ac:dyDescent="0.25">
      <c r="B6002" s="216" t="s">
        <v>388</v>
      </c>
      <c r="C6002" s="213">
        <v>10</v>
      </c>
      <c r="D6002" s="214" t="s">
        <v>1223</v>
      </c>
      <c r="E6002" s="215">
        <v>4104</v>
      </c>
      <c r="F6002" s="216" t="s">
        <v>4192</v>
      </c>
    </row>
    <row r="6003" spans="2:6" ht="12.75" x14ac:dyDescent="0.25">
      <c r="B6003" s="216" t="s">
        <v>388</v>
      </c>
      <c r="C6003" s="213">
        <v>3</v>
      </c>
      <c r="D6003" s="214" t="s">
        <v>4193</v>
      </c>
      <c r="E6003" s="215">
        <v>4104</v>
      </c>
      <c r="F6003" s="216" t="s">
        <v>4192</v>
      </c>
    </row>
    <row r="6004" spans="2:6" ht="12.75" x14ac:dyDescent="0.25">
      <c r="B6004" s="216" t="s">
        <v>388</v>
      </c>
      <c r="C6004" s="213">
        <v>7</v>
      </c>
      <c r="D6004" s="214" t="s">
        <v>1219</v>
      </c>
      <c r="E6004" s="215">
        <v>4104</v>
      </c>
      <c r="F6004" s="216" t="s">
        <v>4192</v>
      </c>
    </row>
    <row r="6005" spans="2:6" ht="12.75" x14ac:dyDescent="0.25">
      <c r="B6005" s="216" t="s">
        <v>388</v>
      </c>
      <c r="C6005" s="213">
        <v>8</v>
      </c>
      <c r="D6005" s="214" t="s">
        <v>4196</v>
      </c>
      <c r="E6005" s="215">
        <v>4104</v>
      </c>
      <c r="F6005" s="216" t="s">
        <v>4192</v>
      </c>
    </row>
    <row r="6006" spans="2:6" ht="12.75" x14ac:dyDescent="0.25">
      <c r="B6006" s="216" t="s">
        <v>388</v>
      </c>
      <c r="C6006" s="213">
        <v>11</v>
      </c>
      <c r="D6006" s="214" t="s">
        <v>1227</v>
      </c>
      <c r="E6006" s="215">
        <v>4104</v>
      </c>
      <c r="F6006" s="216" t="s">
        <v>4192</v>
      </c>
    </row>
    <row r="6007" spans="2:6" ht="12.75" x14ac:dyDescent="0.25">
      <c r="B6007" s="216" t="s">
        <v>388</v>
      </c>
      <c r="C6007" s="213">
        <v>5</v>
      </c>
      <c r="D6007" s="214" t="s">
        <v>4194</v>
      </c>
      <c r="E6007" s="215">
        <v>4104</v>
      </c>
      <c r="F6007" s="216" t="s">
        <v>4192</v>
      </c>
    </row>
    <row r="6008" spans="2:6" ht="12.75" x14ac:dyDescent="0.25">
      <c r="B6008" s="216" t="s">
        <v>388</v>
      </c>
      <c r="C6008" s="213">
        <v>7</v>
      </c>
      <c r="D6008" s="214" t="s">
        <v>3310</v>
      </c>
      <c r="E6008" s="215">
        <v>8037</v>
      </c>
      <c r="F6008" s="216" t="s">
        <v>9564</v>
      </c>
    </row>
    <row r="6009" spans="2:6" ht="12.75" x14ac:dyDescent="0.25">
      <c r="B6009" s="216" t="s">
        <v>388</v>
      </c>
      <c r="C6009" s="213">
        <v>9</v>
      </c>
      <c r="D6009" s="214" t="s">
        <v>381</v>
      </c>
      <c r="E6009" s="215">
        <v>8037</v>
      </c>
      <c r="F6009" s="216" t="s">
        <v>9564</v>
      </c>
    </row>
    <row r="6010" spans="2:6" ht="12.75" x14ac:dyDescent="0.25">
      <c r="B6010" s="216" t="s">
        <v>388</v>
      </c>
      <c r="C6010" s="213">
        <v>18</v>
      </c>
      <c r="D6010" s="214" t="s">
        <v>4197</v>
      </c>
      <c r="E6010" s="215">
        <v>8037</v>
      </c>
      <c r="F6010" s="216" t="s">
        <v>9564</v>
      </c>
    </row>
    <row r="6011" spans="2:6" ht="12.75" x14ac:dyDescent="0.25">
      <c r="B6011" s="216" t="s">
        <v>388</v>
      </c>
      <c r="C6011" s="213">
        <v>10</v>
      </c>
      <c r="D6011" s="214" t="s">
        <v>1091</v>
      </c>
      <c r="E6011" s="215">
        <v>8037</v>
      </c>
      <c r="F6011" s="216" t="s">
        <v>9564</v>
      </c>
    </row>
    <row r="6012" spans="2:6" ht="12.75" x14ac:dyDescent="0.25">
      <c r="B6012" s="216" t="s">
        <v>388</v>
      </c>
      <c r="C6012" s="213">
        <v>13</v>
      </c>
      <c r="D6012" s="214" t="s">
        <v>9567</v>
      </c>
      <c r="E6012" s="215">
        <v>8037</v>
      </c>
      <c r="F6012" s="216" t="s">
        <v>9564</v>
      </c>
    </row>
    <row r="6013" spans="2:6" ht="12.75" x14ac:dyDescent="0.25">
      <c r="B6013" s="216" t="s">
        <v>388</v>
      </c>
      <c r="C6013" s="213">
        <v>17</v>
      </c>
      <c r="D6013" s="214" t="s">
        <v>6407</v>
      </c>
      <c r="E6013" s="215">
        <v>8037</v>
      </c>
      <c r="F6013" s="216" t="s">
        <v>9564</v>
      </c>
    </row>
    <row r="6014" spans="2:6" ht="12.75" x14ac:dyDescent="0.25">
      <c r="B6014" s="216" t="s">
        <v>388</v>
      </c>
      <c r="C6014" s="213">
        <v>5</v>
      </c>
      <c r="D6014" s="214" t="s">
        <v>2644</v>
      </c>
      <c r="E6014" s="215">
        <v>8037</v>
      </c>
      <c r="F6014" s="216" t="s">
        <v>9564</v>
      </c>
    </row>
    <row r="6015" spans="2:6" ht="12.75" x14ac:dyDescent="0.25">
      <c r="B6015" s="216" t="s">
        <v>388</v>
      </c>
      <c r="C6015" s="213">
        <v>12</v>
      </c>
      <c r="D6015" s="214" t="s">
        <v>6406</v>
      </c>
      <c r="E6015" s="215">
        <v>8037</v>
      </c>
      <c r="F6015" s="216" t="s">
        <v>9564</v>
      </c>
    </row>
    <row r="6016" spans="2:6" ht="12.75" x14ac:dyDescent="0.25">
      <c r="B6016" s="216" t="s">
        <v>388</v>
      </c>
      <c r="C6016" s="213">
        <v>6</v>
      </c>
      <c r="D6016" s="214" t="s">
        <v>4191</v>
      </c>
      <c r="E6016" s="215">
        <v>8037</v>
      </c>
      <c r="F6016" s="216" t="s">
        <v>9564</v>
      </c>
    </row>
    <row r="6017" spans="2:6" ht="12.75" x14ac:dyDescent="0.25">
      <c r="B6017" s="216" t="s">
        <v>388</v>
      </c>
      <c r="C6017" s="213">
        <v>3</v>
      </c>
      <c r="D6017" s="214" t="s">
        <v>1217</v>
      </c>
      <c r="E6017" s="215">
        <v>8037</v>
      </c>
      <c r="F6017" s="216" t="s">
        <v>9564</v>
      </c>
    </row>
    <row r="6018" spans="2:6" ht="12.75" x14ac:dyDescent="0.25">
      <c r="B6018" s="216" t="s">
        <v>388</v>
      </c>
      <c r="C6018" s="213">
        <v>4</v>
      </c>
      <c r="D6018" s="214" t="s">
        <v>9566</v>
      </c>
      <c r="E6018" s="215">
        <v>8037</v>
      </c>
      <c r="F6018" s="216" t="s">
        <v>9564</v>
      </c>
    </row>
    <row r="6019" spans="2:6" ht="12.75" x14ac:dyDescent="0.25">
      <c r="B6019" s="216" t="s">
        <v>388</v>
      </c>
      <c r="C6019" s="213">
        <v>22</v>
      </c>
      <c r="D6019" s="214" t="s">
        <v>9569</v>
      </c>
      <c r="E6019" s="215">
        <v>8037</v>
      </c>
      <c r="F6019" s="216" t="s">
        <v>9564</v>
      </c>
    </row>
    <row r="6020" spans="2:6" ht="12.75" x14ac:dyDescent="0.25">
      <c r="B6020" s="216" t="s">
        <v>388</v>
      </c>
      <c r="C6020" s="213">
        <v>8</v>
      </c>
      <c r="D6020" s="214" t="s">
        <v>6405</v>
      </c>
      <c r="E6020" s="215">
        <v>8037</v>
      </c>
      <c r="F6020" s="216" t="s">
        <v>9564</v>
      </c>
    </row>
    <row r="6021" spans="2:6" ht="12.75" x14ac:dyDescent="0.25">
      <c r="B6021" s="216" t="s">
        <v>388</v>
      </c>
      <c r="C6021" s="213">
        <v>2</v>
      </c>
      <c r="D6021" s="214" t="s">
        <v>9565</v>
      </c>
      <c r="E6021" s="215">
        <v>8037</v>
      </c>
      <c r="F6021" s="216" t="s">
        <v>9564</v>
      </c>
    </row>
    <row r="6022" spans="2:6" ht="12.75" x14ac:dyDescent="0.25">
      <c r="B6022" s="216" t="s">
        <v>388</v>
      </c>
      <c r="C6022" s="213">
        <v>15</v>
      </c>
      <c r="D6022" s="214" t="s">
        <v>9048</v>
      </c>
      <c r="E6022" s="215">
        <v>8037</v>
      </c>
      <c r="F6022" s="216" t="s">
        <v>9564</v>
      </c>
    </row>
    <row r="6023" spans="2:6" ht="12.75" x14ac:dyDescent="0.25">
      <c r="B6023" s="216" t="s">
        <v>388</v>
      </c>
      <c r="C6023" s="213">
        <v>11</v>
      </c>
      <c r="D6023" s="214" t="s">
        <v>4193</v>
      </c>
      <c r="E6023" s="215">
        <v>8037</v>
      </c>
      <c r="F6023" s="216" t="s">
        <v>9564</v>
      </c>
    </row>
    <row r="6024" spans="2:6" ht="12.75" x14ac:dyDescent="0.25">
      <c r="B6024" s="216" t="s">
        <v>388</v>
      </c>
      <c r="C6024" s="213">
        <v>19</v>
      </c>
      <c r="D6024" s="214" t="s">
        <v>9568</v>
      </c>
      <c r="E6024" s="215">
        <v>8037</v>
      </c>
      <c r="F6024" s="216" t="s">
        <v>9564</v>
      </c>
    </row>
    <row r="6025" spans="2:6" ht="12.75" x14ac:dyDescent="0.25">
      <c r="B6025" s="216" t="s">
        <v>388</v>
      </c>
      <c r="C6025" s="213">
        <v>16</v>
      </c>
      <c r="D6025" s="214" t="s">
        <v>4196</v>
      </c>
      <c r="E6025" s="215">
        <v>8037</v>
      </c>
      <c r="F6025" s="216" t="s">
        <v>9564</v>
      </c>
    </row>
    <row r="6026" spans="2:6" ht="12.75" x14ac:dyDescent="0.25">
      <c r="B6026" s="216" t="s">
        <v>388</v>
      </c>
      <c r="C6026" s="213">
        <v>20</v>
      </c>
      <c r="D6026" s="214" t="s">
        <v>1227</v>
      </c>
      <c r="E6026" s="215">
        <v>8037</v>
      </c>
      <c r="F6026" s="216" t="s">
        <v>9564</v>
      </c>
    </row>
    <row r="6027" spans="2:6" ht="12.75" x14ac:dyDescent="0.25">
      <c r="B6027" s="216" t="s">
        <v>388</v>
      </c>
      <c r="C6027" s="213">
        <v>21</v>
      </c>
      <c r="D6027" s="214" t="s">
        <v>1224</v>
      </c>
      <c r="E6027" s="215">
        <v>8037</v>
      </c>
      <c r="F6027" s="216" t="s">
        <v>9564</v>
      </c>
    </row>
    <row r="6028" spans="2:6" ht="12.75" x14ac:dyDescent="0.25">
      <c r="B6028" s="216" t="s">
        <v>388</v>
      </c>
      <c r="C6028" s="213">
        <v>1</v>
      </c>
      <c r="D6028" s="214" t="s">
        <v>740</v>
      </c>
      <c r="E6028" s="215">
        <v>8037</v>
      </c>
      <c r="F6028" s="216" t="s">
        <v>9564</v>
      </c>
    </row>
    <row r="6029" spans="2:6" ht="12.75" x14ac:dyDescent="0.25">
      <c r="B6029" s="216" t="s">
        <v>388</v>
      </c>
      <c r="C6029" s="213">
        <v>14</v>
      </c>
      <c r="D6029" s="214" t="s">
        <v>4194</v>
      </c>
      <c r="E6029" s="215">
        <v>8037</v>
      </c>
      <c r="F6029" s="216" t="s">
        <v>9564</v>
      </c>
    </row>
    <row r="6030" spans="2:6" ht="12.75" x14ac:dyDescent="0.25">
      <c r="B6030" s="216" t="s">
        <v>388</v>
      </c>
      <c r="C6030" s="213">
        <v>1</v>
      </c>
      <c r="D6030" s="214" t="s">
        <v>3310</v>
      </c>
      <c r="E6030" s="215">
        <v>4304</v>
      </c>
      <c r="F6030" s="216" t="s">
        <v>6404</v>
      </c>
    </row>
    <row r="6031" spans="2:6" ht="12.75" x14ac:dyDescent="0.25">
      <c r="B6031" s="216" t="s">
        <v>388</v>
      </c>
      <c r="C6031" s="213">
        <v>3</v>
      </c>
      <c r="D6031" s="214" t="s">
        <v>1091</v>
      </c>
      <c r="E6031" s="215">
        <v>4304</v>
      </c>
      <c r="F6031" s="216" t="s">
        <v>6404</v>
      </c>
    </row>
    <row r="6032" spans="2:6" ht="12.75" x14ac:dyDescent="0.25">
      <c r="B6032" s="216" t="s">
        <v>388</v>
      </c>
      <c r="C6032" s="213">
        <v>7</v>
      </c>
      <c r="D6032" s="214" t="s">
        <v>6407</v>
      </c>
      <c r="E6032" s="215">
        <v>4304</v>
      </c>
      <c r="F6032" s="216" t="s">
        <v>6404</v>
      </c>
    </row>
    <row r="6033" spans="2:6" ht="12.75" x14ac:dyDescent="0.25">
      <c r="B6033" s="216" t="s">
        <v>388</v>
      </c>
      <c r="C6033" s="213">
        <v>10</v>
      </c>
      <c r="D6033" s="214" t="s">
        <v>1228</v>
      </c>
      <c r="E6033" s="215">
        <v>4304</v>
      </c>
      <c r="F6033" s="216" t="s">
        <v>6404</v>
      </c>
    </row>
    <row r="6034" spans="2:6" ht="12.75" x14ac:dyDescent="0.25">
      <c r="B6034" s="216" t="s">
        <v>388</v>
      </c>
      <c r="C6034" s="213">
        <v>4</v>
      </c>
      <c r="D6034" s="214" t="s">
        <v>6406</v>
      </c>
      <c r="E6034" s="215">
        <v>4304</v>
      </c>
      <c r="F6034" s="216" t="s">
        <v>6404</v>
      </c>
    </row>
    <row r="6035" spans="2:6" ht="12.75" x14ac:dyDescent="0.25">
      <c r="B6035" s="216" t="s">
        <v>388</v>
      </c>
      <c r="C6035" s="213">
        <v>2</v>
      </c>
      <c r="D6035" s="214" t="s">
        <v>6405</v>
      </c>
      <c r="E6035" s="215">
        <v>4304</v>
      </c>
      <c r="F6035" s="216" t="s">
        <v>6404</v>
      </c>
    </row>
    <row r="6036" spans="2:6" ht="12.75" x14ac:dyDescent="0.25">
      <c r="B6036" s="216" t="s">
        <v>388</v>
      </c>
      <c r="C6036" s="213">
        <v>9</v>
      </c>
      <c r="D6036" s="214" t="s">
        <v>6408</v>
      </c>
      <c r="E6036" s="215">
        <v>4304</v>
      </c>
      <c r="F6036" s="216" t="s">
        <v>6404</v>
      </c>
    </row>
    <row r="6037" spans="2:6" ht="12.75" x14ac:dyDescent="0.25">
      <c r="B6037" s="216" t="s">
        <v>388</v>
      </c>
      <c r="C6037" s="213">
        <v>8</v>
      </c>
      <c r="D6037" s="214" t="s">
        <v>1222</v>
      </c>
      <c r="E6037" s="215">
        <v>4304</v>
      </c>
      <c r="F6037" s="216" t="s">
        <v>6404</v>
      </c>
    </row>
    <row r="6038" spans="2:6" ht="12.75" x14ac:dyDescent="0.25">
      <c r="B6038" s="216" t="s">
        <v>388</v>
      </c>
      <c r="C6038" s="213">
        <v>11</v>
      </c>
      <c r="D6038" s="214" t="s">
        <v>6409</v>
      </c>
      <c r="E6038" s="215">
        <v>4304</v>
      </c>
      <c r="F6038" s="216" t="s">
        <v>6404</v>
      </c>
    </row>
    <row r="6039" spans="2:6" ht="12.75" x14ac:dyDescent="0.25">
      <c r="B6039" s="216" t="s">
        <v>388</v>
      </c>
      <c r="C6039" s="213">
        <v>12</v>
      </c>
      <c r="D6039" s="214" t="s">
        <v>1226</v>
      </c>
      <c r="E6039" s="215">
        <v>4304</v>
      </c>
      <c r="F6039" s="216" t="s">
        <v>6404</v>
      </c>
    </row>
    <row r="6040" spans="2:6" ht="12.75" x14ac:dyDescent="0.25">
      <c r="B6040" s="216" t="s">
        <v>388</v>
      </c>
      <c r="C6040" s="213">
        <v>5</v>
      </c>
      <c r="D6040" s="214" t="s">
        <v>1220</v>
      </c>
      <c r="E6040" s="215">
        <v>4304</v>
      </c>
      <c r="F6040" s="216" t="s">
        <v>6404</v>
      </c>
    </row>
    <row r="6041" spans="2:6" ht="12.75" x14ac:dyDescent="0.25">
      <c r="B6041" s="216" t="s">
        <v>388</v>
      </c>
      <c r="C6041" s="213">
        <v>6</v>
      </c>
      <c r="D6041" s="214" t="s">
        <v>1224</v>
      </c>
      <c r="E6041" s="215">
        <v>4304</v>
      </c>
      <c r="F6041" s="216" t="s">
        <v>6404</v>
      </c>
    </row>
    <row r="6042" spans="2:6" ht="12.75" x14ac:dyDescent="0.25">
      <c r="B6042" s="216" t="s">
        <v>4493</v>
      </c>
      <c r="C6042" s="213">
        <v>12</v>
      </c>
      <c r="D6042" s="214" t="s">
        <v>8011</v>
      </c>
      <c r="E6042" s="215">
        <v>4466</v>
      </c>
      <c r="F6042" s="216" t="s">
        <v>8005</v>
      </c>
    </row>
    <row r="6043" spans="2:6" ht="12.75" x14ac:dyDescent="0.25">
      <c r="B6043" s="216" t="s">
        <v>4493</v>
      </c>
      <c r="C6043" s="213">
        <v>10</v>
      </c>
      <c r="D6043" s="214" t="s">
        <v>8009</v>
      </c>
      <c r="E6043" s="215">
        <v>4466</v>
      </c>
      <c r="F6043" s="216" t="s">
        <v>8005</v>
      </c>
    </row>
    <row r="6044" spans="2:6" ht="12.75" x14ac:dyDescent="0.25">
      <c r="B6044" s="216" t="s">
        <v>4493</v>
      </c>
      <c r="C6044" s="213">
        <v>8</v>
      </c>
      <c r="D6044" s="214" t="s">
        <v>6666</v>
      </c>
      <c r="E6044" s="215">
        <v>4466</v>
      </c>
      <c r="F6044" s="216" t="s">
        <v>8005</v>
      </c>
    </row>
    <row r="6045" spans="2:6" ht="12.75" x14ac:dyDescent="0.25">
      <c r="B6045" s="216" t="s">
        <v>4493</v>
      </c>
      <c r="C6045" s="213">
        <v>5</v>
      </c>
      <c r="D6045" s="214" t="s">
        <v>8007</v>
      </c>
      <c r="E6045" s="215">
        <v>4466</v>
      </c>
      <c r="F6045" s="216" t="s">
        <v>8005</v>
      </c>
    </row>
    <row r="6046" spans="2:6" ht="12.75" x14ac:dyDescent="0.25">
      <c r="B6046" s="216" t="s">
        <v>4493</v>
      </c>
      <c r="C6046" s="213">
        <v>1</v>
      </c>
      <c r="D6046" s="214" t="s">
        <v>7365</v>
      </c>
      <c r="E6046" s="215">
        <v>4466</v>
      </c>
      <c r="F6046" s="216" t="s">
        <v>8005</v>
      </c>
    </row>
    <row r="6047" spans="2:6" ht="12.75" x14ac:dyDescent="0.25">
      <c r="B6047" s="216" t="s">
        <v>4493</v>
      </c>
      <c r="C6047" s="213">
        <v>11</v>
      </c>
      <c r="D6047" s="214" t="s">
        <v>8010</v>
      </c>
      <c r="E6047" s="215">
        <v>4466</v>
      </c>
      <c r="F6047" s="216" t="s">
        <v>8005</v>
      </c>
    </row>
    <row r="6048" spans="2:6" ht="12.75" x14ac:dyDescent="0.25">
      <c r="B6048" s="216" t="s">
        <v>4493</v>
      </c>
      <c r="C6048" s="213">
        <v>3</v>
      </c>
      <c r="D6048" s="214" t="s">
        <v>8006</v>
      </c>
      <c r="E6048" s="215">
        <v>4466</v>
      </c>
      <c r="F6048" s="216" t="s">
        <v>8005</v>
      </c>
    </row>
    <row r="6049" spans="2:6" ht="12.75" x14ac:dyDescent="0.25">
      <c r="B6049" s="216" t="s">
        <v>4493</v>
      </c>
      <c r="C6049" s="213">
        <v>6</v>
      </c>
      <c r="D6049" s="214" t="s">
        <v>2798</v>
      </c>
      <c r="E6049" s="215">
        <v>4466</v>
      </c>
      <c r="F6049" s="216" t="s">
        <v>8005</v>
      </c>
    </row>
    <row r="6050" spans="2:6" ht="12.75" x14ac:dyDescent="0.25">
      <c r="B6050" s="216" t="s">
        <v>4493</v>
      </c>
      <c r="C6050" s="213">
        <v>9</v>
      </c>
      <c r="D6050" s="214" t="s">
        <v>8008</v>
      </c>
      <c r="E6050" s="215">
        <v>4466</v>
      </c>
      <c r="F6050" s="216" t="s">
        <v>8005</v>
      </c>
    </row>
    <row r="6051" spans="2:6" ht="12.75" x14ac:dyDescent="0.25">
      <c r="B6051" s="216" t="s">
        <v>4493</v>
      </c>
      <c r="C6051" s="213">
        <v>2</v>
      </c>
      <c r="D6051" s="214" t="s">
        <v>4501</v>
      </c>
      <c r="E6051" s="215">
        <v>4466</v>
      </c>
      <c r="F6051" s="216" t="s">
        <v>8005</v>
      </c>
    </row>
    <row r="6052" spans="2:6" ht="12.75" x14ac:dyDescent="0.25">
      <c r="B6052" s="216" t="s">
        <v>4493</v>
      </c>
      <c r="C6052" s="213">
        <v>4</v>
      </c>
      <c r="D6052" s="214" t="s">
        <v>6653</v>
      </c>
      <c r="E6052" s="215">
        <v>4466</v>
      </c>
      <c r="F6052" s="216" t="s">
        <v>8005</v>
      </c>
    </row>
    <row r="6053" spans="2:6" ht="12.75" x14ac:dyDescent="0.25">
      <c r="B6053" s="216" t="s">
        <v>4493</v>
      </c>
      <c r="C6053" s="213">
        <v>7</v>
      </c>
      <c r="D6053" s="214" t="s">
        <v>1182</v>
      </c>
      <c r="E6053" s="215">
        <v>4466</v>
      </c>
      <c r="F6053" s="216" t="s">
        <v>8005</v>
      </c>
    </row>
    <row r="6054" spans="2:6" ht="12.75" x14ac:dyDescent="0.25">
      <c r="B6054" s="216" t="s">
        <v>4493</v>
      </c>
      <c r="C6054" s="213">
        <v>10</v>
      </c>
      <c r="D6054" s="214">
        <v>911</v>
      </c>
      <c r="E6054" s="215">
        <v>4128</v>
      </c>
      <c r="F6054" s="216" t="s">
        <v>4495</v>
      </c>
    </row>
    <row r="6055" spans="2:6" ht="12.75" x14ac:dyDescent="0.25">
      <c r="B6055" s="216" t="s">
        <v>4493</v>
      </c>
      <c r="C6055" s="213">
        <v>4</v>
      </c>
      <c r="D6055" s="214" t="s">
        <v>4498</v>
      </c>
      <c r="E6055" s="215">
        <v>4128</v>
      </c>
      <c r="F6055" s="216" t="s">
        <v>4495</v>
      </c>
    </row>
    <row r="6056" spans="2:6" ht="12.75" x14ac:dyDescent="0.25">
      <c r="B6056" s="216" t="s">
        <v>4493</v>
      </c>
      <c r="C6056" s="213">
        <v>2</v>
      </c>
      <c r="D6056" s="214" t="s">
        <v>4496</v>
      </c>
      <c r="E6056" s="215">
        <v>4128</v>
      </c>
      <c r="F6056" s="216" t="s">
        <v>4495</v>
      </c>
    </row>
    <row r="6057" spans="2:6" ht="12.75" x14ac:dyDescent="0.25">
      <c r="B6057" s="216" t="s">
        <v>4493</v>
      </c>
      <c r="C6057" s="213">
        <v>11</v>
      </c>
      <c r="D6057" s="214" t="s">
        <v>4504</v>
      </c>
      <c r="E6057" s="215">
        <v>4128</v>
      </c>
      <c r="F6057" s="216" t="s">
        <v>4495</v>
      </c>
    </row>
    <row r="6058" spans="2:6" ht="12.75" x14ac:dyDescent="0.25">
      <c r="B6058" s="216" t="s">
        <v>4493</v>
      </c>
      <c r="C6058" s="213">
        <v>6</v>
      </c>
      <c r="D6058" s="214" t="s">
        <v>4500</v>
      </c>
      <c r="E6058" s="215">
        <v>4128</v>
      </c>
      <c r="F6058" s="216" t="s">
        <v>4495</v>
      </c>
    </row>
    <row r="6059" spans="2:6" ht="12.75" x14ac:dyDescent="0.25">
      <c r="B6059" s="216" t="s">
        <v>4493</v>
      </c>
      <c r="C6059" s="213">
        <v>1</v>
      </c>
      <c r="D6059" s="214" t="s">
        <v>4494</v>
      </c>
      <c r="E6059" s="215">
        <v>4128</v>
      </c>
      <c r="F6059" s="216" t="s">
        <v>4495</v>
      </c>
    </row>
    <row r="6060" spans="2:6" ht="12.75" x14ac:dyDescent="0.25">
      <c r="B6060" s="216" t="s">
        <v>4493</v>
      </c>
      <c r="C6060" s="213">
        <v>5</v>
      </c>
      <c r="D6060" s="214" t="s">
        <v>4499</v>
      </c>
      <c r="E6060" s="215">
        <v>4128</v>
      </c>
      <c r="F6060" s="216" t="s">
        <v>4495</v>
      </c>
    </row>
    <row r="6061" spans="2:6" ht="12.75" x14ac:dyDescent="0.25">
      <c r="B6061" s="216" t="s">
        <v>4493</v>
      </c>
      <c r="C6061" s="213">
        <v>3</v>
      </c>
      <c r="D6061" s="214" t="s">
        <v>4497</v>
      </c>
      <c r="E6061" s="215">
        <v>4128</v>
      </c>
      <c r="F6061" s="216" t="s">
        <v>4495</v>
      </c>
    </row>
    <row r="6062" spans="2:6" ht="12.75" x14ac:dyDescent="0.25">
      <c r="B6062" s="216" t="s">
        <v>4493</v>
      </c>
      <c r="C6062" s="213">
        <v>12</v>
      </c>
      <c r="D6062" s="214" t="s">
        <v>4505</v>
      </c>
      <c r="E6062" s="215">
        <v>4128</v>
      </c>
      <c r="F6062" s="216" t="s">
        <v>4495</v>
      </c>
    </row>
    <row r="6063" spans="2:6" ht="12.75" x14ac:dyDescent="0.25">
      <c r="B6063" s="216" t="s">
        <v>4493</v>
      </c>
      <c r="C6063" s="213">
        <v>9</v>
      </c>
      <c r="D6063" s="214" t="s">
        <v>4503</v>
      </c>
      <c r="E6063" s="215">
        <v>4128</v>
      </c>
      <c r="F6063" s="216" t="s">
        <v>4495</v>
      </c>
    </row>
    <row r="6064" spans="2:6" ht="12.75" x14ac:dyDescent="0.25">
      <c r="B6064" s="216" t="s">
        <v>4493</v>
      </c>
      <c r="C6064" s="213">
        <v>7</v>
      </c>
      <c r="D6064" s="214" t="s">
        <v>4501</v>
      </c>
      <c r="E6064" s="215">
        <v>4128</v>
      </c>
      <c r="F6064" s="216" t="s">
        <v>4495</v>
      </c>
    </row>
    <row r="6065" spans="2:6" ht="12.75" x14ac:dyDescent="0.25">
      <c r="B6065" s="216" t="s">
        <v>4493</v>
      </c>
      <c r="C6065" s="213">
        <v>8</v>
      </c>
      <c r="D6065" s="214" t="s">
        <v>4502</v>
      </c>
      <c r="E6065" s="215">
        <v>4128</v>
      </c>
      <c r="F6065" s="216" t="s">
        <v>4495</v>
      </c>
    </row>
    <row r="6066" spans="2:6" ht="12.75" x14ac:dyDescent="0.25">
      <c r="B6066" s="216" t="s">
        <v>3064</v>
      </c>
      <c r="C6066" s="213">
        <v>10</v>
      </c>
      <c r="D6066" s="214" t="s">
        <v>3066</v>
      </c>
      <c r="E6066" s="215">
        <v>4002</v>
      </c>
      <c r="F6066" s="216" t="s">
        <v>3053</v>
      </c>
    </row>
    <row r="6067" spans="2:6" ht="12.75" x14ac:dyDescent="0.25">
      <c r="B6067" s="216" t="s">
        <v>3051</v>
      </c>
      <c r="C6067" s="213">
        <v>1</v>
      </c>
      <c r="D6067" s="214" t="s">
        <v>3052</v>
      </c>
      <c r="E6067" s="215">
        <v>4002</v>
      </c>
      <c r="F6067" s="216" t="s">
        <v>3053</v>
      </c>
    </row>
    <row r="6068" spans="2:6" ht="12.75" x14ac:dyDescent="0.25">
      <c r="B6068" s="216" t="s">
        <v>3064</v>
      </c>
      <c r="C6068" s="213">
        <v>9</v>
      </c>
      <c r="D6068" s="214" t="s">
        <v>3065</v>
      </c>
      <c r="E6068" s="215">
        <v>4002</v>
      </c>
      <c r="F6068" s="216" t="s">
        <v>3053</v>
      </c>
    </row>
    <row r="6069" spans="2:6" ht="12.75" x14ac:dyDescent="0.25">
      <c r="B6069" s="216" t="s">
        <v>3054</v>
      </c>
      <c r="C6069" s="213">
        <v>2</v>
      </c>
      <c r="D6069" s="214" t="s">
        <v>3055</v>
      </c>
      <c r="E6069" s="215">
        <v>4002</v>
      </c>
      <c r="F6069" s="216" t="s">
        <v>3053</v>
      </c>
    </row>
    <row r="6070" spans="2:6" ht="12.75" x14ac:dyDescent="0.25">
      <c r="B6070" s="216" t="s">
        <v>3068</v>
      </c>
      <c r="C6070" s="213">
        <v>12</v>
      </c>
      <c r="D6070" s="214" t="s">
        <v>3069</v>
      </c>
      <c r="E6070" s="215">
        <v>4002</v>
      </c>
      <c r="F6070" s="216" t="s">
        <v>3053</v>
      </c>
    </row>
    <row r="6071" spans="2:6" ht="12.75" x14ac:dyDescent="0.25">
      <c r="B6071" s="216" t="s">
        <v>3058</v>
      </c>
      <c r="C6071" s="213">
        <v>5</v>
      </c>
      <c r="D6071" s="214" t="s">
        <v>3059</v>
      </c>
      <c r="E6071" s="215">
        <v>4002</v>
      </c>
      <c r="F6071" s="216" t="s">
        <v>3053</v>
      </c>
    </row>
    <row r="6072" spans="2:6" ht="12.75" x14ac:dyDescent="0.25">
      <c r="B6072" s="216" t="s">
        <v>1423</v>
      </c>
      <c r="C6072" s="213">
        <v>4</v>
      </c>
      <c r="D6072" s="214" t="s">
        <v>3057</v>
      </c>
      <c r="E6072" s="215">
        <v>4002</v>
      </c>
      <c r="F6072" s="216" t="s">
        <v>3053</v>
      </c>
    </row>
    <row r="6073" spans="2:6" ht="12.75" x14ac:dyDescent="0.25">
      <c r="B6073" s="216" t="s">
        <v>90</v>
      </c>
      <c r="C6073" s="213">
        <v>3</v>
      </c>
      <c r="D6073" s="214" t="s">
        <v>3056</v>
      </c>
      <c r="E6073" s="215">
        <v>4002</v>
      </c>
      <c r="F6073" s="216" t="s">
        <v>3053</v>
      </c>
    </row>
    <row r="6074" spans="2:6" ht="12.75" x14ac:dyDescent="0.25">
      <c r="B6074" s="216" t="s">
        <v>90</v>
      </c>
      <c r="C6074" s="213">
        <v>11</v>
      </c>
      <c r="D6074" s="214" t="s">
        <v>3067</v>
      </c>
      <c r="E6074" s="215">
        <v>4002</v>
      </c>
      <c r="F6074" s="216" t="s">
        <v>3053</v>
      </c>
    </row>
    <row r="6075" spans="2:6" ht="12.75" x14ac:dyDescent="0.25">
      <c r="B6075" s="216" t="s">
        <v>3062</v>
      </c>
      <c r="C6075" s="213">
        <v>8</v>
      </c>
      <c r="D6075" s="214" t="s">
        <v>3063</v>
      </c>
      <c r="E6075" s="215">
        <v>4002</v>
      </c>
      <c r="F6075" s="216" t="s">
        <v>3053</v>
      </c>
    </row>
    <row r="6076" spans="2:6" ht="12.75" x14ac:dyDescent="0.25">
      <c r="B6076" s="216" t="s">
        <v>22</v>
      </c>
      <c r="C6076" s="213">
        <v>7</v>
      </c>
      <c r="D6076" s="214" t="s">
        <v>3061</v>
      </c>
      <c r="E6076" s="215">
        <v>4002</v>
      </c>
      <c r="F6076" s="216" t="s">
        <v>3053</v>
      </c>
    </row>
    <row r="6077" spans="2:6" ht="12.75" x14ac:dyDescent="0.25">
      <c r="B6077" s="216" t="s">
        <v>22</v>
      </c>
      <c r="C6077" s="213">
        <v>6</v>
      </c>
      <c r="D6077" s="214" t="s">
        <v>3060</v>
      </c>
      <c r="E6077" s="215">
        <v>4002</v>
      </c>
      <c r="F6077" s="216" t="s">
        <v>3053</v>
      </c>
    </row>
    <row r="6078" spans="2:6" ht="12.75" x14ac:dyDescent="0.25">
      <c r="B6078" s="216" t="s">
        <v>90</v>
      </c>
      <c r="C6078" s="213">
        <v>13</v>
      </c>
      <c r="D6078" s="214" t="s">
        <v>3070</v>
      </c>
      <c r="E6078" s="215">
        <v>4002</v>
      </c>
      <c r="F6078" s="216" t="s">
        <v>3053</v>
      </c>
    </row>
    <row r="6079" spans="2:6" ht="12.75" x14ac:dyDescent="0.25">
      <c r="B6079" s="216" t="s">
        <v>9645</v>
      </c>
      <c r="C6079" s="213">
        <v>12</v>
      </c>
      <c r="D6079" s="214" t="s">
        <v>3717</v>
      </c>
      <c r="E6079" s="215">
        <v>8044</v>
      </c>
      <c r="F6079" s="216" t="s">
        <v>9640</v>
      </c>
    </row>
    <row r="6080" spans="2:6" ht="12.75" x14ac:dyDescent="0.25">
      <c r="B6080" s="216" t="s">
        <v>9641</v>
      </c>
      <c r="C6080" s="213">
        <v>2</v>
      </c>
      <c r="D6080" s="214" t="s">
        <v>9642</v>
      </c>
      <c r="E6080" s="215">
        <v>8044</v>
      </c>
      <c r="F6080" s="216" t="s">
        <v>9640</v>
      </c>
    </row>
    <row r="6081" spans="2:6" ht="12.75" x14ac:dyDescent="0.25">
      <c r="B6081" s="216" t="s">
        <v>3051</v>
      </c>
      <c r="C6081" s="213">
        <v>5</v>
      </c>
      <c r="D6081" s="214" t="s">
        <v>9333</v>
      </c>
      <c r="E6081" s="215">
        <v>8044</v>
      </c>
      <c r="F6081" s="216" t="s">
        <v>9640</v>
      </c>
    </row>
    <row r="6082" spans="2:6" ht="12.75" x14ac:dyDescent="0.25">
      <c r="B6082" s="216" t="s">
        <v>3064</v>
      </c>
      <c r="C6082" s="213">
        <v>10</v>
      </c>
      <c r="D6082" s="214" t="s">
        <v>9647</v>
      </c>
      <c r="E6082" s="215">
        <v>8044</v>
      </c>
      <c r="F6082" s="216" t="s">
        <v>9640</v>
      </c>
    </row>
    <row r="6083" spans="2:6" ht="12.75" x14ac:dyDescent="0.25">
      <c r="B6083" s="216" t="s">
        <v>90</v>
      </c>
      <c r="C6083" s="213">
        <v>19</v>
      </c>
      <c r="D6083" s="214" t="s">
        <v>4210</v>
      </c>
      <c r="E6083" s="215">
        <v>8044</v>
      </c>
      <c r="F6083" s="216" t="s">
        <v>9640</v>
      </c>
    </row>
    <row r="6084" spans="2:6" ht="12.75" x14ac:dyDescent="0.25">
      <c r="B6084" s="216" t="s">
        <v>9638</v>
      </c>
      <c r="C6084" s="213">
        <v>1</v>
      </c>
      <c r="D6084" s="214" t="s">
        <v>9639</v>
      </c>
      <c r="E6084" s="215">
        <v>8044</v>
      </c>
      <c r="F6084" s="216" t="s">
        <v>9640</v>
      </c>
    </row>
    <row r="6085" spans="2:6" ht="12.75" x14ac:dyDescent="0.25">
      <c r="B6085" s="216" t="s">
        <v>90</v>
      </c>
      <c r="C6085" s="213">
        <v>21</v>
      </c>
      <c r="D6085" s="214" t="s">
        <v>4207</v>
      </c>
      <c r="E6085" s="215">
        <v>8044</v>
      </c>
      <c r="F6085" s="216" t="s">
        <v>9640</v>
      </c>
    </row>
    <row r="6086" spans="2:6" ht="12.75" x14ac:dyDescent="0.25">
      <c r="B6086" s="216" t="s">
        <v>9648</v>
      </c>
      <c r="C6086" s="213">
        <v>11</v>
      </c>
      <c r="D6086" s="214" t="s">
        <v>9649</v>
      </c>
      <c r="E6086" s="215">
        <v>8044</v>
      </c>
      <c r="F6086" s="216" t="s">
        <v>9640</v>
      </c>
    </row>
    <row r="6087" spans="2:6" ht="12.75" x14ac:dyDescent="0.25">
      <c r="B6087" s="216" t="s">
        <v>9643</v>
      </c>
      <c r="C6087" s="213">
        <v>3</v>
      </c>
      <c r="D6087" s="214" t="s">
        <v>7875</v>
      </c>
      <c r="E6087" s="215">
        <v>8044</v>
      </c>
      <c r="F6087" s="216" t="s">
        <v>9640</v>
      </c>
    </row>
    <row r="6088" spans="2:6" ht="12.75" x14ac:dyDescent="0.25">
      <c r="B6088" s="216" t="s">
        <v>3068</v>
      </c>
      <c r="C6088" s="213">
        <v>20</v>
      </c>
      <c r="D6088" s="214" t="s">
        <v>3735</v>
      </c>
      <c r="E6088" s="215">
        <v>8044</v>
      </c>
      <c r="F6088" s="216" t="s">
        <v>9640</v>
      </c>
    </row>
    <row r="6089" spans="2:6" ht="12.75" x14ac:dyDescent="0.25">
      <c r="B6089" s="216" t="s">
        <v>380</v>
      </c>
      <c r="C6089" s="213">
        <v>9</v>
      </c>
      <c r="D6089" s="214" t="s">
        <v>3851</v>
      </c>
      <c r="E6089" s="215">
        <v>8044</v>
      </c>
      <c r="F6089" s="216" t="s">
        <v>9640</v>
      </c>
    </row>
    <row r="6090" spans="2:6" ht="12.75" x14ac:dyDescent="0.25">
      <c r="B6090" s="216" t="s">
        <v>207</v>
      </c>
      <c r="C6090" s="213">
        <v>16</v>
      </c>
      <c r="D6090" s="214" t="s">
        <v>895</v>
      </c>
      <c r="E6090" s="215">
        <v>8044</v>
      </c>
      <c r="F6090" s="216" t="s">
        <v>9640</v>
      </c>
    </row>
    <row r="6091" spans="2:6" ht="12.75" x14ac:dyDescent="0.25">
      <c r="B6091" s="216" t="s">
        <v>9645</v>
      </c>
      <c r="C6091" s="213">
        <v>6</v>
      </c>
      <c r="D6091" s="214" t="s">
        <v>4198</v>
      </c>
      <c r="E6091" s="215">
        <v>8044</v>
      </c>
      <c r="F6091" s="216" t="s">
        <v>9640</v>
      </c>
    </row>
    <row r="6092" spans="2:6" ht="12.75" x14ac:dyDescent="0.25">
      <c r="B6092" s="216" t="s">
        <v>9650</v>
      </c>
      <c r="C6092" s="213">
        <v>17</v>
      </c>
      <c r="D6092" s="214" t="s">
        <v>9651</v>
      </c>
      <c r="E6092" s="215">
        <v>8044</v>
      </c>
      <c r="F6092" s="216" t="s">
        <v>9640</v>
      </c>
    </row>
    <row r="6093" spans="2:6" ht="12.75" x14ac:dyDescent="0.25">
      <c r="B6093" s="216" t="s">
        <v>1423</v>
      </c>
      <c r="C6093" s="213">
        <v>14</v>
      </c>
      <c r="D6093" s="214" t="s">
        <v>4211</v>
      </c>
      <c r="E6093" s="215">
        <v>8044</v>
      </c>
      <c r="F6093" s="216" t="s">
        <v>9640</v>
      </c>
    </row>
    <row r="6094" spans="2:6" ht="12.75" x14ac:dyDescent="0.25">
      <c r="B6094" s="216" t="s">
        <v>1423</v>
      </c>
      <c r="C6094" s="213">
        <v>15</v>
      </c>
      <c r="D6094" s="214" t="s">
        <v>1404</v>
      </c>
      <c r="E6094" s="215">
        <v>8044</v>
      </c>
      <c r="F6094" s="216" t="s">
        <v>9640</v>
      </c>
    </row>
    <row r="6095" spans="2:6" ht="12.75" x14ac:dyDescent="0.25">
      <c r="B6095" s="216" t="s">
        <v>3068</v>
      </c>
      <c r="C6095" s="213">
        <v>4</v>
      </c>
      <c r="D6095" s="214" t="s">
        <v>9644</v>
      </c>
      <c r="E6095" s="215">
        <v>8044</v>
      </c>
      <c r="F6095" s="216" t="s">
        <v>9640</v>
      </c>
    </row>
    <row r="6096" spans="2:6" ht="12.75" x14ac:dyDescent="0.25">
      <c r="B6096" s="216" t="s">
        <v>90</v>
      </c>
      <c r="C6096" s="213">
        <v>7</v>
      </c>
      <c r="D6096" s="214" t="s">
        <v>9646</v>
      </c>
      <c r="E6096" s="215">
        <v>8044</v>
      </c>
      <c r="F6096" s="216" t="s">
        <v>9640</v>
      </c>
    </row>
    <row r="6097" spans="2:6" ht="12.75" x14ac:dyDescent="0.25">
      <c r="B6097" s="216" t="s">
        <v>98</v>
      </c>
      <c r="C6097" s="213">
        <v>18</v>
      </c>
      <c r="D6097" s="214" t="s">
        <v>98</v>
      </c>
      <c r="E6097" s="215">
        <v>8044</v>
      </c>
      <c r="F6097" s="216" t="s">
        <v>9640</v>
      </c>
    </row>
    <row r="6098" spans="2:6" ht="12.75" x14ac:dyDescent="0.25">
      <c r="B6098" s="216" t="s">
        <v>9648</v>
      </c>
      <c r="C6098" s="213">
        <v>13</v>
      </c>
      <c r="D6098" s="214" t="s">
        <v>3850</v>
      </c>
      <c r="E6098" s="215">
        <v>8044</v>
      </c>
      <c r="F6098" s="216" t="s">
        <v>9640</v>
      </c>
    </row>
    <row r="6099" spans="2:6" ht="12.75" x14ac:dyDescent="0.25">
      <c r="B6099" s="216" t="s">
        <v>3718</v>
      </c>
      <c r="C6099" s="213">
        <v>8</v>
      </c>
      <c r="D6099" s="214" t="s">
        <v>3719</v>
      </c>
      <c r="E6099" s="215">
        <v>8044</v>
      </c>
      <c r="F6099" s="216" t="s">
        <v>9640</v>
      </c>
    </row>
    <row r="6100" spans="2:6" ht="12.75" x14ac:dyDescent="0.25">
      <c r="B6100" s="216" t="s">
        <v>3081</v>
      </c>
      <c r="C6100" s="213">
        <v>1</v>
      </c>
      <c r="D6100" s="214" t="s">
        <v>3082</v>
      </c>
      <c r="E6100" s="215">
        <v>4004</v>
      </c>
      <c r="F6100" s="216" t="s">
        <v>3083</v>
      </c>
    </row>
    <row r="6101" spans="2:6" ht="12.75" x14ac:dyDescent="0.25">
      <c r="B6101" s="216" t="s">
        <v>90</v>
      </c>
      <c r="C6101" s="213">
        <v>11</v>
      </c>
      <c r="D6101" s="214" t="s">
        <v>3096</v>
      </c>
      <c r="E6101" s="215">
        <v>4004</v>
      </c>
      <c r="F6101" s="216" t="s">
        <v>3083</v>
      </c>
    </row>
    <row r="6102" spans="2:6" ht="12.75" x14ac:dyDescent="0.25">
      <c r="B6102" s="216" t="s">
        <v>3085</v>
      </c>
      <c r="C6102" s="213">
        <v>3</v>
      </c>
      <c r="D6102" s="214" t="s">
        <v>3064</v>
      </c>
      <c r="E6102" s="215">
        <v>4004</v>
      </c>
      <c r="F6102" s="216" t="s">
        <v>3083</v>
      </c>
    </row>
    <row r="6103" spans="2:6" ht="12.75" x14ac:dyDescent="0.25">
      <c r="B6103" s="216" t="s">
        <v>3062</v>
      </c>
      <c r="C6103" s="213">
        <v>8</v>
      </c>
      <c r="D6103" s="214" t="s">
        <v>3092</v>
      </c>
      <c r="E6103" s="215">
        <v>4004</v>
      </c>
      <c r="F6103" s="216" t="s">
        <v>3083</v>
      </c>
    </row>
    <row r="6104" spans="2:6" ht="12.75" x14ac:dyDescent="0.25">
      <c r="B6104" s="216" t="s">
        <v>3094</v>
      </c>
      <c r="C6104" s="213">
        <v>10</v>
      </c>
      <c r="D6104" s="214" t="s">
        <v>3095</v>
      </c>
      <c r="E6104" s="215">
        <v>4004</v>
      </c>
      <c r="F6104" s="216" t="s">
        <v>3083</v>
      </c>
    </row>
    <row r="6105" spans="2:6" ht="12.75" x14ac:dyDescent="0.25">
      <c r="B6105" s="216" t="s">
        <v>207</v>
      </c>
      <c r="C6105" s="213">
        <v>9</v>
      </c>
      <c r="D6105" s="214" t="s">
        <v>3093</v>
      </c>
      <c r="E6105" s="215">
        <v>4004</v>
      </c>
      <c r="F6105" s="216" t="s">
        <v>3083</v>
      </c>
    </row>
    <row r="6106" spans="2:6" ht="12.75" x14ac:dyDescent="0.25">
      <c r="B6106" s="216" t="s">
        <v>3086</v>
      </c>
      <c r="C6106" s="213">
        <v>4</v>
      </c>
      <c r="D6106" s="214" t="s">
        <v>3087</v>
      </c>
      <c r="E6106" s="215">
        <v>4004</v>
      </c>
      <c r="F6106" s="216" t="s">
        <v>3083</v>
      </c>
    </row>
    <row r="6107" spans="2:6" ht="12.75" x14ac:dyDescent="0.25">
      <c r="B6107" s="216" t="s">
        <v>3088</v>
      </c>
      <c r="C6107" s="213">
        <v>5</v>
      </c>
      <c r="D6107" s="214" t="s">
        <v>3089</v>
      </c>
      <c r="E6107" s="215">
        <v>4004</v>
      </c>
      <c r="F6107" s="216" t="s">
        <v>3083</v>
      </c>
    </row>
    <row r="6108" spans="2:6" ht="12.75" x14ac:dyDescent="0.25">
      <c r="B6108" s="216" t="s">
        <v>22</v>
      </c>
      <c r="C6108" s="213">
        <v>7</v>
      </c>
      <c r="D6108" s="214" t="s">
        <v>3091</v>
      </c>
      <c r="E6108" s="215">
        <v>4004</v>
      </c>
      <c r="F6108" s="216" t="s">
        <v>3083</v>
      </c>
    </row>
    <row r="6109" spans="2:6" ht="12.75" x14ac:dyDescent="0.25">
      <c r="B6109" s="216" t="s">
        <v>22</v>
      </c>
      <c r="C6109" s="213">
        <v>6</v>
      </c>
      <c r="D6109" s="214" t="s">
        <v>3090</v>
      </c>
      <c r="E6109" s="215">
        <v>4004</v>
      </c>
      <c r="F6109" s="216" t="s">
        <v>3083</v>
      </c>
    </row>
    <row r="6110" spans="2:6" ht="12.75" x14ac:dyDescent="0.25">
      <c r="B6110" s="216" t="s">
        <v>90</v>
      </c>
      <c r="C6110" s="213">
        <v>2</v>
      </c>
      <c r="D6110" s="214" t="s">
        <v>3084</v>
      </c>
      <c r="E6110" s="215">
        <v>4004</v>
      </c>
      <c r="F6110" s="216" t="s">
        <v>3083</v>
      </c>
    </row>
    <row r="6111" spans="2:6" ht="12.75" x14ac:dyDescent="0.25">
      <c r="B6111" s="216" t="s">
        <v>3097</v>
      </c>
      <c r="C6111" s="213">
        <v>12</v>
      </c>
      <c r="D6111" s="214" t="s">
        <v>3098</v>
      </c>
      <c r="E6111" s="215">
        <v>4004</v>
      </c>
      <c r="F6111" s="216" t="s">
        <v>3083</v>
      </c>
    </row>
    <row r="6112" spans="2:6" ht="12.75" x14ac:dyDescent="0.25">
      <c r="B6112" s="216" t="s">
        <v>3725</v>
      </c>
      <c r="C6112" s="213">
        <v>19</v>
      </c>
      <c r="D6112" s="214" t="s">
        <v>9665</v>
      </c>
      <c r="E6112" s="215">
        <v>8045</v>
      </c>
      <c r="F6112" s="216" t="s">
        <v>9654</v>
      </c>
    </row>
    <row r="6113" spans="2:6" ht="12.75" x14ac:dyDescent="0.25">
      <c r="B6113" s="216" t="s">
        <v>3081</v>
      </c>
      <c r="C6113" s="213">
        <v>5</v>
      </c>
      <c r="D6113" s="214" t="s">
        <v>3082</v>
      </c>
      <c r="E6113" s="215">
        <v>8045</v>
      </c>
      <c r="F6113" s="216" t="s">
        <v>9654</v>
      </c>
    </row>
    <row r="6114" spans="2:6" ht="12.75" x14ac:dyDescent="0.25">
      <c r="B6114" s="216" t="s">
        <v>3731</v>
      </c>
      <c r="C6114" s="213">
        <v>13</v>
      </c>
      <c r="D6114" s="214" t="s">
        <v>9661</v>
      </c>
      <c r="E6114" s="215">
        <v>8045</v>
      </c>
      <c r="F6114" s="216" t="s">
        <v>9654</v>
      </c>
    </row>
    <row r="6115" spans="2:6" ht="12.75" x14ac:dyDescent="0.25">
      <c r="B6115" s="216" t="s">
        <v>9652</v>
      </c>
      <c r="C6115" s="213">
        <v>1</v>
      </c>
      <c r="D6115" s="214" t="s">
        <v>9653</v>
      </c>
      <c r="E6115" s="215">
        <v>8045</v>
      </c>
      <c r="F6115" s="216" t="s">
        <v>9654</v>
      </c>
    </row>
    <row r="6116" spans="2:6" ht="12.75" x14ac:dyDescent="0.25">
      <c r="B6116" s="216" t="s">
        <v>3064</v>
      </c>
      <c r="C6116" s="213">
        <v>10</v>
      </c>
      <c r="D6116" s="214" t="s">
        <v>3085</v>
      </c>
      <c r="E6116" s="215">
        <v>8045</v>
      </c>
      <c r="F6116" s="216" t="s">
        <v>9654</v>
      </c>
    </row>
    <row r="6117" spans="2:6" ht="12.75" x14ac:dyDescent="0.25">
      <c r="B6117" s="216" t="s">
        <v>9645</v>
      </c>
      <c r="C6117" s="213">
        <v>7</v>
      </c>
      <c r="D6117" s="214" t="s">
        <v>9657</v>
      </c>
      <c r="E6117" s="215">
        <v>8045</v>
      </c>
      <c r="F6117" s="216" t="s">
        <v>9654</v>
      </c>
    </row>
    <row r="6118" spans="2:6" ht="12.75" x14ac:dyDescent="0.25">
      <c r="B6118" s="216" t="s">
        <v>3713</v>
      </c>
      <c r="C6118" s="213">
        <v>6</v>
      </c>
      <c r="D6118" s="214" t="s">
        <v>3846</v>
      </c>
      <c r="E6118" s="215">
        <v>8045</v>
      </c>
      <c r="F6118" s="216" t="s">
        <v>9654</v>
      </c>
    </row>
    <row r="6119" spans="2:6" ht="12.75" x14ac:dyDescent="0.25">
      <c r="B6119" s="216" t="s">
        <v>7859</v>
      </c>
      <c r="C6119" s="213">
        <v>3</v>
      </c>
      <c r="D6119" s="214" t="s">
        <v>7876</v>
      </c>
      <c r="E6119" s="215">
        <v>8045</v>
      </c>
      <c r="F6119" s="216" t="s">
        <v>9654</v>
      </c>
    </row>
    <row r="6120" spans="2:6" ht="12.75" x14ac:dyDescent="0.25">
      <c r="B6120" s="216" t="s">
        <v>9666</v>
      </c>
      <c r="C6120" s="213">
        <v>20</v>
      </c>
      <c r="D6120" s="214" t="s">
        <v>3734</v>
      </c>
      <c r="E6120" s="215">
        <v>8045</v>
      </c>
      <c r="F6120" s="216" t="s">
        <v>9654</v>
      </c>
    </row>
    <row r="6121" spans="2:6" ht="12.75" x14ac:dyDescent="0.25">
      <c r="B6121" s="216" t="s">
        <v>98</v>
      </c>
      <c r="C6121" s="213">
        <v>9</v>
      </c>
      <c r="D6121" s="214" t="s">
        <v>3720</v>
      </c>
      <c r="E6121" s="215">
        <v>8045</v>
      </c>
      <c r="F6121" s="216" t="s">
        <v>9654</v>
      </c>
    </row>
    <row r="6122" spans="2:6" ht="12.75" x14ac:dyDescent="0.25">
      <c r="B6122" s="216" t="s">
        <v>3094</v>
      </c>
      <c r="C6122" s="213">
        <v>18</v>
      </c>
      <c r="D6122" s="214" t="s">
        <v>3095</v>
      </c>
      <c r="E6122" s="215">
        <v>8045</v>
      </c>
      <c r="F6122" s="216" t="s">
        <v>9654</v>
      </c>
    </row>
    <row r="6123" spans="2:6" ht="12.75" x14ac:dyDescent="0.25">
      <c r="B6123" s="216" t="s">
        <v>9655</v>
      </c>
      <c r="C6123" s="213">
        <v>2</v>
      </c>
      <c r="D6123" s="214" t="s">
        <v>9656</v>
      </c>
      <c r="E6123" s="215">
        <v>8045</v>
      </c>
      <c r="F6123" s="216" t="s">
        <v>9654</v>
      </c>
    </row>
    <row r="6124" spans="2:6" ht="12.75" x14ac:dyDescent="0.25">
      <c r="B6124" s="216" t="s">
        <v>3058</v>
      </c>
      <c r="C6124" s="213">
        <v>8</v>
      </c>
      <c r="D6124" s="214" t="s">
        <v>9658</v>
      </c>
      <c r="E6124" s="215">
        <v>8045</v>
      </c>
      <c r="F6124" s="216" t="s">
        <v>9654</v>
      </c>
    </row>
    <row r="6125" spans="2:6" ht="12.75" x14ac:dyDescent="0.25">
      <c r="B6125" s="216" t="s">
        <v>90</v>
      </c>
      <c r="C6125" s="213">
        <v>4</v>
      </c>
      <c r="D6125" s="214" t="s">
        <v>6372</v>
      </c>
      <c r="E6125" s="215">
        <v>8045</v>
      </c>
      <c r="F6125" s="216" t="s">
        <v>9654</v>
      </c>
    </row>
    <row r="6126" spans="2:6" ht="12.75" x14ac:dyDescent="0.25">
      <c r="B6126" s="216" t="s">
        <v>3054</v>
      </c>
      <c r="C6126" s="213">
        <v>14</v>
      </c>
      <c r="D6126" s="214" t="s">
        <v>9662</v>
      </c>
      <c r="E6126" s="215">
        <v>8045</v>
      </c>
      <c r="F6126" s="216" t="s">
        <v>9654</v>
      </c>
    </row>
    <row r="6127" spans="2:6" ht="12.75" x14ac:dyDescent="0.25">
      <c r="B6127" s="216" t="s">
        <v>4723</v>
      </c>
      <c r="C6127" s="213">
        <v>15</v>
      </c>
      <c r="D6127" s="214" t="s">
        <v>4909</v>
      </c>
      <c r="E6127" s="215">
        <v>8045</v>
      </c>
      <c r="F6127" s="216" t="s">
        <v>9654</v>
      </c>
    </row>
    <row r="6128" spans="2:6" ht="12.75" x14ac:dyDescent="0.25">
      <c r="B6128" s="216" t="s">
        <v>90</v>
      </c>
      <c r="C6128" s="213">
        <v>17</v>
      </c>
      <c r="D6128" s="214" t="s">
        <v>9664</v>
      </c>
      <c r="E6128" s="215">
        <v>8045</v>
      </c>
      <c r="F6128" s="216" t="s">
        <v>9654</v>
      </c>
    </row>
    <row r="6129" spans="2:6" ht="12.75" x14ac:dyDescent="0.25">
      <c r="B6129" s="216" t="s">
        <v>9659</v>
      </c>
      <c r="C6129" s="213">
        <v>11</v>
      </c>
      <c r="D6129" s="214" t="s">
        <v>3856</v>
      </c>
      <c r="E6129" s="215">
        <v>8045</v>
      </c>
      <c r="F6129" s="216" t="s">
        <v>9654</v>
      </c>
    </row>
    <row r="6130" spans="2:6" ht="12.75" x14ac:dyDescent="0.25">
      <c r="B6130" s="216" t="s">
        <v>9650</v>
      </c>
      <c r="C6130" s="213">
        <v>21</v>
      </c>
      <c r="D6130" s="214" t="s">
        <v>3857</v>
      </c>
      <c r="E6130" s="215">
        <v>8045</v>
      </c>
      <c r="F6130" s="216" t="s">
        <v>9654</v>
      </c>
    </row>
    <row r="6131" spans="2:6" ht="12.75" x14ac:dyDescent="0.25">
      <c r="B6131" s="216" t="s">
        <v>4203</v>
      </c>
      <c r="C6131" s="213">
        <v>16</v>
      </c>
      <c r="D6131" s="214" t="s">
        <v>9663</v>
      </c>
      <c r="E6131" s="215">
        <v>8045</v>
      </c>
      <c r="F6131" s="216" t="s">
        <v>9654</v>
      </c>
    </row>
    <row r="6132" spans="2:6" ht="12.75" x14ac:dyDescent="0.25">
      <c r="B6132" s="216" t="s">
        <v>9648</v>
      </c>
      <c r="C6132" s="213">
        <v>12</v>
      </c>
      <c r="D6132" s="214" t="s">
        <v>9660</v>
      </c>
      <c r="E6132" s="215">
        <v>8045</v>
      </c>
      <c r="F6132" s="216" t="s">
        <v>9654</v>
      </c>
    </row>
    <row r="6133" spans="2:6" ht="12.75" x14ac:dyDescent="0.25">
      <c r="B6133" s="216" t="s">
        <v>90</v>
      </c>
      <c r="C6133" s="213">
        <v>22</v>
      </c>
      <c r="D6133" s="214" t="s">
        <v>9667</v>
      </c>
      <c r="E6133" s="215">
        <v>8045</v>
      </c>
      <c r="F6133" s="216" t="s">
        <v>9654</v>
      </c>
    </row>
    <row r="6134" spans="2:6" ht="12.75" x14ac:dyDescent="0.25">
      <c r="B6134" s="216" t="s">
        <v>3713</v>
      </c>
      <c r="C6134" s="213">
        <v>1</v>
      </c>
      <c r="D6134" s="214" t="s">
        <v>3714</v>
      </c>
      <c r="E6134" s="215">
        <v>4060</v>
      </c>
      <c r="F6134" s="216" t="s">
        <v>3715</v>
      </c>
    </row>
    <row r="6135" spans="2:6" ht="12.75" x14ac:dyDescent="0.25">
      <c r="B6135" s="216" t="s">
        <v>3725</v>
      </c>
      <c r="C6135" s="213">
        <v>8</v>
      </c>
      <c r="D6135" s="214" t="s">
        <v>3726</v>
      </c>
      <c r="E6135" s="215">
        <v>4060</v>
      </c>
      <c r="F6135" s="216" t="s">
        <v>3715</v>
      </c>
    </row>
    <row r="6136" spans="2:6" ht="12.75" x14ac:dyDescent="0.25">
      <c r="B6136" s="216" t="s">
        <v>3731</v>
      </c>
      <c r="C6136" s="213">
        <v>11</v>
      </c>
      <c r="D6136" s="214" t="s">
        <v>3732</v>
      </c>
      <c r="E6136" s="215">
        <v>4060</v>
      </c>
      <c r="F6136" s="216" t="s">
        <v>3715</v>
      </c>
    </row>
    <row r="6137" spans="2:6" ht="12.75" x14ac:dyDescent="0.25">
      <c r="B6137" s="216" t="s">
        <v>3716</v>
      </c>
      <c r="C6137" s="213">
        <v>2</v>
      </c>
      <c r="D6137" s="214" t="s">
        <v>3717</v>
      </c>
      <c r="E6137" s="215">
        <v>4060</v>
      </c>
      <c r="F6137" s="216" t="s">
        <v>3715</v>
      </c>
    </row>
    <row r="6138" spans="2:6" ht="12.75" x14ac:dyDescent="0.25">
      <c r="B6138" s="216" t="s">
        <v>3727</v>
      </c>
      <c r="C6138" s="213">
        <v>9</v>
      </c>
      <c r="D6138" s="214" t="s">
        <v>3728</v>
      </c>
      <c r="E6138" s="215">
        <v>4060</v>
      </c>
      <c r="F6138" s="216" t="s">
        <v>3715</v>
      </c>
    </row>
    <row r="6139" spans="2:6" ht="12.75" x14ac:dyDescent="0.25">
      <c r="B6139" s="216" t="s">
        <v>3733</v>
      </c>
      <c r="C6139" s="213">
        <v>12</v>
      </c>
      <c r="D6139" s="214" t="s">
        <v>3734</v>
      </c>
      <c r="E6139" s="215">
        <v>4060</v>
      </c>
      <c r="F6139" s="216" t="s">
        <v>3715</v>
      </c>
    </row>
    <row r="6140" spans="2:6" ht="12.75" x14ac:dyDescent="0.25">
      <c r="B6140" s="216" t="s">
        <v>3068</v>
      </c>
      <c r="C6140" s="213">
        <v>13</v>
      </c>
      <c r="D6140" s="214" t="s">
        <v>3735</v>
      </c>
      <c r="E6140" s="215">
        <v>4060</v>
      </c>
      <c r="F6140" s="216" t="s">
        <v>3715</v>
      </c>
    </row>
    <row r="6141" spans="2:6" ht="12.75" x14ac:dyDescent="0.25">
      <c r="B6141" s="216" t="s">
        <v>98</v>
      </c>
      <c r="C6141" s="213">
        <v>4</v>
      </c>
      <c r="D6141" s="214" t="s">
        <v>3720</v>
      </c>
      <c r="E6141" s="215">
        <v>4060</v>
      </c>
      <c r="F6141" s="216" t="s">
        <v>3715</v>
      </c>
    </row>
    <row r="6142" spans="2:6" ht="12.75" x14ac:dyDescent="0.25">
      <c r="B6142" s="216" t="s">
        <v>3729</v>
      </c>
      <c r="C6142" s="213">
        <v>10</v>
      </c>
      <c r="D6142" s="214" t="s">
        <v>3730</v>
      </c>
      <c r="E6142" s="215">
        <v>4060</v>
      </c>
      <c r="F6142" s="216" t="s">
        <v>3715</v>
      </c>
    </row>
    <row r="6143" spans="2:6" ht="12.75" x14ac:dyDescent="0.25">
      <c r="B6143" s="216" t="s">
        <v>22</v>
      </c>
      <c r="C6143" s="213">
        <v>7</v>
      </c>
      <c r="D6143" s="214" t="s">
        <v>3724</v>
      </c>
      <c r="E6143" s="215">
        <v>4060</v>
      </c>
      <c r="F6143" s="216" t="s">
        <v>3715</v>
      </c>
    </row>
    <row r="6144" spans="2:6" ht="12.75" x14ac:dyDescent="0.25">
      <c r="B6144" s="216" t="s">
        <v>22</v>
      </c>
      <c r="C6144" s="213">
        <v>6</v>
      </c>
      <c r="D6144" s="214" t="s">
        <v>3723</v>
      </c>
      <c r="E6144" s="215">
        <v>4060</v>
      </c>
      <c r="F6144" s="216" t="s">
        <v>3715</v>
      </c>
    </row>
    <row r="6145" spans="2:6" ht="12.75" x14ac:dyDescent="0.25">
      <c r="B6145" s="216" t="s">
        <v>3721</v>
      </c>
      <c r="C6145" s="213">
        <v>5</v>
      </c>
      <c r="D6145" s="214" t="s">
        <v>3722</v>
      </c>
      <c r="E6145" s="215">
        <v>4060</v>
      </c>
      <c r="F6145" s="216" t="s">
        <v>3715</v>
      </c>
    </row>
    <row r="6146" spans="2:6" ht="12.75" x14ac:dyDescent="0.25">
      <c r="B6146" s="216" t="s">
        <v>3718</v>
      </c>
      <c r="C6146" s="213">
        <v>3</v>
      </c>
      <c r="D6146" s="214" t="s">
        <v>3719</v>
      </c>
      <c r="E6146" s="215">
        <v>4060</v>
      </c>
      <c r="F6146" s="216" t="s">
        <v>3715</v>
      </c>
    </row>
    <row r="6147" spans="2:6" ht="12.75" x14ac:dyDescent="0.25">
      <c r="B6147" s="216" t="s">
        <v>3714</v>
      </c>
      <c r="C6147" s="213">
        <v>5</v>
      </c>
      <c r="D6147" s="214" t="s">
        <v>9671</v>
      </c>
      <c r="E6147" s="215">
        <v>8046</v>
      </c>
      <c r="F6147" s="216" t="s">
        <v>9669</v>
      </c>
    </row>
    <row r="6148" spans="2:6" ht="12.75" x14ac:dyDescent="0.25">
      <c r="B6148" s="216" t="s">
        <v>3725</v>
      </c>
      <c r="C6148" s="213">
        <v>19</v>
      </c>
      <c r="D6148" s="214" t="s">
        <v>3726</v>
      </c>
      <c r="E6148" s="215">
        <v>8046</v>
      </c>
      <c r="F6148" s="216" t="s">
        <v>9669</v>
      </c>
    </row>
    <row r="6149" spans="2:6" ht="12.75" x14ac:dyDescent="0.25">
      <c r="B6149" s="216" t="s">
        <v>3064</v>
      </c>
      <c r="C6149" s="213">
        <v>13</v>
      </c>
      <c r="D6149" s="214" t="s">
        <v>9676</v>
      </c>
      <c r="E6149" s="215">
        <v>8046</v>
      </c>
      <c r="F6149" s="216" t="s">
        <v>9669</v>
      </c>
    </row>
    <row r="6150" spans="2:6" ht="12.75" x14ac:dyDescent="0.25">
      <c r="B6150" s="216" t="s">
        <v>90</v>
      </c>
      <c r="C6150" s="213">
        <v>18</v>
      </c>
      <c r="D6150" s="214" t="s">
        <v>4209</v>
      </c>
      <c r="E6150" s="215">
        <v>8046</v>
      </c>
      <c r="F6150" s="216" t="s">
        <v>9669</v>
      </c>
    </row>
    <row r="6151" spans="2:6" ht="12.75" x14ac:dyDescent="0.25">
      <c r="B6151" s="216" t="s">
        <v>90</v>
      </c>
      <c r="C6151" s="213">
        <v>14</v>
      </c>
      <c r="D6151" s="214" t="s">
        <v>9677</v>
      </c>
      <c r="E6151" s="215">
        <v>8046</v>
      </c>
      <c r="F6151" s="216" t="s">
        <v>9669</v>
      </c>
    </row>
    <row r="6152" spans="2:6" ht="12.75" x14ac:dyDescent="0.25">
      <c r="B6152" s="216" t="s">
        <v>4723</v>
      </c>
      <c r="C6152" s="213">
        <v>3</v>
      </c>
      <c r="D6152" s="214" t="s">
        <v>4907</v>
      </c>
      <c r="E6152" s="215">
        <v>8046</v>
      </c>
      <c r="F6152" s="216" t="s">
        <v>9669</v>
      </c>
    </row>
    <row r="6153" spans="2:6" ht="12.75" x14ac:dyDescent="0.25">
      <c r="B6153" s="216" t="s">
        <v>3727</v>
      </c>
      <c r="C6153" s="213">
        <v>15</v>
      </c>
      <c r="D6153" s="214" t="s">
        <v>3728</v>
      </c>
      <c r="E6153" s="215">
        <v>8046</v>
      </c>
      <c r="F6153" s="216" t="s">
        <v>9669</v>
      </c>
    </row>
    <row r="6154" spans="2:6" ht="12.75" x14ac:dyDescent="0.25">
      <c r="B6154" s="216" t="s">
        <v>3054</v>
      </c>
      <c r="C6154" s="213">
        <v>6</v>
      </c>
      <c r="D6154" s="214" t="s">
        <v>9672</v>
      </c>
      <c r="E6154" s="215">
        <v>8046</v>
      </c>
      <c r="F6154" s="216" t="s">
        <v>9669</v>
      </c>
    </row>
    <row r="6155" spans="2:6" ht="12.75" x14ac:dyDescent="0.25">
      <c r="B6155" s="216" t="s">
        <v>3068</v>
      </c>
      <c r="C6155" s="213">
        <v>20</v>
      </c>
      <c r="D6155" s="214" t="s">
        <v>9678</v>
      </c>
      <c r="E6155" s="215">
        <v>8046</v>
      </c>
      <c r="F6155" s="216" t="s">
        <v>9669</v>
      </c>
    </row>
    <row r="6156" spans="2:6" ht="12.75" x14ac:dyDescent="0.25">
      <c r="B6156" s="216" t="s">
        <v>9645</v>
      </c>
      <c r="C6156" s="213">
        <v>17</v>
      </c>
      <c r="D6156" s="214" t="s">
        <v>4201</v>
      </c>
      <c r="E6156" s="215">
        <v>8046</v>
      </c>
      <c r="F6156" s="216" t="s">
        <v>9669</v>
      </c>
    </row>
    <row r="6157" spans="2:6" ht="12.75" x14ac:dyDescent="0.25">
      <c r="B6157" s="216" t="s">
        <v>98</v>
      </c>
      <c r="C6157" s="213">
        <v>16</v>
      </c>
      <c r="D6157" s="214" t="s">
        <v>3858</v>
      </c>
      <c r="E6157" s="215">
        <v>8046</v>
      </c>
      <c r="F6157" s="216" t="s">
        <v>9669</v>
      </c>
    </row>
    <row r="6158" spans="2:6" ht="12.75" x14ac:dyDescent="0.25">
      <c r="B6158" s="216" t="s">
        <v>3725</v>
      </c>
      <c r="C6158" s="213">
        <v>4</v>
      </c>
      <c r="D6158" s="214" t="s">
        <v>9670</v>
      </c>
      <c r="E6158" s="215">
        <v>8046</v>
      </c>
      <c r="F6158" s="216" t="s">
        <v>9669</v>
      </c>
    </row>
    <row r="6159" spans="2:6" ht="12.75" x14ac:dyDescent="0.25">
      <c r="B6159" s="216" t="s">
        <v>90</v>
      </c>
      <c r="C6159" s="213">
        <v>12</v>
      </c>
      <c r="D6159" s="214" t="s">
        <v>9675</v>
      </c>
      <c r="E6159" s="215">
        <v>8046</v>
      </c>
      <c r="F6159" s="216" t="s">
        <v>9669</v>
      </c>
    </row>
    <row r="6160" spans="2:6" ht="12.75" x14ac:dyDescent="0.25">
      <c r="B6160" s="216" t="s">
        <v>9679</v>
      </c>
      <c r="C6160" s="213">
        <v>22</v>
      </c>
      <c r="D6160" s="214" t="s">
        <v>9680</v>
      </c>
      <c r="E6160" s="215">
        <v>8046</v>
      </c>
      <c r="F6160" s="216" t="s">
        <v>9669</v>
      </c>
    </row>
    <row r="6161" spans="2:6" ht="12.75" x14ac:dyDescent="0.25">
      <c r="B6161" s="216" t="s">
        <v>9645</v>
      </c>
      <c r="C6161" s="213">
        <v>21</v>
      </c>
      <c r="D6161" s="214" t="s">
        <v>3849</v>
      </c>
      <c r="E6161" s="215">
        <v>8046</v>
      </c>
      <c r="F6161" s="216" t="s">
        <v>9669</v>
      </c>
    </row>
    <row r="6162" spans="2:6" ht="12.75" x14ac:dyDescent="0.25">
      <c r="B6162" s="216" t="s">
        <v>3086</v>
      </c>
      <c r="C6162" s="213">
        <v>9</v>
      </c>
      <c r="D6162" s="214" t="s">
        <v>9674</v>
      </c>
      <c r="E6162" s="215">
        <v>8046</v>
      </c>
      <c r="F6162" s="216" t="s">
        <v>9669</v>
      </c>
    </row>
    <row r="6163" spans="2:6" ht="12.75" x14ac:dyDescent="0.25">
      <c r="B6163" s="216" t="s">
        <v>9645</v>
      </c>
      <c r="C6163" s="213">
        <v>7</v>
      </c>
      <c r="D6163" s="214" t="s">
        <v>3848</v>
      </c>
      <c r="E6163" s="215">
        <v>8046</v>
      </c>
      <c r="F6163" s="216" t="s">
        <v>9669</v>
      </c>
    </row>
    <row r="6164" spans="2:6" ht="12.75" x14ac:dyDescent="0.25">
      <c r="B6164" s="216" t="s">
        <v>7859</v>
      </c>
      <c r="C6164" s="213">
        <v>2</v>
      </c>
      <c r="D6164" s="214" t="s">
        <v>7860</v>
      </c>
      <c r="E6164" s="215">
        <v>8046</v>
      </c>
      <c r="F6164" s="216" t="s">
        <v>9669</v>
      </c>
    </row>
    <row r="6165" spans="2:6" ht="12.75" x14ac:dyDescent="0.25">
      <c r="B6165" s="216" t="s">
        <v>3853</v>
      </c>
      <c r="C6165" s="213">
        <v>11</v>
      </c>
      <c r="D6165" s="214" t="s">
        <v>3854</v>
      </c>
      <c r="E6165" s="215">
        <v>8046</v>
      </c>
      <c r="F6165" s="216" t="s">
        <v>9669</v>
      </c>
    </row>
    <row r="6166" spans="2:6" ht="12.75" x14ac:dyDescent="0.25">
      <c r="B6166" s="216" t="s">
        <v>90</v>
      </c>
      <c r="C6166" s="213">
        <v>8</v>
      </c>
      <c r="D6166" s="214" t="s">
        <v>9673</v>
      </c>
      <c r="E6166" s="215">
        <v>8046</v>
      </c>
      <c r="F6166" s="216" t="s">
        <v>9669</v>
      </c>
    </row>
    <row r="6167" spans="2:6" ht="12.75" x14ac:dyDescent="0.25">
      <c r="B6167" s="216" t="s">
        <v>3721</v>
      </c>
      <c r="C6167" s="213">
        <v>10</v>
      </c>
      <c r="D6167" s="214" t="s">
        <v>3722</v>
      </c>
      <c r="E6167" s="215">
        <v>8046</v>
      </c>
      <c r="F6167" s="216" t="s">
        <v>9669</v>
      </c>
    </row>
    <row r="6168" spans="2:6" ht="12.75" x14ac:dyDescent="0.25">
      <c r="B6168" s="216" t="s">
        <v>9655</v>
      </c>
      <c r="C6168" s="213">
        <v>1</v>
      </c>
      <c r="D6168" s="214" t="s">
        <v>9668</v>
      </c>
      <c r="E6168" s="215">
        <v>8046</v>
      </c>
      <c r="F6168" s="216" t="s">
        <v>9669</v>
      </c>
    </row>
    <row r="6169" spans="2:6" ht="12.75" x14ac:dyDescent="0.25">
      <c r="B6169" s="216" t="s">
        <v>3713</v>
      </c>
      <c r="C6169" s="213">
        <v>1</v>
      </c>
      <c r="D6169" s="214" t="s">
        <v>3846</v>
      </c>
      <c r="E6169" s="215">
        <v>4072</v>
      </c>
      <c r="F6169" s="216" t="s">
        <v>3847</v>
      </c>
    </row>
    <row r="6170" spans="2:6" ht="12.75" x14ac:dyDescent="0.25">
      <c r="B6170" s="216" t="s">
        <v>98</v>
      </c>
      <c r="C6170" s="213">
        <v>12</v>
      </c>
      <c r="D6170" s="214" t="s">
        <v>3858</v>
      </c>
      <c r="E6170" s="215">
        <v>4072</v>
      </c>
      <c r="F6170" s="216" t="s">
        <v>3847</v>
      </c>
    </row>
    <row r="6171" spans="2:6" ht="12.75" x14ac:dyDescent="0.25">
      <c r="B6171" s="216" t="s">
        <v>380</v>
      </c>
      <c r="C6171" s="213">
        <v>5</v>
      </c>
      <c r="D6171" s="214" t="s">
        <v>3851</v>
      </c>
      <c r="E6171" s="215">
        <v>4072</v>
      </c>
      <c r="F6171" s="216" t="s">
        <v>3847</v>
      </c>
    </row>
    <row r="6172" spans="2:6" ht="12.75" x14ac:dyDescent="0.25">
      <c r="B6172" s="216" t="s">
        <v>3859</v>
      </c>
      <c r="C6172" s="213">
        <v>13</v>
      </c>
      <c r="D6172" s="214" t="s">
        <v>3860</v>
      </c>
      <c r="E6172" s="215">
        <v>4072</v>
      </c>
      <c r="F6172" s="216" t="s">
        <v>3847</v>
      </c>
    </row>
    <row r="6173" spans="2:6" ht="12.75" x14ac:dyDescent="0.25">
      <c r="B6173" s="216" t="s">
        <v>3716</v>
      </c>
      <c r="C6173" s="213">
        <v>3</v>
      </c>
      <c r="D6173" s="214" t="s">
        <v>3849</v>
      </c>
      <c r="E6173" s="215">
        <v>4072</v>
      </c>
      <c r="F6173" s="216" t="s">
        <v>3847</v>
      </c>
    </row>
    <row r="6174" spans="2:6" ht="12.75" x14ac:dyDescent="0.25">
      <c r="B6174" s="216" t="s">
        <v>3716</v>
      </c>
      <c r="C6174" s="213">
        <v>2</v>
      </c>
      <c r="D6174" s="214" t="s">
        <v>3848</v>
      </c>
      <c r="E6174" s="215">
        <v>4072</v>
      </c>
      <c r="F6174" s="216" t="s">
        <v>3847</v>
      </c>
    </row>
    <row r="6175" spans="2:6" ht="12.75" x14ac:dyDescent="0.25">
      <c r="B6175" s="216" t="s">
        <v>22</v>
      </c>
      <c r="C6175" s="213">
        <v>6</v>
      </c>
      <c r="D6175" s="214" t="s">
        <v>23</v>
      </c>
      <c r="E6175" s="215">
        <v>4072</v>
      </c>
      <c r="F6175" s="216" t="s">
        <v>3847</v>
      </c>
    </row>
    <row r="6176" spans="2:6" ht="12.75" x14ac:dyDescent="0.25">
      <c r="B6176" s="216" t="s">
        <v>22</v>
      </c>
      <c r="C6176" s="213">
        <v>7</v>
      </c>
      <c r="D6176" s="214" t="s">
        <v>3852</v>
      </c>
      <c r="E6176" s="215">
        <v>4072</v>
      </c>
      <c r="F6176" s="216" t="s">
        <v>3847</v>
      </c>
    </row>
    <row r="6177" spans="2:6" ht="12.75" x14ac:dyDescent="0.25">
      <c r="B6177" s="216" t="s">
        <v>3853</v>
      </c>
      <c r="C6177" s="213">
        <v>8</v>
      </c>
      <c r="D6177" s="214" t="s">
        <v>3854</v>
      </c>
      <c r="E6177" s="215">
        <v>4072</v>
      </c>
      <c r="F6177" s="216" t="s">
        <v>3847</v>
      </c>
    </row>
    <row r="6178" spans="2:6" ht="12.75" x14ac:dyDescent="0.25">
      <c r="B6178" s="216" t="s">
        <v>98</v>
      </c>
      <c r="C6178" s="213">
        <v>11</v>
      </c>
      <c r="D6178" s="214" t="s">
        <v>98</v>
      </c>
      <c r="E6178" s="215">
        <v>4072</v>
      </c>
      <c r="F6178" s="216" t="s">
        <v>3847</v>
      </c>
    </row>
    <row r="6179" spans="2:6" ht="12.75" x14ac:dyDescent="0.25">
      <c r="B6179" s="216" t="s">
        <v>3855</v>
      </c>
      <c r="C6179" s="213">
        <v>9</v>
      </c>
      <c r="D6179" s="214" t="s">
        <v>3856</v>
      </c>
      <c r="E6179" s="215">
        <v>4072</v>
      </c>
      <c r="F6179" s="216" t="s">
        <v>3847</v>
      </c>
    </row>
    <row r="6180" spans="2:6" ht="12.75" x14ac:dyDescent="0.25">
      <c r="B6180" s="216" t="s">
        <v>3729</v>
      </c>
      <c r="C6180" s="213">
        <v>10</v>
      </c>
      <c r="D6180" s="214" t="s">
        <v>3857</v>
      </c>
      <c r="E6180" s="215">
        <v>4072</v>
      </c>
      <c r="F6180" s="216" t="s">
        <v>3847</v>
      </c>
    </row>
    <row r="6181" spans="2:6" ht="12.75" x14ac:dyDescent="0.25">
      <c r="B6181" s="216" t="s">
        <v>3062</v>
      </c>
      <c r="C6181" s="213">
        <v>4</v>
      </c>
      <c r="D6181" s="214" t="s">
        <v>3850</v>
      </c>
      <c r="E6181" s="215">
        <v>4072</v>
      </c>
      <c r="F6181" s="216" t="s">
        <v>3847</v>
      </c>
    </row>
    <row r="6182" spans="2:6" ht="12.75" x14ac:dyDescent="0.25">
      <c r="B6182" s="216" t="s">
        <v>22</v>
      </c>
      <c r="C6182" s="213">
        <v>6</v>
      </c>
      <c r="D6182" s="214" t="s">
        <v>4205</v>
      </c>
      <c r="E6182" s="215">
        <v>4105</v>
      </c>
      <c r="F6182" s="216" t="s">
        <v>4199</v>
      </c>
    </row>
    <row r="6183" spans="2:6" ht="12.75" x14ac:dyDescent="0.25">
      <c r="B6183" s="216" t="s">
        <v>22</v>
      </c>
      <c r="C6183" s="213">
        <v>7</v>
      </c>
      <c r="D6183" s="214" t="s">
        <v>4206</v>
      </c>
      <c r="E6183" s="215">
        <v>4105</v>
      </c>
      <c r="F6183" s="216" t="s">
        <v>4199</v>
      </c>
    </row>
    <row r="6184" spans="2:6" ht="12.75" x14ac:dyDescent="0.25">
      <c r="B6184" s="216" t="s">
        <v>3725</v>
      </c>
      <c r="C6184" s="213">
        <v>13</v>
      </c>
      <c r="D6184" s="214" t="s">
        <v>4212</v>
      </c>
      <c r="E6184" s="215">
        <v>4105</v>
      </c>
      <c r="F6184" s="216" t="s">
        <v>4199</v>
      </c>
    </row>
    <row r="6185" spans="2:6" ht="12.75" x14ac:dyDescent="0.25">
      <c r="B6185" s="216" t="s">
        <v>90</v>
      </c>
      <c r="C6185" s="213">
        <v>10</v>
      </c>
      <c r="D6185" s="214" t="s">
        <v>4209</v>
      </c>
      <c r="E6185" s="215">
        <v>4105</v>
      </c>
      <c r="F6185" s="216" t="s">
        <v>4199</v>
      </c>
    </row>
    <row r="6186" spans="2:6" ht="12.75" x14ac:dyDescent="0.25">
      <c r="B6186" s="216" t="s">
        <v>3716</v>
      </c>
      <c r="C6186" s="213">
        <v>2</v>
      </c>
      <c r="D6186" s="214" t="s">
        <v>4200</v>
      </c>
      <c r="E6186" s="215">
        <v>4105</v>
      </c>
      <c r="F6186" s="216" t="s">
        <v>4199</v>
      </c>
    </row>
    <row r="6187" spans="2:6" ht="12.75" x14ac:dyDescent="0.25">
      <c r="B6187" s="216" t="s">
        <v>90</v>
      </c>
      <c r="C6187" s="213">
        <v>11</v>
      </c>
      <c r="D6187" s="214" t="s">
        <v>4210</v>
      </c>
      <c r="E6187" s="215">
        <v>4105</v>
      </c>
      <c r="F6187" s="216" t="s">
        <v>4199</v>
      </c>
    </row>
    <row r="6188" spans="2:6" ht="12.75" x14ac:dyDescent="0.25">
      <c r="B6188" s="216" t="s">
        <v>90</v>
      </c>
      <c r="C6188" s="213">
        <v>8</v>
      </c>
      <c r="D6188" s="214" t="s">
        <v>4207</v>
      </c>
      <c r="E6188" s="215">
        <v>4105</v>
      </c>
      <c r="F6188" s="216" t="s">
        <v>4199</v>
      </c>
    </row>
    <row r="6189" spans="2:6" ht="12.75" x14ac:dyDescent="0.25">
      <c r="B6189" s="216" t="s">
        <v>3716</v>
      </c>
      <c r="C6189" s="213">
        <v>3</v>
      </c>
      <c r="D6189" s="214" t="s">
        <v>4201</v>
      </c>
      <c r="E6189" s="215">
        <v>4105</v>
      </c>
      <c r="F6189" s="216" t="s">
        <v>4199</v>
      </c>
    </row>
    <row r="6190" spans="2:6" ht="12.75" x14ac:dyDescent="0.25">
      <c r="B6190" s="216" t="s">
        <v>90</v>
      </c>
      <c r="C6190" s="213">
        <v>9</v>
      </c>
      <c r="D6190" s="214" t="s">
        <v>4208</v>
      </c>
      <c r="E6190" s="215">
        <v>4105</v>
      </c>
      <c r="F6190" s="216" t="s">
        <v>4199</v>
      </c>
    </row>
    <row r="6191" spans="2:6" ht="12.75" x14ac:dyDescent="0.25">
      <c r="B6191" s="216" t="s">
        <v>3716</v>
      </c>
      <c r="C6191" s="213">
        <v>1</v>
      </c>
      <c r="D6191" s="214" t="s">
        <v>4198</v>
      </c>
      <c r="E6191" s="215">
        <v>4105</v>
      </c>
      <c r="F6191" s="216" t="s">
        <v>4199</v>
      </c>
    </row>
    <row r="6192" spans="2:6" ht="12.75" x14ac:dyDescent="0.25">
      <c r="B6192" s="216" t="s">
        <v>1423</v>
      </c>
      <c r="C6192" s="213">
        <v>12</v>
      </c>
      <c r="D6192" s="214" t="s">
        <v>4211</v>
      </c>
      <c r="E6192" s="215">
        <v>4105</v>
      </c>
      <c r="F6192" s="216" t="s">
        <v>4199</v>
      </c>
    </row>
    <row r="6193" spans="2:6" ht="12.75" x14ac:dyDescent="0.25">
      <c r="B6193" s="216" t="s">
        <v>3068</v>
      </c>
      <c r="C6193" s="213">
        <v>4</v>
      </c>
      <c r="D6193" s="214" t="s">
        <v>4202</v>
      </c>
      <c r="E6193" s="215">
        <v>4105</v>
      </c>
      <c r="F6193" s="216" t="s">
        <v>4199</v>
      </c>
    </row>
    <row r="6194" spans="2:6" ht="12.75" x14ac:dyDescent="0.25">
      <c r="B6194" s="216" t="s">
        <v>4203</v>
      </c>
      <c r="C6194" s="213">
        <v>5</v>
      </c>
      <c r="D6194" s="214" t="s">
        <v>4204</v>
      </c>
      <c r="E6194" s="215">
        <v>4105</v>
      </c>
      <c r="F6194" s="216" t="s">
        <v>4199</v>
      </c>
    </row>
    <row r="6195" spans="2:6" ht="12.75" x14ac:dyDescent="0.25">
      <c r="B6195" s="216" t="s">
        <v>4203</v>
      </c>
      <c r="C6195" s="213">
        <v>14</v>
      </c>
      <c r="D6195" s="214" t="s">
        <v>4213</v>
      </c>
      <c r="E6195" s="215">
        <v>4105</v>
      </c>
      <c r="F6195" s="216" t="s">
        <v>4199</v>
      </c>
    </row>
    <row r="6196" spans="2:6" ht="12.75" x14ac:dyDescent="0.25">
      <c r="B6196" s="216" t="s">
        <v>9141</v>
      </c>
      <c r="C6196" s="213">
        <v>12</v>
      </c>
      <c r="D6196" s="214" t="s">
        <v>1159</v>
      </c>
      <c r="E6196" s="215">
        <v>4578</v>
      </c>
      <c r="F6196" s="216" t="s">
        <v>9127</v>
      </c>
    </row>
    <row r="6197" spans="2:6" ht="12.75" x14ac:dyDescent="0.25">
      <c r="B6197" s="216" t="s">
        <v>9137</v>
      </c>
      <c r="C6197" s="213">
        <v>9</v>
      </c>
      <c r="D6197" s="214" t="s">
        <v>9138</v>
      </c>
      <c r="E6197" s="215">
        <v>4578</v>
      </c>
      <c r="F6197" s="216" t="s">
        <v>9127</v>
      </c>
    </row>
    <row r="6198" spans="2:6" ht="12.75" x14ac:dyDescent="0.25">
      <c r="B6198" s="216" t="s">
        <v>9139</v>
      </c>
      <c r="C6198" s="213">
        <v>10</v>
      </c>
      <c r="D6198" s="214" t="s">
        <v>4484</v>
      </c>
      <c r="E6198" s="215">
        <v>4578</v>
      </c>
      <c r="F6198" s="216" t="s">
        <v>9127</v>
      </c>
    </row>
    <row r="6199" spans="2:6" ht="12.75" x14ac:dyDescent="0.25">
      <c r="B6199" s="216" t="s">
        <v>9128</v>
      </c>
      <c r="C6199" s="213">
        <v>2</v>
      </c>
      <c r="D6199" s="214" t="s">
        <v>9129</v>
      </c>
      <c r="E6199" s="215">
        <v>4578</v>
      </c>
      <c r="F6199" s="216" t="s">
        <v>9127</v>
      </c>
    </row>
    <row r="6200" spans="2:6" ht="12.75" x14ac:dyDescent="0.25">
      <c r="B6200" s="216" t="s">
        <v>3656</v>
      </c>
      <c r="C6200" s="213">
        <v>5</v>
      </c>
      <c r="D6200" s="214" t="s">
        <v>9132</v>
      </c>
      <c r="E6200" s="215">
        <v>4578</v>
      </c>
      <c r="F6200" s="216" t="s">
        <v>9127</v>
      </c>
    </row>
    <row r="6201" spans="2:6" ht="12.75" x14ac:dyDescent="0.25">
      <c r="B6201" s="216" t="s">
        <v>3656</v>
      </c>
      <c r="C6201" s="213">
        <v>13</v>
      </c>
      <c r="D6201" s="214" t="s">
        <v>9142</v>
      </c>
      <c r="E6201" s="215">
        <v>4578</v>
      </c>
      <c r="F6201" s="216" t="s">
        <v>9127</v>
      </c>
    </row>
    <row r="6202" spans="2:6" ht="12.75" x14ac:dyDescent="0.25">
      <c r="B6202" s="216" t="s">
        <v>9126</v>
      </c>
      <c r="C6202" s="213">
        <v>1</v>
      </c>
      <c r="D6202" s="214" t="s">
        <v>6922</v>
      </c>
      <c r="E6202" s="215">
        <v>4578</v>
      </c>
      <c r="F6202" s="216" t="s">
        <v>9127</v>
      </c>
    </row>
    <row r="6203" spans="2:6" ht="12.75" x14ac:dyDescent="0.25">
      <c r="B6203" s="216" t="s">
        <v>9131</v>
      </c>
      <c r="C6203" s="213">
        <v>4</v>
      </c>
      <c r="D6203" s="214" t="s">
        <v>6954</v>
      </c>
      <c r="E6203" s="215">
        <v>4578</v>
      </c>
      <c r="F6203" s="216" t="s">
        <v>9127</v>
      </c>
    </row>
    <row r="6204" spans="2:6" ht="12.75" x14ac:dyDescent="0.25">
      <c r="B6204" s="216" t="s">
        <v>9134</v>
      </c>
      <c r="C6204" s="213">
        <v>7</v>
      </c>
      <c r="D6204" s="214" t="s">
        <v>9135</v>
      </c>
      <c r="E6204" s="215">
        <v>4578</v>
      </c>
      <c r="F6204" s="216" t="s">
        <v>9127</v>
      </c>
    </row>
    <row r="6205" spans="2:6" ht="12.75" x14ac:dyDescent="0.25">
      <c r="B6205" s="216" t="s">
        <v>9130</v>
      </c>
      <c r="C6205" s="213">
        <v>3</v>
      </c>
      <c r="D6205" s="214" t="s">
        <v>5470</v>
      </c>
      <c r="E6205" s="215">
        <v>4578</v>
      </c>
      <c r="F6205" s="216" t="s">
        <v>9127</v>
      </c>
    </row>
    <row r="6206" spans="2:6" ht="12.75" x14ac:dyDescent="0.25">
      <c r="B6206" s="216" t="s">
        <v>9133</v>
      </c>
      <c r="C6206" s="213">
        <v>6</v>
      </c>
      <c r="D6206" s="214" t="s">
        <v>6744</v>
      </c>
      <c r="E6206" s="215">
        <v>4578</v>
      </c>
      <c r="F6206" s="216" t="s">
        <v>9127</v>
      </c>
    </row>
    <row r="6207" spans="2:6" ht="12.75" x14ac:dyDescent="0.25">
      <c r="B6207" s="216" t="s">
        <v>9140</v>
      </c>
      <c r="C6207" s="213">
        <v>11</v>
      </c>
      <c r="D6207" s="214" t="s">
        <v>188</v>
      </c>
      <c r="E6207" s="215">
        <v>4578</v>
      </c>
      <c r="F6207" s="216" t="s">
        <v>9127</v>
      </c>
    </row>
    <row r="6208" spans="2:6" ht="12.75" x14ac:dyDescent="0.25">
      <c r="B6208" s="216" t="s">
        <v>3902</v>
      </c>
      <c r="C6208" s="213">
        <v>8</v>
      </c>
      <c r="D6208" s="214" t="s">
        <v>9136</v>
      </c>
      <c r="E6208" s="215">
        <v>4578</v>
      </c>
      <c r="F6208" s="216" t="s">
        <v>9127</v>
      </c>
    </row>
    <row r="6209" spans="2:6" ht="12.75" x14ac:dyDescent="0.25">
      <c r="B6209" s="216" t="s">
        <v>9146</v>
      </c>
      <c r="C6209" s="213">
        <v>3</v>
      </c>
      <c r="D6209" s="214" t="s">
        <v>1889</v>
      </c>
      <c r="E6209" s="215">
        <v>4579</v>
      </c>
      <c r="F6209" s="216" t="s">
        <v>9144</v>
      </c>
    </row>
    <row r="6210" spans="2:6" ht="12.75" x14ac:dyDescent="0.25">
      <c r="B6210" s="216" t="s">
        <v>3900</v>
      </c>
      <c r="C6210" s="213">
        <v>1</v>
      </c>
      <c r="D6210" s="214" t="s">
        <v>9143</v>
      </c>
      <c r="E6210" s="215">
        <v>4579</v>
      </c>
      <c r="F6210" s="216" t="s">
        <v>9144</v>
      </c>
    </row>
    <row r="6211" spans="2:6" ht="12.75" x14ac:dyDescent="0.25">
      <c r="B6211" s="216" t="s">
        <v>480</v>
      </c>
      <c r="C6211" s="213">
        <v>2</v>
      </c>
      <c r="D6211" s="214" t="s">
        <v>9145</v>
      </c>
      <c r="E6211" s="215">
        <v>4579</v>
      </c>
      <c r="F6211" s="216" t="s">
        <v>9144</v>
      </c>
    </row>
    <row r="6212" spans="2:6" ht="12.75" x14ac:dyDescent="0.25">
      <c r="B6212" s="216" t="s">
        <v>9148</v>
      </c>
      <c r="C6212" s="213">
        <v>5</v>
      </c>
      <c r="D6212" s="214" t="s">
        <v>9149</v>
      </c>
      <c r="E6212" s="215">
        <v>4579</v>
      </c>
      <c r="F6212" s="216" t="s">
        <v>9144</v>
      </c>
    </row>
    <row r="6213" spans="2:6" ht="12.75" x14ac:dyDescent="0.25">
      <c r="B6213" s="216" t="s">
        <v>9152</v>
      </c>
      <c r="C6213" s="213">
        <v>8</v>
      </c>
      <c r="D6213" s="214" t="s">
        <v>3206</v>
      </c>
      <c r="E6213" s="215">
        <v>4579</v>
      </c>
      <c r="F6213" s="216" t="s">
        <v>9144</v>
      </c>
    </row>
    <row r="6214" spans="2:6" ht="12.75" x14ac:dyDescent="0.25">
      <c r="B6214" s="216" t="s">
        <v>120</v>
      </c>
      <c r="C6214" s="213">
        <v>10</v>
      </c>
      <c r="D6214" s="214" t="s">
        <v>352</v>
      </c>
      <c r="E6214" s="215">
        <v>4579</v>
      </c>
      <c r="F6214" s="216" t="s">
        <v>9144</v>
      </c>
    </row>
    <row r="6215" spans="2:6" ht="12.75" x14ac:dyDescent="0.25">
      <c r="B6215" s="216" t="s">
        <v>9134</v>
      </c>
      <c r="C6215" s="213">
        <v>7</v>
      </c>
      <c r="D6215" s="214" t="s">
        <v>9151</v>
      </c>
      <c r="E6215" s="215">
        <v>4579</v>
      </c>
      <c r="F6215" s="216" t="s">
        <v>9144</v>
      </c>
    </row>
    <row r="6216" spans="2:6" ht="12.75" x14ac:dyDescent="0.25">
      <c r="B6216" s="216" t="s">
        <v>9133</v>
      </c>
      <c r="C6216" s="213">
        <v>4</v>
      </c>
      <c r="D6216" s="214" t="s">
        <v>9147</v>
      </c>
      <c r="E6216" s="215">
        <v>4579</v>
      </c>
      <c r="F6216" s="216" t="s">
        <v>9144</v>
      </c>
    </row>
    <row r="6217" spans="2:6" ht="12.75" x14ac:dyDescent="0.25">
      <c r="B6217" s="216" t="s">
        <v>9156</v>
      </c>
      <c r="C6217" s="213">
        <v>12</v>
      </c>
      <c r="D6217" s="214" t="s">
        <v>9157</v>
      </c>
      <c r="E6217" s="215">
        <v>4579</v>
      </c>
      <c r="F6217" s="216" t="s">
        <v>9144</v>
      </c>
    </row>
    <row r="6218" spans="2:6" ht="12.75" x14ac:dyDescent="0.25">
      <c r="B6218" s="216" t="s">
        <v>9153</v>
      </c>
      <c r="C6218" s="213">
        <v>9</v>
      </c>
      <c r="D6218" s="214" t="s">
        <v>9154</v>
      </c>
      <c r="E6218" s="215">
        <v>4579</v>
      </c>
      <c r="F6218" s="216" t="s">
        <v>9144</v>
      </c>
    </row>
    <row r="6219" spans="2:6" ht="12.75" x14ac:dyDescent="0.25">
      <c r="B6219" s="216" t="s">
        <v>9133</v>
      </c>
      <c r="C6219" s="213">
        <v>6</v>
      </c>
      <c r="D6219" s="214" t="s">
        <v>9150</v>
      </c>
      <c r="E6219" s="215">
        <v>4579</v>
      </c>
      <c r="F6219" s="216" t="s">
        <v>9144</v>
      </c>
    </row>
    <row r="6220" spans="2:6" ht="12.75" x14ac:dyDescent="0.25">
      <c r="B6220" s="216" t="s">
        <v>9155</v>
      </c>
      <c r="C6220" s="213">
        <v>11</v>
      </c>
      <c r="D6220" s="214" t="s">
        <v>1801</v>
      </c>
      <c r="E6220" s="215">
        <v>4579</v>
      </c>
      <c r="F6220" s="216" t="s">
        <v>9144</v>
      </c>
    </row>
    <row r="6221" spans="2:6" ht="12.75" x14ac:dyDescent="0.25">
      <c r="B6221" s="216" t="s">
        <v>126</v>
      </c>
      <c r="C6221" s="213">
        <v>11</v>
      </c>
      <c r="D6221" s="214" t="s">
        <v>477</v>
      </c>
      <c r="E6221" s="215">
        <v>1430</v>
      </c>
      <c r="F6221" s="216" t="s">
        <v>467</v>
      </c>
    </row>
    <row r="6222" spans="2:6" ht="12.75" x14ac:dyDescent="0.25">
      <c r="B6222" s="216" t="s">
        <v>478</v>
      </c>
      <c r="C6222" s="213">
        <v>12</v>
      </c>
      <c r="D6222" s="214" t="s">
        <v>479</v>
      </c>
      <c r="E6222" s="215">
        <v>1430</v>
      </c>
      <c r="F6222" s="216" t="s">
        <v>467</v>
      </c>
    </row>
    <row r="6223" spans="2:6" ht="12.75" x14ac:dyDescent="0.25">
      <c r="B6223" s="216" t="s">
        <v>388</v>
      </c>
      <c r="C6223" s="213">
        <v>10</v>
      </c>
      <c r="D6223" s="214" t="s">
        <v>389</v>
      </c>
      <c r="E6223" s="215">
        <v>1430</v>
      </c>
      <c r="F6223" s="216" t="s">
        <v>467</v>
      </c>
    </row>
    <row r="6224" spans="2:6" ht="12.75" x14ac:dyDescent="0.25">
      <c r="B6224" s="216" t="s">
        <v>482</v>
      </c>
      <c r="C6224" s="213">
        <v>14</v>
      </c>
      <c r="D6224" s="214" t="s">
        <v>483</v>
      </c>
      <c r="E6224" s="215">
        <v>1430</v>
      </c>
      <c r="F6224" s="216" t="s">
        <v>467</v>
      </c>
    </row>
    <row r="6225" spans="2:6" ht="12.75" x14ac:dyDescent="0.25">
      <c r="B6225" s="216" t="s">
        <v>474</v>
      </c>
      <c r="C6225" s="213">
        <v>8</v>
      </c>
      <c r="D6225" s="214" t="s">
        <v>475</v>
      </c>
      <c r="E6225" s="215">
        <v>1430</v>
      </c>
      <c r="F6225" s="216" t="s">
        <v>467</v>
      </c>
    </row>
    <row r="6226" spans="2:6" ht="12.75" x14ac:dyDescent="0.25">
      <c r="B6226" s="216" t="s">
        <v>469</v>
      </c>
      <c r="C6226" s="213">
        <v>4</v>
      </c>
      <c r="D6226" s="214" t="s">
        <v>470</v>
      </c>
      <c r="E6226" s="215">
        <v>1430</v>
      </c>
      <c r="F6226" s="216" t="s">
        <v>467</v>
      </c>
    </row>
    <row r="6227" spans="2:6" ht="12.75" x14ac:dyDescent="0.25">
      <c r="B6227" s="216" t="s">
        <v>480</v>
      </c>
      <c r="C6227" s="213">
        <v>13</v>
      </c>
      <c r="D6227" s="214" t="s">
        <v>481</v>
      </c>
      <c r="E6227" s="215">
        <v>1430</v>
      </c>
      <c r="F6227" s="216" t="s">
        <v>467</v>
      </c>
    </row>
    <row r="6228" spans="2:6" ht="12.75" x14ac:dyDescent="0.25">
      <c r="B6228" s="216" t="s">
        <v>357</v>
      </c>
      <c r="C6228" s="213">
        <v>3</v>
      </c>
      <c r="D6228" s="214" t="s">
        <v>358</v>
      </c>
      <c r="E6228" s="215">
        <v>1430</v>
      </c>
      <c r="F6228" s="216" t="s">
        <v>467</v>
      </c>
    </row>
    <row r="6229" spans="2:6" ht="12.75" x14ac:dyDescent="0.25">
      <c r="B6229" s="216" t="s">
        <v>122</v>
      </c>
      <c r="C6229" s="213">
        <v>2</v>
      </c>
      <c r="D6229" s="214" t="s">
        <v>468</v>
      </c>
      <c r="E6229" s="215">
        <v>1430</v>
      </c>
      <c r="F6229" s="216" t="s">
        <v>467</v>
      </c>
    </row>
    <row r="6230" spans="2:6" ht="12.75" x14ac:dyDescent="0.25">
      <c r="B6230" s="216" t="s">
        <v>88</v>
      </c>
      <c r="C6230" s="213">
        <v>9</v>
      </c>
      <c r="D6230" s="214" t="s">
        <v>476</v>
      </c>
      <c r="E6230" s="215">
        <v>1430</v>
      </c>
      <c r="F6230" s="216" t="s">
        <v>467</v>
      </c>
    </row>
    <row r="6231" spans="2:6" ht="12.75" x14ac:dyDescent="0.25">
      <c r="B6231" s="216" t="s">
        <v>320</v>
      </c>
      <c r="C6231" s="213">
        <v>1</v>
      </c>
      <c r="D6231" s="214" t="s">
        <v>466</v>
      </c>
      <c r="E6231" s="215">
        <v>1430</v>
      </c>
      <c r="F6231" s="216" t="s">
        <v>467</v>
      </c>
    </row>
    <row r="6232" spans="2:6" ht="12.75" x14ac:dyDescent="0.25">
      <c r="B6232" s="216" t="s">
        <v>473</v>
      </c>
      <c r="C6232" s="213">
        <v>7</v>
      </c>
      <c r="D6232" s="214" t="s">
        <v>318</v>
      </c>
      <c r="E6232" s="215">
        <v>1430</v>
      </c>
      <c r="F6232" s="216" t="s">
        <v>467</v>
      </c>
    </row>
    <row r="6233" spans="2:6" ht="12.75" x14ac:dyDescent="0.25">
      <c r="B6233" s="216" t="s">
        <v>120</v>
      </c>
      <c r="C6233" s="213">
        <v>6</v>
      </c>
      <c r="D6233" s="214" t="s">
        <v>472</v>
      </c>
      <c r="E6233" s="215">
        <v>1430</v>
      </c>
      <c r="F6233" s="216" t="s">
        <v>467</v>
      </c>
    </row>
    <row r="6234" spans="2:6" ht="12.75" x14ac:dyDescent="0.25">
      <c r="B6234" s="216" t="s">
        <v>484</v>
      </c>
      <c r="C6234" s="213">
        <v>15</v>
      </c>
      <c r="D6234" s="214" t="s">
        <v>485</v>
      </c>
      <c r="E6234" s="215">
        <v>1430</v>
      </c>
      <c r="F6234" s="216" t="s">
        <v>467</v>
      </c>
    </row>
    <row r="6235" spans="2:6" ht="12.75" x14ac:dyDescent="0.25">
      <c r="B6235" s="216" t="s">
        <v>131</v>
      </c>
      <c r="C6235" s="213">
        <v>5</v>
      </c>
      <c r="D6235" s="214" t="s">
        <v>471</v>
      </c>
      <c r="E6235" s="215">
        <v>1430</v>
      </c>
      <c r="F6235" s="216" t="s">
        <v>467</v>
      </c>
    </row>
    <row r="6236" spans="2:6" ht="12.75" x14ac:dyDescent="0.25">
      <c r="B6236" s="216" t="s">
        <v>7773</v>
      </c>
      <c r="C6236" s="213">
        <v>1</v>
      </c>
      <c r="D6236" s="214" t="s">
        <v>7774</v>
      </c>
      <c r="E6236" s="215">
        <v>4443</v>
      </c>
      <c r="F6236" s="216" t="s">
        <v>7775</v>
      </c>
    </row>
    <row r="6237" spans="2:6" ht="12.75" x14ac:dyDescent="0.25">
      <c r="B6237" s="216" t="s">
        <v>7773</v>
      </c>
      <c r="C6237" s="213">
        <v>9</v>
      </c>
      <c r="D6237" s="214" t="s">
        <v>7782</v>
      </c>
      <c r="E6237" s="215">
        <v>4443</v>
      </c>
      <c r="F6237" s="216" t="s">
        <v>7775</v>
      </c>
    </row>
    <row r="6238" spans="2:6" ht="12.75" x14ac:dyDescent="0.25">
      <c r="B6238" s="216" t="s">
        <v>7773</v>
      </c>
      <c r="C6238" s="213">
        <v>4</v>
      </c>
      <c r="D6238" s="214" t="s">
        <v>7778</v>
      </c>
      <c r="E6238" s="215">
        <v>4443</v>
      </c>
      <c r="F6238" s="216" t="s">
        <v>7775</v>
      </c>
    </row>
    <row r="6239" spans="2:6" ht="12.75" x14ac:dyDescent="0.25">
      <c r="B6239" s="216" t="s">
        <v>7773</v>
      </c>
      <c r="C6239" s="213">
        <v>10</v>
      </c>
      <c r="D6239" s="214" t="s">
        <v>7783</v>
      </c>
      <c r="E6239" s="215">
        <v>4443</v>
      </c>
      <c r="F6239" s="216" t="s">
        <v>7775</v>
      </c>
    </row>
    <row r="6240" spans="2:6" ht="12.75" x14ac:dyDescent="0.25">
      <c r="B6240" s="216" t="s">
        <v>7773</v>
      </c>
      <c r="C6240" s="213">
        <v>3</v>
      </c>
      <c r="D6240" s="214" t="s">
        <v>7777</v>
      </c>
      <c r="E6240" s="215">
        <v>4443</v>
      </c>
      <c r="F6240" s="216" t="s">
        <v>7775</v>
      </c>
    </row>
    <row r="6241" spans="2:6" ht="12.75" x14ac:dyDescent="0.25">
      <c r="B6241" s="216" t="s">
        <v>7773</v>
      </c>
      <c r="C6241" s="213">
        <v>5</v>
      </c>
      <c r="D6241" s="214" t="s">
        <v>7779</v>
      </c>
      <c r="E6241" s="215">
        <v>4443</v>
      </c>
      <c r="F6241" s="216" t="s">
        <v>7775</v>
      </c>
    </row>
    <row r="6242" spans="2:6" ht="12.75" x14ac:dyDescent="0.25">
      <c r="B6242" s="216" t="s">
        <v>7773</v>
      </c>
      <c r="C6242" s="213">
        <v>6</v>
      </c>
      <c r="D6242" s="214" t="s">
        <v>7780</v>
      </c>
      <c r="E6242" s="215">
        <v>4443</v>
      </c>
      <c r="F6242" s="216" t="s">
        <v>7775</v>
      </c>
    </row>
    <row r="6243" spans="2:6" ht="12.75" x14ac:dyDescent="0.25">
      <c r="B6243" s="216" t="s">
        <v>7773</v>
      </c>
      <c r="C6243" s="213">
        <v>2</v>
      </c>
      <c r="D6243" s="214" t="s">
        <v>7776</v>
      </c>
      <c r="E6243" s="215">
        <v>4443</v>
      </c>
      <c r="F6243" s="216" t="s">
        <v>7775</v>
      </c>
    </row>
    <row r="6244" spans="2:6" ht="12.75" x14ac:dyDescent="0.25">
      <c r="B6244" s="216" t="s">
        <v>7773</v>
      </c>
      <c r="C6244" s="213">
        <v>11</v>
      </c>
      <c r="D6244" s="214" t="s">
        <v>7784</v>
      </c>
      <c r="E6244" s="215">
        <v>4443</v>
      </c>
      <c r="F6244" s="216" t="s">
        <v>7775</v>
      </c>
    </row>
    <row r="6245" spans="2:6" ht="12.75" x14ac:dyDescent="0.25">
      <c r="B6245" s="216" t="s">
        <v>7773</v>
      </c>
      <c r="C6245" s="213">
        <v>7</v>
      </c>
      <c r="D6245" s="214" t="s">
        <v>7781</v>
      </c>
      <c r="E6245" s="215">
        <v>4443</v>
      </c>
      <c r="F6245" s="216" t="s">
        <v>7775</v>
      </c>
    </row>
    <row r="6246" spans="2:6" ht="12.75" x14ac:dyDescent="0.25">
      <c r="B6246" s="216" t="s">
        <v>7773</v>
      </c>
      <c r="C6246" s="213">
        <v>8</v>
      </c>
      <c r="D6246" s="214" t="s">
        <v>3542</v>
      </c>
      <c r="E6246" s="215">
        <v>4443</v>
      </c>
      <c r="F6246" s="216" t="s">
        <v>7775</v>
      </c>
    </row>
    <row r="6247" spans="2:6" ht="12.75" x14ac:dyDescent="0.25">
      <c r="B6247" s="216" t="s">
        <v>7773</v>
      </c>
      <c r="C6247" s="213">
        <v>12</v>
      </c>
      <c r="D6247" s="214" t="s">
        <v>7785</v>
      </c>
      <c r="E6247" s="215">
        <v>4443</v>
      </c>
      <c r="F6247" s="216" t="s">
        <v>7775</v>
      </c>
    </row>
    <row r="6248" spans="2:6" ht="12.75" x14ac:dyDescent="0.25">
      <c r="B6248" s="216" t="s">
        <v>9248</v>
      </c>
      <c r="C6248" s="213">
        <v>5</v>
      </c>
      <c r="D6248" s="214" t="s">
        <v>9254</v>
      </c>
      <c r="E6248" s="215">
        <v>4588</v>
      </c>
      <c r="F6248" s="216" t="s">
        <v>9250</v>
      </c>
    </row>
    <row r="6249" spans="2:6" ht="12.75" x14ac:dyDescent="0.25">
      <c r="B6249" s="216" t="s">
        <v>9248</v>
      </c>
      <c r="C6249" s="213">
        <v>2</v>
      </c>
      <c r="D6249" s="214" t="s">
        <v>9251</v>
      </c>
      <c r="E6249" s="215">
        <v>4588</v>
      </c>
      <c r="F6249" s="216" t="s">
        <v>9250</v>
      </c>
    </row>
    <row r="6250" spans="2:6" ht="12.75" x14ac:dyDescent="0.25">
      <c r="B6250" s="216" t="s">
        <v>9248</v>
      </c>
      <c r="C6250" s="213">
        <v>4</v>
      </c>
      <c r="D6250" s="214" t="s">
        <v>9253</v>
      </c>
      <c r="E6250" s="215">
        <v>4588</v>
      </c>
      <c r="F6250" s="216" t="s">
        <v>9250</v>
      </c>
    </row>
    <row r="6251" spans="2:6" ht="12.75" x14ac:dyDescent="0.25">
      <c r="B6251" s="216" t="s">
        <v>9248</v>
      </c>
      <c r="C6251" s="213">
        <v>10</v>
      </c>
      <c r="D6251" s="214" t="s">
        <v>9259</v>
      </c>
      <c r="E6251" s="215">
        <v>4588</v>
      </c>
      <c r="F6251" s="216" t="s">
        <v>9250</v>
      </c>
    </row>
    <row r="6252" spans="2:6" ht="12.75" x14ac:dyDescent="0.25">
      <c r="B6252" s="216" t="s">
        <v>9248</v>
      </c>
      <c r="C6252" s="213">
        <v>11</v>
      </c>
      <c r="D6252" s="214" t="s">
        <v>9260</v>
      </c>
      <c r="E6252" s="215">
        <v>4588</v>
      </c>
      <c r="F6252" s="216" t="s">
        <v>9250</v>
      </c>
    </row>
    <row r="6253" spans="2:6" ht="12.75" x14ac:dyDescent="0.25">
      <c r="B6253" s="216" t="s">
        <v>9248</v>
      </c>
      <c r="C6253" s="213">
        <v>9</v>
      </c>
      <c r="D6253" s="214" t="s">
        <v>9258</v>
      </c>
      <c r="E6253" s="215">
        <v>4588</v>
      </c>
      <c r="F6253" s="216" t="s">
        <v>9250</v>
      </c>
    </row>
    <row r="6254" spans="2:6" ht="12.75" x14ac:dyDescent="0.25">
      <c r="B6254" s="216" t="s">
        <v>9248</v>
      </c>
      <c r="C6254" s="213">
        <v>7</v>
      </c>
      <c r="D6254" s="214" t="s">
        <v>9256</v>
      </c>
      <c r="E6254" s="215">
        <v>4588</v>
      </c>
      <c r="F6254" s="216" t="s">
        <v>9250</v>
      </c>
    </row>
    <row r="6255" spans="2:6" ht="12.75" x14ac:dyDescent="0.25">
      <c r="B6255" s="216" t="s">
        <v>9248</v>
      </c>
      <c r="C6255" s="213">
        <v>1</v>
      </c>
      <c r="D6255" s="214" t="s">
        <v>9249</v>
      </c>
      <c r="E6255" s="215">
        <v>4588</v>
      </c>
      <c r="F6255" s="216" t="s">
        <v>9250</v>
      </c>
    </row>
    <row r="6256" spans="2:6" ht="12.75" x14ac:dyDescent="0.25">
      <c r="B6256" s="216" t="s">
        <v>9248</v>
      </c>
      <c r="C6256" s="213">
        <v>8</v>
      </c>
      <c r="D6256" s="214" t="s">
        <v>9257</v>
      </c>
      <c r="E6256" s="215">
        <v>4588</v>
      </c>
      <c r="F6256" s="216" t="s">
        <v>9250</v>
      </c>
    </row>
    <row r="6257" spans="2:6" ht="12.75" x14ac:dyDescent="0.25">
      <c r="B6257" s="216" t="s">
        <v>9248</v>
      </c>
      <c r="C6257" s="213">
        <v>6</v>
      </c>
      <c r="D6257" s="214" t="s">
        <v>9255</v>
      </c>
      <c r="E6257" s="215">
        <v>4588</v>
      </c>
      <c r="F6257" s="216" t="s">
        <v>9250</v>
      </c>
    </row>
    <row r="6258" spans="2:6" ht="12.75" x14ac:dyDescent="0.25">
      <c r="B6258" s="216" t="s">
        <v>9248</v>
      </c>
      <c r="C6258" s="213">
        <v>12</v>
      </c>
      <c r="D6258" s="214" t="s">
        <v>9261</v>
      </c>
      <c r="E6258" s="215">
        <v>4588</v>
      </c>
      <c r="F6258" s="216" t="s">
        <v>9250</v>
      </c>
    </row>
    <row r="6259" spans="2:6" ht="12.75" x14ac:dyDescent="0.25">
      <c r="B6259" s="216" t="s">
        <v>9248</v>
      </c>
      <c r="C6259" s="213">
        <v>3</v>
      </c>
      <c r="D6259" s="214" t="s">
        <v>9252</v>
      </c>
      <c r="E6259" s="215">
        <v>4588</v>
      </c>
      <c r="F6259" s="216" t="s">
        <v>9250</v>
      </c>
    </row>
    <row r="6260" spans="2:6" ht="12.75" x14ac:dyDescent="0.25">
      <c r="B6260" s="216" t="s">
        <v>109</v>
      </c>
      <c r="C6260" s="213">
        <v>8</v>
      </c>
      <c r="D6260" s="214" t="s">
        <v>5434</v>
      </c>
      <c r="E6260" s="215">
        <v>8012</v>
      </c>
      <c r="F6260" s="216" t="s">
        <v>9393</v>
      </c>
    </row>
    <row r="6261" spans="2:6" ht="12.75" x14ac:dyDescent="0.25">
      <c r="B6261" s="216" t="s">
        <v>109</v>
      </c>
      <c r="C6261" s="213">
        <v>7</v>
      </c>
      <c r="D6261" s="214" t="s">
        <v>3385</v>
      </c>
      <c r="E6261" s="215">
        <v>8012</v>
      </c>
      <c r="F6261" s="216" t="s">
        <v>9393</v>
      </c>
    </row>
    <row r="6262" spans="2:6" ht="12.75" x14ac:dyDescent="0.25">
      <c r="B6262" s="216" t="s">
        <v>109</v>
      </c>
      <c r="C6262" s="213">
        <v>20</v>
      </c>
      <c r="D6262" s="214" t="s">
        <v>5437</v>
      </c>
      <c r="E6262" s="215">
        <v>8012</v>
      </c>
      <c r="F6262" s="216" t="s">
        <v>9393</v>
      </c>
    </row>
    <row r="6263" spans="2:6" ht="12.75" x14ac:dyDescent="0.25">
      <c r="B6263" s="216" t="s">
        <v>109</v>
      </c>
      <c r="C6263" s="213">
        <v>19</v>
      </c>
      <c r="D6263" s="214" t="s">
        <v>247</v>
      </c>
      <c r="E6263" s="215">
        <v>8012</v>
      </c>
      <c r="F6263" s="216" t="s">
        <v>9393</v>
      </c>
    </row>
    <row r="6264" spans="2:6" ht="12.75" x14ac:dyDescent="0.25">
      <c r="B6264" s="216" t="s">
        <v>109</v>
      </c>
      <c r="C6264" s="213">
        <v>21</v>
      </c>
      <c r="D6264" s="214" t="s">
        <v>4444</v>
      </c>
      <c r="E6264" s="215">
        <v>8012</v>
      </c>
      <c r="F6264" s="216" t="s">
        <v>9393</v>
      </c>
    </row>
    <row r="6265" spans="2:6" ht="12.75" x14ac:dyDescent="0.25">
      <c r="B6265" s="216" t="s">
        <v>109</v>
      </c>
      <c r="C6265" s="213">
        <v>6</v>
      </c>
      <c r="D6265" s="214" t="s">
        <v>5439</v>
      </c>
      <c r="E6265" s="215">
        <v>8012</v>
      </c>
      <c r="F6265" s="216" t="s">
        <v>9393</v>
      </c>
    </row>
    <row r="6266" spans="2:6" ht="12.75" x14ac:dyDescent="0.25">
      <c r="B6266" s="216" t="s">
        <v>109</v>
      </c>
      <c r="C6266" s="213">
        <v>11</v>
      </c>
      <c r="D6266" s="214" t="s">
        <v>3377</v>
      </c>
      <c r="E6266" s="215">
        <v>8012</v>
      </c>
      <c r="F6266" s="216" t="s">
        <v>9393</v>
      </c>
    </row>
    <row r="6267" spans="2:6" ht="12.75" x14ac:dyDescent="0.25">
      <c r="B6267" s="216" t="s">
        <v>109</v>
      </c>
      <c r="C6267" s="213">
        <v>13</v>
      </c>
      <c r="D6267" s="214" t="s">
        <v>3380</v>
      </c>
      <c r="E6267" s="215">
        <v>8012</v>
      </c>
      <c r="F6267" s="216" t="s">
        <v>9393</v>
      </c>
    </row>
    <row r="6268" spans="2:6" ht="12.75" x14ac:dyDescent="0.25">
      <c r="B6268" s="216" t="s">
        <v>109</v>
      </c>
      <c r="C6268" s="213">
        <v>5</v>
      </c>
      <c r="D6268" s="214" t="s">
        <v>1185</v>
      </c>
      <c r="E6268" s="215">
        <v>8012</v>
      </c>
      <c r="F6268" s="216" t="s">
        <v>9393</v>
      </c>
    </row>
    <row r="6269" spans="2:6" ht="12.75" x14ac:dyDescent="0.25">
      <c r="B6269" s="216" t="s">
        <v>109</v>
      </c>
      <c r="C6269" s="213">
        <v>9</v>
      </c>
      <c r="D6269" s="214" t="s">
        <v>2199</v>
      </c>
      <c r="E6269" s="215">
        <v>8012</v>
      </c>
      <c r="F6269" s="216" t="s">
        <v>9393</v>
      </c>
    </row>
    <row r="6270" spans="2:6" ht="12.75" x14ac:dyDescent="0.25">
      <c r="B6270" s="216" t="s">
        <v>109</v>
      </c>
      <c r="C6270" s="213">
        <v>12</v>
      </c>
      <c r="D6270" s="214" t="s">
        <v>1738</v>
      </c>
      <c r="E6270" s="215">
        <v>8012</v>
      </c>
      <c r="F6270" s="216" t="s">
        <v>9393</v>
      </c>
    </row>
    <row r="6271" spans="2:6" ht="12.75" x14ac:dyDescent="0.25">
      <c r="B6271" s="216" t="s">
        <v>109</v>
      </c>
      <c r="C6271" s="213">
        <v>14</v>
      </c>
      <c r="D6271" s="214" t="s">
        <v>4181</v>
      </c>
      <c r="E6271" s="215">
        <v>8012</v>
      </c>
      <c r="F6271" s="216" t="s">
        <v>9393</v>
      </c>
    </row>
    <row r="6272" spans="2:6" ht="12.75" x14ac:dyDescent="0.25">
      <c r="B6272" s="216" t="s">
        <v>109</v>
      </c>
      <c r="C6272" s="213">
        <v>2</v>
      </c>
      <c r="D6272" s="214" t="s">
        <v>1999</v>
      </c>
      <c r="E6272" s="215">
        <v>8012</v>
      </c>
      <c r="F6272" s="216" t="s">
        <v>9393</v>
      </c>
    </row>
    <row r="6273" spans="2:6" ht="12.75" x14ac:dyDescent="0.25">
      <c r="B6273" s="216" t="s">
        <v>109</v>
      </c>
      <c r="C6273" s="213">
        <v>1</v>
      </c>
      <c r="D6273" s="214" t="s">
        <v>1866</v>
      </c>
      <c r="E6273" s="215">
        <v>8012</v>
      </c>
      <c r="F6273" s="216" t="s">
        <v>9393</v>
      </c>
    </row>
    <row r="6274" spans="2:6" ht="12.75" x14ac:dyDescent="0.25">
      <c r="B6274" s="216" t="s">
        <v>109</v>
      </c>
      <c r="C6274" s="213">
        <v>4</v>
      </c>
      <c r="D6274" s="214" t="s">
        <v>3375</v>
      </c>
      <c r="E6274" s="215">
        <v>8012</v>
      </c>
      <c r="F6274" s="216" t="s">
        <v>9393</v>
      </c>
    </row>
    <row r="6275" spans="2:6" ht="12.75" x14ac:dyDescent="0.25">
      <c r="B6275" s="216" t="s">
        <v>109</v>
      </c>
      <c r="C6275" s="213">
        <v>16</v>
      </c>
      <c r="D6275" s="214" t="s">
        <v>9395</v>
      </c>
      <c r="E6275" s="215">
        <v>8012</v>
      </c>
      <c r="F6275" s="216" t="s">
        <v>9393</v>
      </c>
    </row>
    <row r="6276" spans="2:6" ht="12.75" x14ac:dyDescent="0.25">
      <c r="B6276" s="216" t="s">
        <v>109</v>
      </c>
      <c r="C6276" s="213">
        <v>3</v>
      </c>
      <c r="D6276" s="214" t="s">
        <v>9394</v>
      </c>
      <c r="E6276" s="215">
        <v>8012</v>
      </c>
      <c r="F6276" s="216" t="s">
        <v>9393</v>
      </c>
    </row>
    <row r="6277" spans="2:6" ht="12.75" x14ac:dyDescent="0.25">
      <c r="B6277" s="216" t="s">
        <v>109</v>
      </c>
      <c r="C6277" s="213">
        <v>18</v>
      </c>
      <c r="D6277" s="214" t="s">
        <v>3378</v>
      </c>
      <c r="E6277" s="215">
        <v>8012</v>
      </c>
      <c r="F6277" s="216" t="s">
        <v>9393</v>
      </c>
    </row>
    <row r="6278" spans="2:6" ht="12.75" x14ac:dyDescent="0.25">
      <c r="B6278" s="216" t="s">
        <v>109</v>
      </c>
      <c r="C6278" s="213">
        <v>10</v>
      </c>
      <c r="D6278" s="214" t="s">
        <v>4183</v>
      </c>
      <c r="E6278" s="215">
        <v>8012</v>
      </c>
      <c r="F6278" s="216" t="s">
        <v>9393</v>
      </c>
    </row>
    <row r="6279" spans="2:6" ht="12.75" x14ac:dyDescent="0.25">
      <c r="B6279" s="216" t="s">
        <v>109</v>
      </c>
      <c r="C6279" s="213">
        <v>15</v>
      </c>
      <c r="D6279" s="214" t="s">
        <v>3386</v>
      </c>
      <c r="E6279" s="215">
        <v>8012</v>
      </c>
      <c r="F6279" s="216" t="s">
        <v>9393</v>
      </c>
    </row>
    <row r="6280" spans="2:6" ht="12.75" x14ac:dyDescent="0.25">
      <c r="B6280" s="216" t="s">
        <v>109</v>
      </c>
      <c r="C6280" s="213">
        <v>17</v>
      </c>
      <c r="D6280" s="214" t="s">
        <v>3388</v>
      </c>
      <c r="E6280" s="215">
        <v>8012</v>
      </c>
      <c r="F6280" s="216" t="s">
        <v>9393</v>
      </c>
    </row>
    <row r="6281" spans="2:6" ht="12.75" x14ac:dyDescent="0.25">
      <c r="B6281" s="216" t="s">
        <v>109</v>
      </c>
      <c r="C6281" s="213">
        <v>11</v>
      </c>
      <c r="D6281" s="214" t="s">
        <v>8290</v>
      </c>
      <c r="E6281" s="215">
        <v>8013</v>
      </c>
      <c r="F6281" s="216" t="s">
        <v>9397</v>
      </c>
    </row>
    <row r="6282" spans="2:6" ht="12.75" x14ac:dyDescent="0.25">
      <c r="B6282" s="216" t="s">
        <v>109</v>
      </c>
      <c r="C6282" s="213">
        <v>8</v>
      </c>
      <c r="D6282" s="214" t="s">
        <v>9401</v>
      </c>
      <c r="E6282" s="215">
        <v>8013</v>
      </c>
      <c r="F6282" s="216" t="s">
        <v>9397</v>
      </c>
    </row>
    <row r="6283" spans="2:6" ht="12.75" x14ac:dyDescent="0.25">
      <c r="B6283" s="216" t="s">
        <v>109</v>
      </c>
      <c r="C6283" s="213">
        <v>9</v>
      </c>
      <c r="D6283" s="214" t="s">
        <v>3381</v>
      </c>
      <c r="E6283" s="215">
        <v>8013</v>
      </c>
      <c r="F6283" s="216" t="s">
        <v>9397</v>
      </c>
    </row>
    <row r="6284" spans="2:6" ht="12.75" x14ac:dyDescent="0.25">
      <c r="B6284" s="216" t="s">
        <v>109</v>
      </c>
      <c r="C6284" s="213">
        <v>14</v>
      </c>
      <c r="D6284" s="214" t="s">
        <v>4179</v>
      </c>
      <c r="E6284" s="215">
        <v>8013</v>
      </c>
      <c r="F6284" s="216" t="s">
        <v>9397</v>
      </c>
    </row>
    <row r="6285" spans="2:6" ht="12.75" x14ac:dyDescent="0.25">
      <c r="B6285" s="216" t="s">
        <v>109</v>
      </c>
      <c r="C6285" s="213">
        <v>5</v>
      </c>
      <c r="D6285" s="214" t="s">
        <v>9400</v>
      </c>
      <c r="E6285" s="215">
        <v>8013</v>
      </c>
      <c r="F6285" s="216" t="s">
        <v>9397</v>
      </c>
    </row>
    <row r="6286" spans="2:6" ht="12.75" x14ac:dyDescent="0.25">
      <c r="B6286" s="216" t="s">
        <v>109</v>
      </c>
      <c r="C6286" s="213">
        <v>20</v>
      </c>
      <c r="D6286" s="214" t="s">
        <v>3390</v>
      </c>
      <c r="E6286" s="215">
        <v>8013</v>
      </c>
      <c r="F6286" s="216" t="s">
        <v>9397</v>
      </c>
    </row>
    <row r="6287" spans="2:6" ht="12.75" x14ac:dyDescent="0.25">
      <c r="B6287" s="216" t="s">
        <v>109</v>
      </c>
      <c r="C6287" s="213">
        <v>6</v>
      </c>
      <c r="D6287" s="214" t="s">
        <v>4178</v>
      </c>
      <c r="E6287" s="215">
        <v>8013</v>
      </c>
      <c r="F6287" s="216" t="s">
        <v>9397</v>
      </c>
    </row>
    <row r="6288" spans="2:6" ht="12.75" x14ac:dyDescent="0.25">
      <c r="B6288" s="216" t="s">
        <v>109</v>
      </c>
      <c r="C6288" s="213">
        <v>15</v>
      </c>
      <c r="D6288" s="214" t="s">
        <v>3389</v>
      </c>
      <c r="E6288" s="215">
        <v>8013</v>
      </c>
      <c r="F6288" s="216" t="s">
        <v>9397</v>
      </c>
    </row>
    <row r="6289" spans="2:6" ht="12.75" x14ac:dyDescent="0.25">
      <c r="B6289" s="216" t="s">
        <v>109</v>
      </c>
      <c r="C6289" s="213">
        <v>19</v>
      </c>
      <c r="D6289" s="214" t="s">
        <v>4180</v>
      </c>
      <c r="E6289" s="215">
        <v>8013</v>
      </c>
      <c r="F6289" s="216" t="s">
        <v>9397</v>
      </c>
    </row>
    <row r="6290" spans="2:6" ht="12.75" x14ac:dyDescent="0.25">
      <c r="B6290" s="216" t="s">
        <v>109</v>
      </c>
      <c r="C6290" s="213">
        <v>1</v>
      </c>
      <c r="D6290" s="214" t="s">
        <v>9396</v>
      </c>
      <c r="E6290" s="215">
        <v>8013</v>
      </c>
      <c r="F6290" s="216" t="s">
        <v>9397</v>
      </c>
    </row>
    <row r="6291" spans="2:6" ht="12.75" x14ac:dyDescent="0.25">
      <c r="B6291" s="216" t="s">
        <v>109</v>
      </c>
      <c r="C6291" s="213">
        <v>10</v>
      </c>
      <c r="D6291" s="214" t="s">
        <v>4184</v>
      </c>
      <c r="E6291" s="215">
        <v>8013</v>
      </c>
      <c r="F6291" s="216" t="s">
        <v>9397</v>
      </c>
    </row>
    <row r="6292" spans="2:6" ht="12.75" x14ac:dyDescent="0.25">
      <c r="B6292" s="216" t="s">
        <v>109</v>
      </c>
      <c r="C6292" s="213">
        <v>12</v>
      </c>
      <c r="D6292" s="214" t="s">
        <v>8577</v>
      </c>
      <c r="E6292" s="215">
        <v>8013</v>
      </c>
      <c r="F6292" s="216" t="s">
        <v>9397</v>
      </c>
    </row>
    <row r="6293" spans="2:6" ht="12.75" x14ac:dyDescent="0.25">
      <c r="B6293" s="216" t="s">
        <v>109</v>
      </c>
      <c r="C6293" s="213">
        <v>18</v>
      </c>
      <c r="D6293" s="214" t="s">
        <v>106</v>
      </c>
      <c r="E6293" s="215">
        <v>8013</v>
      </c>
      <c r="F6293" s="216" t="s">
        <v>9397</v>
      </c>
    </row>
    <row r="6294" spans="2:6" ht="12.75" x14ac:dyDescent="0.25">
      <c r="B6294" s="216" t="s">
        <v>109</v>
      </c>
      <c r="C6294" s="213">
        <v>17</v>
      </c>
      <c r="D6294" s="214" t="s">
        <v>3379</v>
      </c>
      <c r="E6294" s="215">
        <v>8013</v>
      </c>
      <c r="F6294" s="216" t="s">
        <v>9397</v>
      </c>
    </row>
    <row r="6295" spans="2:6" ht="12.75" x14ac:dyDescent="0.25">
      <c r="B6295" s="216" t="s">
        <v>109</v>
      </c>
      <c r="C6295" s="213">
        <v>2</v>
      </c>
      <c r="D6295" s="214" t="s">
        <v>9398</v>
      </c>
      <c r="E6295" s="215">
        <v>8013</v>
      </c>
      <c r="F6295" s="216" t="s">
        <v>9397</v>
      </c>
    </row>
    <row r="6296" spans="2:6" ht="12.75" x14ac:dyDescent="0.25">
      <c r="B6296" s="216" t="s">
        <v>109</v>
      </c>
      <c r="C6296" s="213">
        <v>16</v>
      </c>
      <c r="D6296" s="214" t="s">
        <v>907</v>
      </c>
      <c r="E6296" s="215">
        <v>8013</v>
      </c>
      <c r="F6296" s="216" t="s">
        <v>9397</v>
      </c>
    </row>
    <row r="6297" spans="2:6" ht="12.75" x14ac:dyDescent="0.25">
      <c r="B6297" s="216" t="s">
        <v>109</v>
      </c>
      <c r="C6297" s="213">
        <v>21</v>
      </c>
      <c r="D6297" s="214" t="s">
        <v>4182</v>
      </c>
      <c r="E6297" s="215">
        <v>8013</v>
      </c>
      <c r="F6297" s="216" t="s">
        <v>9397</v>
      </c>
    </row>
    <row r="6298" spans="2:6" ht="12.75" x14ac:dyDescent="0.25">
      <c r="B6298" s="216" t="s">
        <v>109</v>
      </c>
      <c r="C6298" s="213">
        <v>4</v>
      </c>
      <c r="D6298" s="214" t="s">
        <v>124</v>
      </c>
      <c r="E6298" s="215">
        <v>8013</v>
      </c>
      <c r="F6298" s="216" t="s">
        <v>9397</v>
      </c>
    </row>
    <row r="6299" spans="2:6" ht="12.75" x14ac:dyDescent="0.25">
      <c r="B6299" s="216" t="s">
        <v>109</v>
      </c>
      <c r="C6299" s="213">
        <v>13</v>
      </c>
      <c r="D6299" s="214" t="s">
        <v>1736</v>
      </c>
      <c r="E6299" s="215">
        <v>8013</v>
      </c>
      <c r="F6299" s="216" t="s">
        <v>9397</v>
      </c>
    </row>
    <row r="6300" spans="2:6" ht="12.75" x14ac:dyDescent="0.25">
      <c r="B6300" s="216" t="s">
        <v>109</v>
      </c>
      <c r="C6300" s="213">
        <v>7</v>
      </c>
      <c r="D6300" s="214" t="s">
        <v>7611</v>
      </c>
      <c r="E6300" s="215">
        <v>8013</v>
      </c>
      <c r="F6300" s="216" t="s">
        <v>9397</v>
      </c>
    </row>
    <row r="6301" spans="2:6" ht="12.75" x14ac:dyDescent="0.25">
      <c r="B6301" s="216" t="s">
        <v>109</v>
      </c>
      <c r="C6301" s="213">
        <v>3</v>
      </c>
      <c r="D6301" s="214" t="s">
        <v>9399</v>
      </c>
      <c r="E6301" s="215">
        <v>8013</v>
      </c>
      <c r="F6301" s="216" t="s">
        <v>9397</v>
      </c>
    </row>
    <row r="6302" spans="2:6" ht="12.75" x14ac:dyDescent="0.25">
      <c r="B6302" s="216" t="s">
        <v>51</v>
      </c>
      <c r="C6302" s="213">
        <v>7</v>
      </c>
      <c r="D6302" s="214" t="s">
        <v>3153</v>
      </c>
      <c r="E6302" s="215">
        <v>4022</v>
      </c>
      <c r="F6302" s="216" t="s">
        <v>3282</v>
      </c>
    </row>
    <row r="6303" spans="2:6" ht="12.75" x14ac:dyDescent="0.25">
      <c r="B6303" s="216" t="s">
        <v>51</v>
      </c>
      <c r="C6303" s="213">
        <v>6</v>
      </c>
      <c r="D6303" s="214" t="s">
        <v>3286</v>
      </c>
      <c r="E6303" s="215">
        <v>4022</v>
      </c>
      <c r="F6303" s="216" t="s">
        <v>3282</v>
      </c>
    </row>
    <row r="6304" spans="2:6" ht="12.75" x14ac:dyDescent="0.25">
      <c r="B6304" s="216" t="s">
        <v>51</v>
      </c>
      <c r="C6304" s="213">
        <v>9</v>
      </c>
      <c r="D6304" s="214" t="s">
        <v>101</v>
      </c>
      <c r="E6304" s="215">
        <v>4022</v>
      </c>
      <c r="F6304" s="216" t="s">
        <v>3282</v>
      </c>
    </row>
    <row r="6305" spans="2:6" ht="12.75" x14ac:dyDescent="0.25">
      <c r="B6305" s="216" t="s">
        <v>51</v>
      </c>
      <c r="C6305" s="213">
        <v>1</v>
      </c>
      <c r="D6305" s="214" t="s">
        <v>2806</v>
      </c>
      <c r="E6305" s="215">
        <v>4022</v>
      </c>
      <c r="F6305" s="216" t="s">
        <v>3282</v>
      </c>
    </row>
    <row r="6306" spans="2:6" ht="12.75" x14ac:dyDescent="0.25">
      <c r="B6306" s="216" t="s">
        <v>51</v>
      </c>
      <c r="C6306" s="213">
        <v>8</v>
      </c>
      <c r="D6306" s="214" t="s">
        <v>2167</v>
      </c>
      <c r="E6306" s="215">
        <v>4022</v>
      </c>
      <c r="F6306" s="216" t="s">
        <v>3282</v>
      </c>
    </row>
    <row r="6307" spans="2:6" ht="12.75" x14ac:dyDescent="0.25">
      <c r="B6307" s="216" t="s">
        <v>51</v>
      </c>
      <c r="C6307" s="213">
        <v>3</v>
      </c>
      <c r="D6307" s="214" t="s">
        <v>3284</v>
      </c>
      <c r="E6307" s="215">
        <v>4022</v>
      </c>
      <c r="F6307" s="216" t="s">
        <v>3282</v>
      </c>
    </row>
    <row r="6308" spans="2:6" ht="12.75" x14ac:dyDescent="0.25">
      <c r="B6308" s="216" t="s">
        <v>51</v>
      </c>
      <c r="C6308" s="213">
        <v>10</v>
      </c>
      <c r="D6308" s="214" t="s">
        <v>3167</v>
      </c>
      <c r="E6308" s="215">
        <v>4022</v>
      </c>
      <c r="F6308" s="216" t="s">
        <v>3282</v>
      </c>
    </row>
    <row r="6309" spans="2:6" ht="12.75" x14ac:dyDescent="0.25">
      <c r="B6309" s="216" t="s">
        <v>51</v>
      </c>
      <c r="C6309" s="213">
        <v>12</v>
      </c>
      <c r="D6309" s="214" t="s">
        <v>3182</v>
      </c>
      <c r="E6309" s="215">
        <v>4022</v>
      </c>
      <c r="F6309" s="216" t="s">
        <v>3282</v>
      </c>
    </row>
    <row r="6310" spans="2:6" ht="12.75" x14ac:dyDescent="0.25">
      <c r="B6310" s="216" t="s">
        <v>51</v>
      </c>
      <c r="C6310" s="213">
        <v>11</v>
      </c>
      <c r="D6310" s="214" t="s">
        <v>3287</v>
      </c>
      <c r="E6310" s="215">
        <v>4022</v>
      </c>
      <c r="F6310" s="216" t="s">
        <v>3282</v>
      </c>
    </row>
    <row r="6311" spans="2:6" ht="12.75" x14ac:dyDescent="0.25">
      <c r="B6311" s="216" t="s">
        <v>51</v>
      </c>
      <c r="C6311" s="213">
        <v>2</v>
      </c>
      <c r="D6311" s="214" t="s">
        <v>3283</v>
      </c>
      <c r="E6311" s="215">
        <v>4022</v>
      </c>
      <c r="F6311" s="216" t="s">
        <v>3282</v>
      </c>
    </row>
    <row r="6312" spans="2:6" ht="12.75" x14ac:dyDescent="0.25">
      <c r="B6312" s="216" t="s">
        <v>51</v>
      </c>
      <c r="C6312" s="213">
        <v>4</v>
      </c>
      <c r="D6312" s="214" t="s">
        <v>3285</v>
      </c>
      <c r="E6312" s="215">
        <v>4022</v>
      </c>
      <c r="F6312" s="216" t="s">
        <v>3282</v>
      </c>
    </row>
    <row r="6313" spans="2:6" ht="12.75" x14ac:dyDescent="0.25">
      <c r="B6313" s="216" t="s">
        <v>51</v>
      </c>
      <c r="C6313" s="213">
        <v>5</v>
      </c>
      <c r="D6313" s="214" t="s">
        <v>2812</v>
      </c>
      <c r="E6313" s="215">
        <v>4022</v>
      </c>
      <c r="F6313" s="216" t="s">
        <v>3282</v>
      </c>
    </row>
    <row r="6314" spans="2:6" ht="12.75" x14ac:dyDescent="0.25">
      <c r="B6314" s="216" t="s">
        <v>51</v>
      </c>
      <c r="C6314" s="213">
        <v>1</v>
      </c>
      <c r="D6314" s="214" t="s">
        <v>3233</v>
      </c>
      <c r="E6314" s="215">
        <v>4041</v>
      </c>
      <c r="F6314" s="216" t="s">
        <v>3487</v>
      </c>
    </row>
    <row r="6315" spans="2:6" ht="12.75" x14ac:dyDescent="0.25">
      <c r="B6315" s="216" t="s">
        <v>51</v>
      </c>
      <c r="C6315" s="213">
        <v>6</v>
      </c>
      <c r="D6315" s="214" t="s">
        <v>3491</v>
      </c>
      <c r="E6315" s="215">
        <v>4041</v>
      </c>
      <c r="F6315" s="216" t="s">
        <v>3487</v>
      </c>
    </row>
    <row r="6316" spans="2:6" ht="12.75" x14ac:dyDescent="0.25">
      <c r="B6316" s="216" t="s">
        <v>51</v>
      </c>
      <c r="C6316" s="213">
        <v>12</v>
      </c>
      <c r="D6316" s="214" t="s">
        <v>2248</v>
      </c>
      <c r="E6316" s="215">
        <v>4041</v>
      </c>
      <c r="F6316" s="216" t="s">
        <v>3487</v>
      </c>
    </row>
    <row r="6317" spans="2:6" ht="12.75" x14ac:dyDescent="0.25">
      <c r="B6317" s="216" t="s">
        <v>51</v>
      </c>
      <c r="C6317" s="213">
        <v>4</v>
      </c>
      <c r="D6317" s="214" t="s">
        <v>3489</v>
      </c>
      <c r="E6317" s="215">
        <v>4041</v>
      </c>
      <c r="F6317" s="216" t="s">
        <v>3487</v>
      </c>
    </row>
    <row r="6318" spans="2:6" ht="12.75" x14ac:dyDescent="0.25">
      <c r="B6318" s="216" t="s">
        <v>51</v>
      </c>
      <c r="C6318" s="213">
        <v>10</v>
      </c>
      <c r="D6318" s="214" t="s">
        <v>3495</v>
      </c>
      <c r="E6318" s="215">
        <v>4041</v>
      </c>
      <c r="F6318" s="216" t="s">
        <v>3487</v>
      </c>
    </row>
    <row r="6319" spans="2:6" ht="12.75" x14ac:dyDescent="0.25">
      <c r="B6319" s="216" t="s">
        <v>51</v>
      </c>
      <c r="C6319" s="213">
        <v>3</v>
      </c>
      <c r="D6319" s="214" t="s">
        <v>3488</v>
      </c>
      <c r="E6319" s="215">
        <v>4041</v>
      </c>
      <c r="F6319" s="216" t="s">
        <v>3487</v>
      </c>
    </row>
    <row r="6320" spans="2:6" ht="12.75" x14ac:dyDescent="0.25">
      <c r="B6320" s="216" t="s">
        <v>51</v>
      </c>
      <c r="C6320" s="213">
        <v>5</v>
      </c>
      <c r="D6320" s="214" t="s">
        <v>3490</v>
      </c>
      <c r="E6320" s="215">
        <v>4041</v>
      </c>
      <c r="F6320" s="216" t="s">
        <v>3487</v>
      </c>
    </row>
    <row r="6321" spans="2:6" ht="12.75" x14ac:dyDescent="0.25">
      <c r="B6321" s="216" t="s">
        <v>51</v>
      </c>
      <c r="C6321" s="213">
        <v>11</v>
      </c>
      <c r="D6321" s="214" t="s">
        <v>3496</v>
      </c>
      <c r="E6321" s="215">
        <v>4041</v>
      </c>
      <c r="F6321" s="216" t="s">
        <v>3487</v>
      </c>
    </row>
    <row r="6322" spans="2:6" ht="12.75" x14ac:dyDescent="0.25">
      <c r="B6322" s="216" t="s">
        <v>51</v>
      </c>
      <c r="C6322" s="213">
        <v>7</v>
      </c>
      <c r="D6322" s="214" t="s">
        <v>3492</v>
      </c>
      <c r="E6322" s="215">
        <v>4041</v>
      </c>
      <c r="F6322" s="216" t="s">
        <v>3487</v>
      </c>
    </row>
    <row r="6323" spans="2:6" ht="12.75" x14ac:dyDescent="0.25">
      <c r="B6323" s="216" t="s">
        <v>51</v>
      </c>
      <c r="C6323" s="213">
        <v>8</v>
      </c>
      <c r="D6323" s="214" t="s">
        <v>3493</v>
      </c>
      <c r="E6323" s="215">
        <v>4041</v>
      </c>
      <c r="F6323" s="216" t="s">
        <v>3487</v>
      </c>
    </row>
    <row r="6324" spans="2:6" ht="12.75" x14ac:dyDescent="0.25">
      <c r="B6324" s="216" t="s">
        <v>51</v>
      </c>
      <c r="C6324" s="213">
        <v>2</v>
      </c>
      <c r="D6324" s="214" t="s">
        <v>1945</v>
      </c>
      <c r="E6324" s="215">
        <v>4041</v>
      </c>
      <c r="F6324" s="216" t="s">
        <v>3487</v>
      </c>
    </row>
    <row r="6325" spans="2:6" ht="12.75" x14ac:dyDescent="0.25">
      <c r="B6325" s="216" t="s">
        <v>51</v>
      </c>
      <c r="C6325" s="213">
        <v>9</v>
      </c>
      <c r="D6325" s="214" t="s">
        <v>3494</v>
      </c>
      <c r="E6325" s="215">
        <v>4041</v>
      </c>
      <c r="F6325" s="216" t="s">
        <v>3487</v>
      </c>
    </row>
    <row r="6326" spans="2:6" ht="12.75" x14ac:dyDescent="0.25">
      <c r="B6326" s="216" t="s">
        <v>51</v>
      </c>
      <c r="C6326" s="213">
        <v>1</v>
      </c>
      <c r="D6326" s="214" t="s">
        <v>3112</v>
      </c>
      <c r="E6326" s="215">
        <v>4157</v>
      </c>
      <c r="F6326" s="216" t="s">
        <v>4806</v>
      </c>
    </row>
    <row r="6327" spans="2:6" ht="12.75" x14ac:dyDescent="0.25">
      <c r="B6327" s="216" t="s">
        <v>51</v>
      </c>
      <c r="C6327" s="213">
        <v>6</v>
      </c>
      <c r="D6327" s="214" t="s">
        <v>3304</v>
      </c>
      <c r="E6327" s="215">
        <v>4157</v>
      </c>
      <c r="F6327" s="216" t="s">
        <v>4806</v>
      </c>
    </row>
    <row r="6328" spans="2:6" ht="12.75" x14ac:dyDescent="0.25">
      <c r="B6328" s="216" t="s">
        <v>51</v>
      </c>
      <c r="C6328" s="213">
        <v>11</v>
      </c>
      <c r="D6328" s="214" t="s">
        <v>4815</v>
      </c>
      <c r="E6328" s="215">
        <v>4157</v>
      </c>
      <c r="F6328" s="216" t="s">
        <v>4806</v>
      </c>
    </row>
    <row r="6329" spans="2:6" ht="12.75" x14ac:dyDescent="0.25">
      <c r="B6329" s="216" t="s">
        <v>51</v>
      </c>
      <c r="C6329" s="213">
        <v>4</v>
      </c>
      <c r="D6329" s="214" t="s">
        <v>4809</v>
      </c>
      <c r="E6329" s="215">
        <v>4157</v>
      </c>
      <c r="F6329" s="216" t="s">
        <v>4806</v>
      </c>
    </row>
    <row r="6330" spans="2:6" ht="12.75" x14ac:dyDescent="0.25">
      <c r="B6330" s="216" t="s">
        <v>51</v>
      </c>
      <c r="C6330" s="213">
        <v>10</v>
      </c>
      <c r="D6330" s="214" t="s">
        <v>4814</v>
      </c>
      <c r="E6330" s="215">
        <v>4157</v>
      </c>
      <c r="F6330" s="216" t="s">
        <v>4806</v>
      </c>
    </row>
    <row r="6331" spans="2:6" ht="12.75" x14ac:dyDescent="0.25">
      <c r="B6331" s="216" t="s">
        <v>51</v>
      </c>
      <c r="C6331" s="213">
        <v>9</v>
      </c>
      <c r="D6331" s="214" t="s">
        <v>4813</v>
      </c>
      <c r="E6331" s="215">
        <v>4157</v>
      </c>
      <c r="F6331" s="216" t="s">
        <v>4806</v>
      </c>
    </row>
    <row r="6332" spans="2:6" ht="12.75" x14ac:dyDescent="0.25">
      <c r="B6332" s="216" t="s">
        <v>51</v>
      </c>
      <c r="C6332" s="213">
        <v>5</v>
      </c>
      <c r="D6332" s="214" t="s">
        <v>4810</v>
      </c>
      <c r="E6332" s="215">
        <v>4157</v>
      </c>
      <c r="F6332" s="216" t="s">
        <v>4806</v>
      </c>
    </row>
    <row r="6333" spans="2:6" ht="12.75" x14ac:dyDescent="0.25">
      <c r="B6333" s="216" t="s">
        <v>51</v>
      </c>
      <c r="C6333" s="213">
        <v>12</v>
      </c>
      <c r="D6333" s="214" t="s">
        <v>836</v>
      </c>
      <c r="E6333" s="215">
        <v>4157</v>
      </c>
      <c r="F6333" s="216" t="s">
        <v>4806</v>
      </c>
    </row>
    <row r="6334" spans="2:6" ht="12.75" x14ac:dyDescent="0.25">
      <c r="B6334" s="216" t="s">
        <v>51</v>
      </c>
      <c r="C6334" s="213">
        <v>7</v>
      </c>
      <c r="D6334" s="214" t="s">
        <v>4811</v>
      </c>
      <c r="E6334" s="215">
        <v>4157</v>
      </c>
      <c r="F6334" s="216" t="s">
        <v>4806</v>
      </c>
    </row>
    <row r="6335" spans="2:6" ht="12.75" x14ac:dyDescent="0.25">
      <c r="B6335" s="216" t="s">
        <v>51</v>
      </c>
      <c r="C6335" s="213">
        <v>3</v>
      </c>
      <c r="D6335" s="214" t="s">
        <v>4808</v>
      </c>
      <c r="E6335" s="215">
        <v>4157</v>
      </c>
      <c r="F6335" s="216" t="s">
        <v>4806</v>
      </c>
    </row>
    <row r="6336" spans="2:6" ht="12.75" x14ac:dyDescent="0.25">
      <c r="B6336" s="216" t="s">
        <v>51</v>
      </c>
      <c r="C6336" s="213">
        <v>2</v>
      </c>
      <c r="D6336" s="214" t="s">
        <v>4807</v>
      </c>
      <c r="E6336" s="215">
        <v>4157</v>
      </c>
      <c r="F6336" s="216" t="s">
        <v>4806</v>
      </c>
    </row>
    <row r="6337" spans="2:6" ht="12.75" x14ac:dyDescent="0.25">
      <c r="B6337" s="216" t="s">
        <v>51</v>
      </c>
      <c r="C6337" s="213">
        <v>8</v>
      </c>
      <c r="D6337" s="214" t="s">
        <v>4812</v>
      </c>
      <c r="E6337" s="215">
        <v>4157</v>
      </c>
      <c r="F6337" s="216" t="s">
        <v>4806</v>
      </c>
    </row>
    <row r="6338" spans="2:6" ht="12.75" x14ac:dyDescent="0.25">
      <c r="B6338" s="216" t="s">
        <v>51</v>
      </c>
      <c r="C6338" s="213">
        <v>6</v>
      </c>
      <c r="D6338" s="214" t="s">
        <v>7675</v>
      </c>
      <c r="E6338" s="215">
        <v>4434</v>
      </c>
      <c r="F6338" s="216" t="s">
        <v>7671</v>
      </c>
    </row>
    <row r="6339" spans="2:6" ht="12.75" x14ac:dyDescent="0.25">
      <c r="B6339" s="216" t="s">
        <v>51</v>
      </c>
      <c r="C6339" s="213">
        <v>1</v>
      </c>
      <c r="D6339" s="214" t="s">
        <v>7670</v>
      </c>
      <c r="E6339" s="215">
        <v>4434</v>
      </c>
      <c r="F6339" s="216" t="s">
        <v>7671</v>
      </c>
    </row>
    <row r="6340" spans="2:6" ht="12.75" x14ac:dyDescent="0.25">
      <c r="B6340" s="216" t="s">
        <v>51</v>
      </c>
      <c r="C6340" s="213">
        <v>11</v>
      </c>
      <c r="D6340" s="214" t="s">
        <v>7679</v>
      </c>
      <c r="E6340" s="215">
        <v>4434</v>
      </c>
      <c r="F6340" s="216" t="s">
        <v>7671</v>
      </c>
    </row>
    <row r="6341" spans="2:6" ht="12.75" x14ac:dyDescent="0.25">
      <c r="B6341" s="216" t="s">
        <v>51</v>
      </c>
      <c r="C6341" s="213">
        <v>7</v>
      </c>
      <c r="D6341" s="214" t="s">
        <v>2146</v>
      </c>
      <c r="E6341" s="215">
        <v>4434</v>
      </c>
      <c r="F6341" s="216" t="s">
        <v>7671</v>
      </c>
    </row>
    <row r="6342" spans="2:6" ht="12.75" x14ac:dyDescent="0.25">
      <c r="B6342" s="216" t="s">
        <v>51</v>
      </c>
      <c r="C6342" s="213">
        <v>8</v>
      </c>
      <c r="D6342" s="214" t="s">
        <v>7676</v>
      </c>
      <c r="E6342" s="215">
        <v>4434</v>
      </c>
      <c r="F6342" s="216" t="s">
        <v>7671</v>
      </c>
    </row>
    <row r="6343" spans="2:6" ht="12.75" x14ac:dyDescent="0.25">
      <c r="B6343" s="216" t="s">
        <v>51</v>
      </c>
      <c r="C6343" s="213">
        <v>12</v>
      </c>
      <c r="D6343" s="214" t="s">
        <v>7680</v>
      </c>
      <c r="E6343" s="215">
        <v>4434</v>
      </c>
      <c r="F6343" s="216" t="s">
        <v>7671</v>
      </c>
    </row>
    <row r="6344" spans="2:6" ht="12.75" x14ac:dyDescent="0.25">
      <c r="B6344" s="216" t="s">
        <v>51</v>
      </c>
      <c r="C6344" s="213">
        <v>4</v>
      </c>
      <c r="D6344" s="214" t="s">
        <v>7673</v>
      </c>
      <c r="E6344" s="215">
        <v>4434</v>
      </c>
      <c r="F6344" s="216" t="s">
        <v>7671</v>
      </c>
    </row>
    <row r="6345" spans="2:6" ht="12.75" x14ac:dyDescent="0.25">
      <c r="B6345" s="216" t="s">
        <v>51</v>
      </c>
      <c r="C6345" s="213">
        <v>3</v>
      </c>
      <c r="D6345" s="214" t="s">
        <v>6165</v>
      </c>
      <c r="E6345" s="215">
        <v>4434</v>
      </c>
      <c r="F6345" s="216" t="s">
        <v>7671</v>
      </c>
    </row>
    <row r="6346" spans="2:6" ht="12.75" x14ac:dyDescent="0.25">
      <c r="B6346" s="216" t="s">
        <v>51</v>
      </c>
      <c r="C6346" s="213">
        <v>2</v>
      </c>
      <c r="D6346" s="214" t="s">
        <v>7672</v>
      </c>
      <c r="E6346" s="215">
        <v>4434</v>
      </c>
      <c r="F6346" s="216" t="s">
        <v>7671</v>
      </c>
    </row>
    <row r="6347" spans="2:6" ht="12.75" x14ac:dyDescent="0.25">
      <c r="B6347" s="216" t="s">
        <v>51</v>
      </c>
      <c r="C6347" s="213">
        <v>5</v>
      </c>
      <c r="D6347" s="214" t="s">
        <v>7674</v>
      </c>
      <c r="E6347" s="215">
        <v>4434</v>
      </c>
      <c r="F6347" s="216" t="s">
        <v>7671</v>
      </c>
    </row>
    <row r="6348" spans="2:6" ht="12.75" x14ac:dyDescent="0.25">
      <c r="B6348" s="216" t="s">
        <v>51</v>
      </c>
      <c r="C6348" s="213">
        <v>10</v>
      </c>
      <c r="D6348" s="214" t="s">
        <v>7678</v>
      </c>
      <c r="E6348" s="215">
        <v>4434</v>
      </c>
      <c r="F6348" s="216" t="s">
        <v>7671</v>
      </c>
    </row>
    <row r="6349" spans="2:6" ht="12.75" x14ac:dyDescent="0.25">
      <c r="B6349" s="216" t="s">
        <v>51</v>
      </c>
      <c r="C6349" s="213">
        <v>9</v>
      </c>
      <c r="D6349" s="214" t="s">
        <v>7677</v>
      </c>
      <c r="E6349" s="215">
        <v>4434</v>
      </c>
      <c r="F6349" s="216" t="s">
        <v>7671</v>
      </c>
    </row>
    <row r="6350" spans="2:6" ht="12.75" x14ac:dyDescent="0.25">
      <c r="B6350" s="216" t="s">
        <v>84</v>
      </c>
      <c r="C6350" s="213">
        <v>5</v>
      </c>
      <c r="D6350" s="214" t="s">
        <v>1487</v>
      </c>
      <c r="E6350" s="215">
        <v>4087</v>
      </c>
      <c r="F6350" s="216" t="s">
        <v>4040</v>
      </c>
    </row>
    <row r="6351" spans="2:6" ht="12.75" x14ac:dyDescent="0.25">
      <c r="B6351" s="216" t="s">
        <v>84</v>
      </c>
      <c r="C6351" s="213">
        <v>9</v>
      </c>
      <c r="D6351" s="214" t="s">
        <v>919</v>
      </c>
      <c r="E6351" s="215">
        <v>4087</v>
      </c>
      <c r="F6351" s="216" t="s">
        <v>4040</v>
      </c>
    </row>
    <row r="6352" spans="2:6" ht="12.75" x14ac:dyDescent="0.25">
      <c r="B6352" s="216" t="s">
        <v>84</v>
      </c>
      <c r="C6352" s="213">
        <v>4</v>
      </c>
      <c r="D6352" s="214" t="s">
        <v>916</v>
      </c>
      <c r="E6352" s="215">
        <v>4087</v>
      </c>
      <c r="F6352" s="216" t="s">
        <v>4040</v>
      </c>
    </row>
    <row r="6353" spans="2:6" ht="12.75" x14ac:dyDescent="0.25">
      <c r="B6353" s="216" t="s">
        <v>84</v>
      </c>
      <c r="C6353" s="213">
        <v>10</v>
      </c>
      <c r="D6353" s="214" t="s">
        <v>3080</v>
      </c>
      <c r="E6353" s="215">
        <v>4087</v>
      </c>
      <c r="F6353" s="216" t="s">
        <v>4040</v>
      </c>
    </row>
    <row r="6354" spans="2:6" ht="12.75" x14ac:dyDescent="0.25">
      <c r="B6354" s="216" t="s">
        <v>84</v>
      </c>
      <c r="C6354" s="213">
        <v>6</v>
      </c>
      <c r="D6354" s="214" t="s">
        <v>3048</v>
      </c>
      <c r="E6354" s="215">
        <v>4087</v>
      </c>
      <c r="F6354" s="216" t="s">
        <v>4040</v>
      </c>
    </row>
    <row r="6355" spans="2:6" ht="12.75" x14ac:dyDescent="0.25">
      <c r="B6355" s="216" t="s">
        <v>84</v>
      </c>
      <c r="C6355" s="213">
        <v>2</v>
      </c>
      <c r="D6355" s="214" t="s">
        <v>3078</v>
      </c>
      <c r="E6355" s="215">
        <v>4087</v>
      </c>
      <c r="F6355" s="216" t="s">
        <v>4040</v>
      </c>
    </row>
    <row r="6356" spans="2:6" ht="12.75" x14ac:dyDescent="0.25">
      <c r="B6356" s="216" t="s">
        <v>84</v>
      </c>
      <c r="C6356" s="213">
        <v>11</v>
      </c>
      <c r="D6356" s="214" t="s">
        <v>2088</v>
      </c>
      <c r="E6356" s="215">
        <v>4087</v>
      </c>
      <c r="F6356" s="216" t="s">
        <v>4040</v>
      </c>
    </row>
    <row r="6357" spans="2:6" ht="12.75" x14ac:dyDescent="0.25">
      <c r="B6357" s="216" t="s">
        <v>84</v>
      </c>
      <c r="C6357" s="213">
        <v>8</v>
      </c>
      <c r="D6357" s="214" t="s">
        <v>4041</v>
      </c>
      <c r="E6357" s="215">
        <v>4087</v>
      </c>
      <c r="F6357" s="216" t="s">
        <v>4040</v>
      </c>
    </row>
    <row r="6358" spans="2:6" ht="12.75" x14ac:dyDescent="0.25">
      <c r="B6358" s="216" t="s">
        <v>84</v>
      </c>
      <c r="C6358" s="213">
        <v>12</v>
      </c>
      <c r="D6358" s="214" t="s">
        <v>922</v>
      </c>
      <c r="E6358" s="215">
        <v>4087</v>
      </c>
      <c r="F6358" s="216" t="s">
        <v>4040</v>
      </c>
    </row>
    <row r="6359" spans="2:6" ht="12.75" x14ac:dyDescent="0.25">
      <c r="B6359" s="216" t="s">
        <v>84</v>
      </c>
      <c r="C6359" s="213">
        <v>1</v>
      </c>
      <c r="D6359" s="214" t="s">
        <v>4039</v>
      </c>
      <c r="E6359" s="215">
        <v>4087</v>
      </c>
      <c r="F6359" s="216" t="s">
        <v>4040</v>
      </c>
    </row>
    <row r="6360" spans="2:6" ht="12.75" x14ac:dyDescent="0.25">
      <c r="B6360" s="216" t="s">
        <v>84</v>
      </c>
      <c r="C6360" s="213">
        <v>7</v>
      </c>
      <c r="D6360" s="214" t="s">
        <v>1520</v>
      </c>
      <c r="E6360" s="215">
        <v>4087</v>
      </c>
      <c r="F6360" s="216" t="s">
        <v>4040</v>
      </c>
    </row>
    <row r="6361" spans="2:6" ht="12.75" x14ac:dyDescent="0.25">
      <c r="B6361" s="216" t="s">
        <v>84</v>
      </c>
      <c r="C6361" s="213">
        <v>3</v>
      </c>
      <c r="D6361" s="214" t="s">
        <v>1407</v>
      </c>
      <c r="E6361" s="215">
        <v>4087</v>
      </c>
      <c r="F6361" s="216" t="s">
        <v>4040</v>
      </c>
    </row>
    <row r="6362" spans="2:6" ht="12.75" x14ac:dyDescent="0.25">
      <c r="B6362" s="216" t="s">
        <v>84</v>
      </c>
      <c r="C6362" s="213">
        <v>7</v>
      </c>
      <c r="D6362" s="214" t="s">
        <v>5380</v>
      </c>
      <c r="E6362" s="215">
        <v>4208</v>
      </c>
      <c r="F6362" s="216" t="s">
        <v>5378</v>
      </c>
    </row>
    <row r="6363" spans="2:6" ht="12.75" x14ac:dyDescent="0.25">
      <c r="B6363" s="216" t="s">
        <v>84</v>
      </c>
      <c r="C6363" s="213">
        <v>9</v>
      </c>
      <c r="D6363" s="214" t="s">
        <v>923</v>
      </c>
      <c r="E6363" s="215">
        <v>4208</v>
      </c>
      <c r="F6363" s="216" t="s">
        <v>5378</v>
      </c>
    </row>
    <row r="6364" spans="2:6" ht="12.75" x14ac:dyDescent="0.25">
      <c r="B6364" s="216" t="s">
        <v>84</v>
      </c>
      <c r="C6364" s="213">
        <v>1</v>
      </c>
      <c r="D6364" s="214" t="s">
        <v>5377</v>
      </c>
      <c r="E6364" s="215">
        <v>4208</v>
      </c>
      <c r="F6364" s="216" t="s">
        <v>5378</v>
      </c>
    </row>
    <row r="6365" spans="2:6" ht="12.75" x14ac:dyDescent="0.25">
      <c r="B6365" s="216" t="s">
        <v>84</v>
      </c>
      <c r="C6365" s="213">
        <v>10</v>
      </c>
      <c r="D6365" s="214" t="s">
        <v>5382</v>
      </c>
      <c r="E6365" s="215">
        <v>4208</v>
      </c>
      <c r="F6365" s="216" t="s">
        <v>5378</v>
      </c>
    </row>
    <row r="6366" spans="2:6" ht="12.75" x14ac:dyDescent="0.25">
      <c r="B6366" s="216" t="s">
        <v>84</v>
      </c>
      <c r="C6366" s="213">
        <v>8</v>
      </c>
      <c r="D6366" s="214" t="s">
        <v>5381</v>
      </c>
      <c r="E6366" s="215">
        <v>4208</v>
      </c>
      <c r="F6366" s="216" t="s">
        <v>5378</v>
      </c>
    </row>
    <row r="6367" spans="2:6" ht="12.75" x14ac:dyDescent="0.25">
      <c r="B6367" s="216" t="s">
        <v>84</v>
      </c>
      <c r="C6367" s="213">
        <v>3</v>
      </c>
      <c r="D6367" s="214" t="s">
        <v>917</v>
      </c>
      <c r="E6367" s="215">
        <v>4208</v>
      </c>
      <c r="F6367" s="216" t="s">
        <v>5378</v>
      </c>
    </row>
    <row r="6368" spans="2:6" ht="12.75" x14ac:dyDescent="0.25">
      <c r="B6368" s="216" t="s">
        <v>84</v>
      </c>
      <c r="C6368" s="213">
        <v>12</v>
      </c>
      <c r="D6368" s="214" t="s">
        <v>5383</v>
      </c>
      <c r="E6368" s="215">
        <v>4208</v>
      </c>
      <c r="F6368" s="216" t="s">
        <v>5378</v>
      </c>
    </row>
    <row r="6369" spans="2:6" ht="12.75" x14ac:dyDescent="0.25">
      <c r="B6369" s="216" t="s">
        <v>84</v>
      </c>
      <c r="C6369" s="213">
        <v>5</v>
      </c>
      <c r="D6369" s="214" t="s">
        <v>1582</v>
      </c>
      <c r="E6369" s="215">
        <v>4208</v>
      </c>
      <c r="F6369" s="216" t="s">
        <v>5378</v>
      </c>
    </row>
    <row r="6370" spans="2:6" ht="12.75" x14ac:dyDescent="0.25">
      <c r="B6370" s="216" t="s">
        <v>84</v>
      </c>
      <c r="C6370" s="213">
        <v>2</v>
      </c>
      <c r="D6370" s="214" t="s">
        <v>1413</v>
      </c>
      <c r="E6370" s="215">
        <v>4208</v>
      </c>
      <c r="F6370" s="216" t="s">
        <v>5378</v>
      </c>
    </row>
    <row r="6371" spans="2:6" ht="12.75" x14ac:dyDescent="0.25">
      <c r="B6371" s="216" t="s">
        <v>84</v>
      </c>
      <c r="C6371" s="213">
        <v>4</v>
      </c>
      <c r="D6371" s="214" t="s">
        <v>2256</v>
      </c>
      <c r="E6371" s="215">
        <v>4208</v>
      </c>
      <c r="F6371" s="216" t="s">
        <v>5378</v>
      </c>
    </row>
    <row r="6372" spans="2:6" ht="12.75" x14ac:dyDescent="0.25">
      <c r="B6372" s="216" t="s">
        <v>84</v>
      </c>
      <c r="C6372" s="213">
        <v>6</v>
      </c>
      <c r="D6372" s="214" t="s">
        <v>5379</v>
      </c>
      <c r="E6372" s="215">
        <v>4208</v>
      </c>
      <c r="F6372" s="216" t="s">
        <v>5378</v>
      </c>
    </row>
    <row r="6373" spans="2:6" ht="12.75" x14ac:dyDescent="0.25">
      <c r="B6373" s="216" t="s">
        <v>84</v>
      </c>
      <c r="C6373" s="213">
        <v>11</v>
      </c>
      <c r="D6373" s="214" t="s">
        <v>959</v>
      </c>
      <c r="E6373" s="215">
        <v>4208</v>
      </c>
      <c r="F6373" s="216" t="s">
        <v>5378</v>
      </c>
    </row>
    <row r="6374" spans="2:6" ht="12.75" x14ac:dyDescent="0.25">
      <c r="B6374" s="216" t="s">
        <v>84</v>
      </c>
      <c r="C6374" s="213">
        <v>8</v>
      </c>
      <c r="D6374" s="214" t="s">
        <v>921</v>
      </c>
      <c r="E6374" s="215">
        <v>4323</v>
      </c>
      <c r="F6374" s="216" t="s">
        <v>6588</v>
      </c>
    </row>
    <row r="6375" spans="2:6" ht="12.75" x14ac:dyDescent="0.25">
      <c r="B6375" s="216" t="s">
        <v>84</v>
      </c>
      <c r="C6375" s="213">
        <v>9</v>
      </c>
      <c r="D6375" s="214" t="s">
        <v>6590</v>
      </c>
      <c r="E6375" s="215">
        <v>4323</v>
      </c>
      <c r="F6375" s="216" t="s">
        <v>6588</v>
      </c>
    </row>
    <row r="6376" spans="2:6" ht="12.75" x14ac:dyDescent="0.25">
      <c r="B6376" s="216" t="s">
        <v>84</v>
      </c>
      <c r="C6376" s="213">
        <v>3</v>
      </c>
      <c r="D6376" s="214" t="s">
        <v>918</v>
      </c>
      <c r="E6376" s="215">
        <v>4323</v>
      </c>
      <c r="F6376" s="216" t="s">
        <v>6588</v>
      </c>
    </row>
    <row r="6377" spans="2:6" ht="12.75" x14ac:dyDescent="0.25">
      <c r="B6377" s="216" t="s">
        <v>84</v>
      </c>
      <c r="C6377" s="213">
        <v>5</v>
      </c>
      <c r="D6377" s="214" t="s">
        <v>911</v>
      </c>
      <c r="E6377" s="215">
        <v>4323</v>
      </c>
      <c r="F6377" s="216" t="s">
        <v>6588</v>
      </c>
    </row>
    <row r="6378" spans="2:6" ht="12.75" x14ac:dyDescent="0.25">
      <c r="B6378" s="216" t="s">
        <v>84</v>
      </c>
      <c r="C6378" s="213">
        <v>4</v>
      </c>
      <c r="D6378" s="214" t="s">
        <v>2252</v>
      </c>
      <c r="E6378" s="215">
        <v>4323</v>
      </c>
      <c r="F6378" s="216" t="s">
        <v>6588</v>
      </c>
    </row>
    <row r="6379" spans="2:6" ht="12.75" x14ac:dyDescent="0.25">
      <c r="B6379" s="216" t="s">
        <v>84</v>
      </c>
      <c r="C6379" s="213">
        <v>10</v>
      </c>
      <c r="D6379" s="214" t="s">
        <v>6591</v>
      </c>
      <c r="E6379" s="215">
        <v>4323</v>
      </c>
      <c r="F6379" s="216" t="s">
        <v>6588</v>
      </c>
    </row>
    <row r="6380" spans="2:6" ht="12.75" x14ac:dyDescent="0.25">
      <c r="B6380" s="216" t="s">
        <v>84</v>
      </c>
      <c r="C6380" s="213">
        <v>6</v>
      </c>
      <c r="D6380" s="214" t="s">
        <v>1910</v>
      </c>
      <c r="E6380" s="215">
        <v>4323</v>
      </c>
      <c r="F6380" s="216" t="s">
        <v>6588</v>
      </c>
    </row>
    <row r="6381" spans="2:6" ht="12.75" x14ac:dyDescent="0.25">
      <c r="B6381" s="216" t="s">
        <v>84</v>
      </c>
      <c r="C6381" s="213">
        <v>12</v>
      </c>
      <c r="D6381" s="214" t="s">
        <v>6592</v>
      </c>
      <c r="E6381" s="215">
        <v>4323</v>
      </c>
      <c r="F6381" s="216" t="s">
        <v>6588</v>
      </c>
    </row>
    <row r="6382" spans="2:6" ht="12.75" x14ac:dyDescent="0.25">
      <c r="B6382" s="216" t="s">
        <v>84</v>
      </c>
      <c r="C6382" s="213">
        <v>2</v>
      </c>
      <c r="D6382" s="214" t="s">
        <v>994</v>
      </c>
      <c r="E6382" s="215">
        <v>4323</v>
      </c>
      <c r="F6382" s="216" t="s">
        <v>6588</v>
      </c>
    </row>
    <row r="6383" spans="2:6" ht="12.75" x14ac:dyDescent="0.25">
      <c r="B6383" s="216" t="s">
        <v>84</v>
      </c>
      <c r="C6383" s="213">
        <v>7</v>
      </c>
      <c r="D6383" s="214" t="s">
        <v>6589</v>
      </c>
      <c r="E6383" s="215">
        <v>4323</v>
      </c>
      <c r="F6383" s="216" t="s">
        <v>6588</v>
      </c>
    </row>
    <row r="6384" spans="2:6" ht="12.75" x14ac:dyDescent="0.25">
      <c r="B6384" s="216" t="s">
        <v>84</v>
      </c>
      <c r="C6384" s="213">
        <v>1</v>
      </c>
      <c r="D6384" s="214" t="s">
        <v>1544</v>
      </c>
      <c r="E6384" s="215">
        <v>4323</v>
      </c>
      <c r="F6384" s="216" t="s">
        <v>6588</v>
      </c>
    </row>
    <row r="6385" spans="2:6" ht="12.75" x14ac:dyDescent="0.25">
      <c r="B6385" s="216" t="s">
        <v>84</v>
      </c>
      <c r="C6385" s="213">
        <v>11</v>
      </c>
      <c r="D6385" s="214" t="s">
        <v>671</v>
      </c>
      <c r="E6385" s="215">
        <v>4323</v>
      </c>
      <c r="F6385" s="216" t="s">
        <v>6588</v>
      </c>
    </row>
    <row r="6386" spans="2:6" ht="12.75" x14ac:dyDescent="0.25">
      <c r="B6386" s="216" t="s">
        <v>84</v>
      </c>
      <c r="C6386" s="213">
        <v>12</v>
      </c>
      <c r="D6386" s="214" t="s">
        <v>7699</v>
      </c>
      <c r="E6386" s="215">
        <v>4436</v>
      </c>
      <c r="F6386" s="216" t="s">
        <v>7693</v>
      </c>
    </row>
    <row r="6387" spans="2:6" ht="12.75" x14ac:dyDescent="0.25">
      <c r="B6387" s="216" t="s">
        <v>84</v>
      </c>
      <c r="C6387" s="213">
        <v>1</v>
      </c>
      <c r="D6387" s="214" t="s">
        <v>2013</v>
      </c>
      <c r="E6387" s="215">
        <v>4436</v>
      </c>
      <c r="F6387" s="216" t="s">
        <v>7693</v>
      </c>
    </row>
    <row r="6388" spans="2:6" ht="12.75" x14ac:dyDescent="0.25">
      <c r="B6388" s="216" t="s">
        <v>84</v>
      </c>
      <c r="C6388" s="213">
        <v>10</v>
      </c>
      <c r="D6388" s="214" t="s">
        <v>7697</v>
      </c>
      <c r="E6388" s="215">
        <v>4436</v>
      </c>
      <c r="F6388" s="216" t="s">
        <v>7693</v>
      </c>
    </row>
    <row r="6389" spans="2:6" ht="12.75" x14ac:dyDescent="0.25">
      <c r="B6389" s="216" t="s">
        <v>84</v>
      </c>
      <c r="C6389" s="213">
        <v>2</v>
      </c>
      <c r="D6389" s="214" t="s">
        <v>379</v>
      </c>
      <c r="E6389" s="215">
        <v>4436</v>
      </c>
      <c r="F6389" s="216" t="s">
        <v>7693</v>
      </c>
    </row>
    <row r="6390" spans="2:6" ht="12.75" x14ac:dyDescent="0.25">
      <c r="B6390" s="216" t="s">
        <v>84</v>
      </c>
      <c r="C6390" s="213">
        <v>5</v>
      </c>
      <c r="D6390" s="214" t="s">
        <v>5382</v>
      </c>
      <c r="E6390" s="215">
        <v>4436</v>
      </c>
      <c r="F6390" s="216" t="s">
        <v>7693</v>
      </c>
    </row>
    <row r="6391" spans="2:6" ht="12.75" x14ac:dyDescent="0.25">
      <c r="B6391" s="216" t="s">
        <v>84</v>
      </c>
      <c r="C6391" s="213">
        <v>11</v>
      </c>
      <c r="D6391" s="214" t="s">
        <v>7698</v>
      </c>
      <c r="E6391" s="215">
        <v>4436</v>
      </c>
      <c r="F6391" s="216" t="s">
        <v>7693</v>
      </c>
    </row>
    <row r="6392" spans="2:6" ht="12.75" x14ac:dyDescent="0.25">
      <c r="B6392" s="216" t="s">
        <v>84</v>
      </c>
      <c r="C6392" s="213">
        <v>4</v>
      </c>
      <c r="D6392" s="214" t="s">
        <v>1751</v>
      </c>
      <c r="E6392" s="215">
        <v>4436</v>
      </c>
      <c r="F6392" s="216" t="s">
        <v>7693</v>
      </c>
    </row>
    <row r="6393" spans="2:6" ht="12.75" x14ac:dyDescent="0.25">
      <c r="B6393" s="216" t="s">
        <v>84</v>
      </c>
      <c r="C6393" s="213">
        <v>9</v>
      </c>
      <c r="D6393" s="214" t="s">
        <v>7696</v>
      </c>
      <c r="E6393" s="215">
        <v>4436</v>
      </c>
      <c r="F6393" s="216" t="s">
        <v>7693</v>
      </c>
    </row>
    <row r="6394" spans="2:6" ht="12.75" x14ac:dyDescent="0.25">
      <c r="B6394" s="216" t="s">
        <v>84</v>
      </c>
      <c r="C6394" s="213">
        <v>7</v>
      </c>
      <c r="D6394" s="214" t="s">
        <v>5383</v>
      </c>
      <c r="E6394" s="215">
        <v>4436</v>
      </c>
      <c r="F6394" s="216" t="s">
        <v>7693</v>
      </c>
    </row>
    <row r="6395" spans="2:6" ht="12.75" x14ac:dyDescent="0.25">
      <c r="B6395" s="216" t="s">
        <v>84</v>
      </c>
      <c r="C6395" s="213">
        <v>3</v>
      </c>
      <c r="D6395" s="214" t="s">
        <v>7694</v>
      </c>
      <c r="E6395" s="215">
        <v>4436</v>
      </c>
      <c r="F6395" s="216" t="s">
        <v>7693</v>
      </c>
    </row>
    <row r="6396" spans="2:6" ht="12.75" x14ac:dyDescent="0.25">
      <c r="B6396" s="216" t="s">
        <v>84</v>
      </c>
      <c r="C6396" s="213">
        <v>8</v>
      </c>
      <c r="D6396" s="214" t="s">
        <v>7695</v>
      </c>
      <c r="E6396" s="215">
        <v>4436</v>
      </c>
      <c r="F6396" s="216" t="s">
        <v>7693</v>
      </c>
    </row>
    <row r="6397" spans="2:6" ht="12.75" x14ac:dyDescent="0.25">
      <c r="B6397" s="216" t="s">
        <v>84</v>
      </c>
      <c r="C6397" s="213">
        <v>6</v>
      </c>
      <c r="D6397" s="214" t="s">
        <v>2451</v>
      </c>
      <c r="E6397" s="215">
        <v>4436</v>
      </c>
      <c r="F6397" s="216" t="s">
        <v>7693</v>
      </c>
    </row>
    <row r="6398" spans="2:6" ht="12.75" x14ac:dyDescent="0.25">
      <c r="B6398" s="216" t="s">
        <v>1951</v>
      </c>
      <c r="C6398" s="213">
        <v>6</v>
      </c>
      <c r="D6398" s="214" t="s">
        <v>1954</v>
      </c>
      <c r="E6398" s="215">
        <v>4349</v>
      </c>
      <c r="F6398" s="216" t="s">
        <v>6828</v>
      </c>
    </row>
    <row r="6399" spans="2:6" ht="12.75" x14ac:dyDescent="0.25">
      <c r="B6399" s="216" t="s">
        <v>1951</v>
      </c>
      <c r="C6399" s="213">
        <v>1</v>
      </c>
      <c r="D6399" s="214" t="s">
        <v>1216</v>
      </c>
      <c r="E6399" s="215">
        <v>4349</v>
      </c>
      <c r="F6399" s="216" t="s">
        <v>6828</v>
      </c>
    </row>
    <row r="6400" spans="2:6" ht="12.75" x14ac:dyDescent="0.25">
      <c r="B6400" s="216" t="s">
        <v>1951</v>
      </c>
      <c r="C6400" s="213">
        <v>5</v>
      </c>
      <c r="D6400" s="214" t="s">
        <v>2067</v>
      </c>
      <c r="E6400" s="215">
        <v>4349</v>
      </c>
      <c r="F6400" s="216" t="s">
        <v>6828</v>
      </c>
    </row>
    <row r="6401" spans="2:6" ht="12.75" x14ac:dyDescent="0.25">
      <c r="B6401" s="216" t="s">
        <v>1951</v>
      </c>
      <c r="C6401" s="213">
        <v>11</v>
      </c>
      <c r="D6401" s="214" t="s">
        <v>1957</v>
      </c>
      <c r="E6401" s="215">
        <v>4349</v>
      </c>
      <c r="F6401" s="216" t="s">
        <v>6828</v>
      </c>
    </row>
    <row r="6402" spans="2:6" ht="12.75" x14ac:dyDescent="0.25">
      <c r="B6402" s="216" t="s">
        <v>1951</v>
      </c>
      <c r="C6402" s="213">
        <v>8</v>
      </c>
      <c r="D6402" s="214" t="s">
        <v>1967</v>
      </c>
      <c r="E6402" s="215">
        <v>4349</v>
      </c>
      <c r="F6402" s="216" t="s">
        <v>6828</v>
      </c>
    </row>
    <row r="6403" spans="2:6" ht="12.75" x14ac:dyDescent="0.25">
      <c r="B6403" s="216" t="s">
        <v>1951</v>
      </c>
      <c r="C6403" s="213">
        <v>7</v>
      </c>
      <c r="D6403" s="214" t="s">
        <v>6831</v>
      </c>
      <c r="E6403" s="215">
        <v>4349</v>
      </c>
      <c r="F6403" s="216" t="s">
        <v>6828</v>
      </c>
    </row>
    <row r="6404" spans="2:6" ht="12.75" x14ac:dyDescent="0.25">
      <c r="B6404" s="216" t="s">
        <v>1951</v>
      </c>
      <c r="C6404" s="213">
        <v>3</v>
      </c>
      <c r="D6404" s="214" t="s">
        <v>1956</v>
      </c>
      <c r="E6404" s="215">
        <v>4349</v>
      </c>
      <c r="F6404" s="216" t="s">
        <v>6828</v>
      </c>
    </row>
    <row r="6405" spans="2:6" ht="12.75" x14ac:dyDescent="0.25">
      <c r="B6405" s="216" t="s">
        <v>1951</v>
      </c>
      <c r="C6405" s="213">
        <v>12</v>
      </c>
      <c r="D6405" s="214" t="s">
        <v>1952</v>
      </c>
      <c r="E6405" s="215">
        <v>4349</v>
      </c>
      <c r="F6405" s="216" t="s">
        <v>6828</v>
      </c>
    </row>
    <row r="6406" spans="2:6" ht="12.75" x14ac:dyDescent="0.25">
      <c r="B6406" s="216" t="s">
        <v>1951</v>
      </c>
      <c r="C6406" s="213">
        <v>2</v>
      </c>
      <c r="D6406" s="214" t="s">
        <v>6829</v>
      </c>
      <c r="E6406" s="215">
        <v>4349</v>
      </c>
      <c r="F6406" s="216" t="s">
        <v>6828</v>
      </c>
    </row>
    <row r="6407" spans="2:6" ht="12.75" x14ac:dyDescent="0.25">
      <c r="B6407" s="216" t="s">
        <v>1951</v>
      </c>
      <c r="C6407" s="213">
        <v>10</v>
      </c>
      <c r="D6407" s="214" t="s">
        <v>1970</v>
      </c>
      <c r="E6407" s="215">
        <v>4349</v>
      </c>
      <c r="F6407" s="216" t="s">
        <v>6828</v>
      </c>
    </row>
    <row r="6408" spans="2:6" ht="12.75" x14ac:dyDescent="0.25">
      <c r="B6408" s="216" t="s">
        <v>1951</v>
      </c>
      <c r="C6408" s="213">
        <v>9</v>
      </c>
      <c r="D6408" s="214" t="s">
        <v>1966</v>
      </c>
      <c r="E6408" s="215">
        <v>4349</v>
      </c>
      <c r="F6408" s="216" t="s">
        <v>6828</v>
      </c>
    </row>
    <row r="6409" spans="2:6" ht="12.75" x14ac:dyDescent="0.25">
      <c r="B6409" s="216" t="s">
        <v>1951</v>
      </c>
      <c r="C6409" s="213">
        <v>4</v>
      </c>
      <c r="D6409" s="214" t="s">
        <v>6830</v>
      </c>
      <c r="E6409" s="215">
        <v>4349</v>
      </c>
      <c r="F6409" s="216" t="s">
        <v>6828</v>
      </c>
    </row>
    <row r="6410" spans="2:6" ht="12.75" x14ac:dyDescent="0.25">
      <c r="B6410" s="216" t="s">
        <v>499</v>
      </c>
      <c r="C6410" s="213">
        <v>15</v>
      </c>
      <c r="D6410" s="214" t="s">
        <v>2517</v>
      </c>
      <c r="E6410" s="215">
        <v>8027</v>
      </c>
      <c r="F6410" s="216" t="s">
        <v>9520</v>
      </c>
    </row>
    <row r="6411" spans="2:6" ht="12.75" x14ac:dyDescent="0.25">
      <c r="B6411" s="216" t="s">
        <v>499</v>
      </c>
      <c r="C6411" s="213">
        <v>3</v>
      </c>
      <c r="D6411" s="214" t="s">
        <v>1151</v>
      </c>
      <c r="E6411" s="215">
        <v>8027</v>
      </c>
      <c r="F6411" s="216" t="s">
        <v>9520</v>
      </c>
    </row>
    <row r="6412" spans="2:6" ht="12.75" x14ac:dyDescent="0.25">
      <c r="B6412" s="216" t="s">
        <v>499</v>
      </c>
      <c r="C6412" s="213">
        <v>13</v>
      </c>
      <c r="D6412" s="214" t="s">
        <v>1960</v>
      </c>
      <c r="E6412" s="215">
        <v>8027</v>
      </c>
      <c r="F6412" s="216" t="s">
        <v>9520</v>
      </c>
    </row>
    <row r="6413" spans="2:6" ht="12.75" x14ac:dyDescent="0.25">
      <c r="B6413" s="216" t="s">
        <v>499</v>
      </c>
      <c r="C6413" s="213">
        <v>14</v>
      </c>
      <c r="D6413" s="214" t="s">
        <v>1967</v>
      </c>
      <c r="E6413" s="215">
        <v>8027</v>
      </c>
      <c r="F6413" s="216" t="s">
        <v>9520</v>
      </c>
    </row>
    <row r="6414" spans="2:6" ht="12.75" x14ac:dyDescent="0.25">
      <c r="B6414" s="216" t="s">
        <v>499</v>
      </c>
      <c r="C6414" s="213">
        <v>18</v>
      </c>
      <c r="D6414" s="214" t="s">
        <v>1981</v>
      </c>
      <c r="E6414" s="215">
        <v>8027</v>
      </c>
      <c r="F6414" s="216" t="s">
        <v>9520</v>
      </c>
    </row>
    <row r="6415" spans="2:6" ht="12.75" x14ac:dyDescent="0.25">
      <c r="B6415" s="216" t="s">
        <v>499</v>
      </c>
      <c r="C6415" s="213">
        <v>12</v>
      </c>
      <c r="D6415" s="214" t="s">
        <v>1974</v>
      </c>
      <c r="E6415" s="215">
        <v>8027</v>
      </c>
      <c r="F6415" s="216" t="s">
        <v>9520</v>
      </c>
    </row>
    <row r="6416" spans="2:6" ht="12.75" x14ac:dyDescent="0.25">
      <c r="B6416" s="216" t="s">
        <v>499</v>
      </c>
      <c r="C6416" s="213">
        <v>11</v>
      </c>
      <c r="D6416" s="214" t="s">
        <v>2525</v>
      </c>
      <c r="E6416" s="215">
        <v>8027</v>
      </c>
      <c r="F6416" s="216" t="s">
        <v>9520</v>
      </c>
    </row>
    <row r="6417" spans="2:6" ht="12.75" x14ac:dyDescent="0.25">
      <c r="B6417" s="216" t="s">
        <v>499</v>
      </c>
      <c r="C6417" s="213">
        <v>21</v>
      </c>
      <c r="D6417" s="214" t="s">
        <v>1963</v>
      </c>
      <c r="E6417" s="215">
        <v>8027</v>
      </c>
      <c r="F6417" s="216" t="s">
        <v>9520</v>
      </c>
    </row>
    <row r="6418" spans="2:6" ht="12.75" x14ac:dyDescent="0.25">
      <c r="B6418" s="216" t="s">
        <v>499</v>
      </c>
      <c r="C6418" s="213">
        <v>19</v>
      </c>
      <c r="D6418" s="214" t="s">
        <v>1975</v>
      </c>
      <c r="E6418" s="215">
        <v>8027</v>
      </c>
      <c r="F6418" s="216" t="s">
        <v>9520</v>
      </c>
    </row>
    <row r="6419" spans="2:6" ht="12.75" x14ac:dyDescent="0.25">
      <c r="B6419" s="216" t="s">
        <v>499</v>
      </c>
      <c r="C6419" s="213">
        <v>10</v>
      </c>
      <c r="D6419" s="214" t="s">
        <v>1952</v>
      </c>
      <c r="E6419" s="215">
        <v>8027</v>
      </c>
      <c r="F6419" s="216" t="s">
        <v>9520</v>
      </c>
    </row>
    <row r="6420" spans="2:6" ht="12.75" x14ac:dyDescent="0.25">
      <c r="B6420" s="216" t="s">
        <v>499</v>
      </c>
      <c r="C6420" s="213">
        <v>6</v>
      </c>
      <c r="D6420" s="214" t="s">
        <v>1972</v>
      </c>
      <c r="E6420" s="215">
        <v>8027</v>
      </c>
      <c r="F6420" s="216" t="s">
        <v>9520</v>
      </c>
    </row>
    <row r="6421" spans="2:6" ht="12.75" x14ac:dyDescent="0.25">
      <c r="B6421" s="216" t="s">
        <v>499</v>
      </c>
      <c r="C6421" s="213">
        <v>16</v>
      </c>
      <c r="D6421" s="214" t="s">
        <v>1970</v>
      </c>
      <c r="E6421" s="215">
        <v>8027</v>
      </c>
      <c r="F6421" s="216" t="s">
        <v>9520</v>
      </c>
    </row>
    <row r="6422" spans="2:6" ht="12.75" x14ac:dyDescent="0.25">
      <c r="B6422" s="216" t="s">
        <v>499</v>
      </c>
      <c r="C6422" s="213">
        <v>5</v>
      </c>
      <c r="D6422" s="214" t="s">
        <v>8109</v>
      </c>
      <c r="E6422" s="215">
        <v>8027</v>
      </c>
      <c r="F6422" s="216" t="s">
        <v>9520</v>
      </c>
    </row>
    <row r="6423" spans="2:6" ht="12.75" x14ac:dyDescent="0.25">
      <c r="B6423" s="216" t="s">
        <v>499</v>
      </c>
      <c r="C6423" s="213">
        <v>9</v>
      </c>
      <c r="D6423" s="214" t="s">
        <v>1964</v>
      </c>
      <c r="E6423" s="215">
        <v>8027</v>
      </c>
      <c r="F6423" s="216" t="s">
        <v>9520</v>
      </c>
    </row>
    <row r="6424" spans="2:6" ht="12.75" x14ac:dyDescent="0.25">
      <c r="B6424" s="216" t="s">
        <v>499</v>
      </c>
      <c r="C6424" s="213">
        <v>2</v>
      </c>
      <c r="D6424" s="214" t="s">
        <v>1979</v>
      </c>
      <c r="E6424" s="215">
        <v>8027</v>
      </c>
      <c r="F6424" s="216" t="s">
        <v>9520</v>
      </c>
    </row>
    <row r="6425" spans="2:6" ht="12.75" x14ac:dyDescent="0.25">
      <c r="B6425" s="216" t="s">
        <v>499</v>
      </c>
      <c r="C6425" s="213">
        <v>4</v>
      </c>
      <c r="D6425" s="214" t="s">
        <v>1966</v>
      </c>
      <c r="E6425" s="215">
        <v>8027</v>
      </c>
      <c r="F6425" s="216" t="s">
        <v>9520</v>
      </c>
    </row>
    <row r="6426" spans="2:6" ht="12.75" x14ac:dyDescent="0.25">
      <c r="B6426" s="216" t="s">
        <v>499</v>
      </c>
      <c r="C6426" s="213">
        <v>7</v>
      </c>
      <c r="D6426" s="214" t="s">
        <v>2513</v>
      </c>
      <c r="E6426" s="215">
        <v>8027</v>
      </c>
      <c r="F6426" s="216" t="s">
        <v>9520</v>
      </c>
    </row>
    <row r="6427" spans="2:6" ht="12.75" x14ac:dyDescent="0.25">
      <c r="B6427" s="216" t="s">
        <v>499</v>
      </c>
      <c r="C6427" s="213">
        <v>17</v>
      </c>
      <c r="D6427" s="214" t="s">
        <v>9521</v>
      </c>
      <c r="E6427" s="215">
        <v>8027</v>
      </c>
      <c r="F6427" s="216" t="s">
        <v>9520</v>
      </c>
    </row>
    <row r="6428" spans="2:6" ht="12.75" x14ac:dyDescent="0.25">
      <c r="B6428" s="216" t="s">
        <v>499</v>
      </c>
      <c r="C6428" s="213">
        <v>22</v>
      </c>
      <c r="D6428" s="214" t="s">
        <v>2520</v>
      </c>
      <c r="E6428" s="215">
        <v>8027</v>
      </c>
      <c r="F6428" s="216" t="s">
        <v>9520</v>
      </c>
    </row>
    <row r="6429" spans="2:6" ht="12.75" x14ac:dyDescent="0.25">
      <c r="B6429" s="216" t="s">
        <v>499</v>
      </c>
      <c r="C6429" s="213">
        <v>20</v>
      </c>
      <c r="D6429" s="214" t="s">
        <v>2522</v>
      </c>
      <c r="E6429" s="215">
        <v>8027</v>
      </c>
      <c r="F6429" s="216" t="s">
        <v>9520</v>
      </c>
    </row>
    <row r="6430" spans="2:6" ht="12.75" x14ac:dyDescent="0.25">
      <c r="B6430" s="216" t="s">
        <v>499</v>
      </c>
      <c r="C6430" s="213">
        <v>8</v>
      </c>
      <c r="D6430" s="214" t="s">
        <v>1946</v>
      </c>
      <c r="E6430" s="215">
        <v>8027</v>
      </c>
      <c r="F6430" s="216" t="s">
        <v>9520</v>
      </c>
    </row>
    <row r="6431" spans="2:6" ht="12.75" x14ac:dyDescent="0.25">
      <c r="B6431" s="216" t="s">
        <v>499</v>
      </c>
      <c r="C6431" s="213">
        <v>1</v>
      </c>
      <c r="D6431" s="214" t="s">
        <v>9519</v>
      </c>
      <c r="E6431" s="215">
        <v>8027</v>
      </c>
      <c r="F6431" s="216" t="s">
        <v>9520</v>
      </c>
    </row>
    <row r="6432" spans="2:6" ht="12.75" x14ac:dyDescent="0.25">
      <c r="B6432" s="216" t="s">
        <v>499</v>
      </c>
      <c r="C6432" s="213">
        <v>8</v>
      </c>
      <c r="D6432" s="214" t="s">
        <v>7110</v>
      </c>
      <c r="E6432" s="215">
        <v>4380</v>
      </c>
      <c r="F6432" s="216" t="s">
        <v>7109</v>
      </c>
    </row>
    <row r="6433" spans="2:6" ht="12.75" x14ac:dyDescent="0.25">
      <c r="B6433" s="216" t="s">
        <v>499</v>
      </c>
      <c r="C6433" s="213">
        <v>1</v>
      </c>
      <c r="D6433" s="214" t="s">
        <v>1151</v>
      </c>
      <c r="E6433" s="215">
        <v>4380</v>
      </c>
      <c r="F6433" s="216" t="s">
        <v>7109</v>
      </c>
    </row>
    <row r="6434" spans="2:6" ht="12.75" x14ac:dyDescent="0.25">
      <c r="B6434" s="216" t="s">
        <v>499</v>
      </c>
      <c r="C6434" s="213">
        <v>5</v>
      </c>
      <c r="D6434" s="214" t="s">
        <v>1960</v>
      </c>
      <c r="E6434" s="215">
        <v>4380</v>
      </c>
      <c r="F6434" s="216" t="s">
        <v>7109</v>
      </c>
    </row>
    <row r="6435" spans="2:6" ht="12.75" x14ac:dyDescent="0.25">
      <c r="B6435" s="216" t="s">
        <v>499</v>
      </c>
      <c r="C6435" s="213">
        <v>2</v>
      </c>
      <c r="D6435" s="214" t="s">
        <v>1961</v>
      </c>
      <c r="E6435" s="215">
        <v>4380</v>
      </c>
      <c r="F6435" s="216" t="s">
        <v>7109</v>
      </c>
    </row>
    <row r="6436" spans="2:6" ht="12.75" x14ac:dyDescent="0.25">
      <c r="B6436" s="216" t="s">
        <v>499</v>
      </c>
      <c r="C6436" s="213">
        <v>7</v>
      </c>
      <c r="D6436" s="214" t="s">
        <v>2515</v>
      </c>
      <c r="E6436" s="215">
        <v>4380</v>
      </c>
      <c r="F6436" s="216" t="s">
        <v>7109</v>
      </c>
    </row>
    <row r="6437" spans="2:6" ht="12.75" x14ac:dyDescent="0.25">
      <c r="B6437" s="216" t="s">
        <v>499</v>
      </c>
      <c r="C6437" s="213">
        <v>10</v>
      </c>
      <c r="D6437" s="214" t="s">
        <v>2526</v>
      </c>
      <c r="E6437" s="215">
        <v>4380</v>
      </c>
      <c r="F6437" s="216" t="s">
        <v>7109</v>
      </c>
    </row>
    <row r="6438" spans="2:6" ht="12.75" x14ac:dyDescent="0.25">
      <c r="B6438" s="216" t="s">
        <v>499</v>
      </c>
      <c r="C6438" s="213">
        <v>3</v>
      </c>
      <c r="D6438" s="214" t="s">
        <v>1963</v>
      </c>
      <c r="E6438" s="215">
        <v>4380</v>
      </c>
      <c r="F6438" s="216" t="s">
        <v>7109</v>
      </c>
    </row>
    <row r="6439" spans="2:6" ht="12.75" x14ac:dyDescent="0.25">
      <c r="B6439" s="216" t="s">
        <v>499</v>
      </c>
      <c r="C6439" s="213">
        <v>6</v>
      </c>
      <c r="D6439" s="214" t="s">
        <v>2521</v>
      </c>
      <c r="E6439" s="215">
        <v>4380</v>
      </c>
      <c r="F6439" s="216" t="s">
        <v>7109</v>
      </c>
    </row>
    <row r="6440" spans="2:6" ht="12.75" x14ac:dyDescent="0.25">
      <c r="B6440" s="216" t="s">
        <v>499</v>
      </c>
      <c r="C6440" s="213">
        <v>11</v>
      </c>
      <c r="D6440" s="214" t="s">
        <v>1819</v>
      </c>
      <c r="E6440" s="215">
        <v>4380</v>
      </c>
      <c r="F6440" s="216" t="s">
        <v>7109</v>
      </c>
    </row>
    <row r="6441" spans="2:6" ht="12.75" x14ac:dyDescent="0.25">
      <c r="B6441" s="216" t="s">
        <v>499</v>
      </c>
      <c r="C6441" s="213">
        <v>4</v>
      </c>
      <c r="D6441" s="214" t="s">
        <v>2516</v>
      </c>
      <c r="E6441" s="215">
        <v>4380</v>
      </c>
      <c r="F6441" s="216" t="s">
        <v>7109</v>
      </c>
    </row>
    <row r="6442" spans="2:6" ht="12.75" x14ac:dyDescent="0.25">
      <c r="B6442" s="216" t="s">
        <v>499</v>
      </c>
      <c r="C6442" s="213">
        <v>9</v>
      </c>
      <c r="D6442" s="214" t="s">
        <v>7111</v>
      </c>
      <c r="E6442" s="215">
        <v>4380</v>
      </c>
      <c r="F6442" s="216" t="s">
        <v>7109</v>
      </c>
    </row>
    <row r="6443" spans="2:6" ht="12.75" x14ac:dyDescent="0.25">
      <c r="B6443" s="216" t="s">
        <v>499</v>
      </c>
      <c r="C6443" s="213">
        <v>12</v>
      </c>
      <c r="D6443" s="214" t="s">
        <v>7112</v>
      </c>
      <c r="E6443" s="215">
        <v>4380</v>
      </c>
      <c r="F6443" s="216" t="s">
        <v>7109</v>
      </c>
    </row>
    <row r="6444" spans="2:6" ht="12.75" x14ac:dyDescent="0.25">
      <c r="B6444" s="216" t="s">
        <v>499</v>
      </c>
      <c r="C6444" s="213">
        <v>4</v>
      </c>
      <c r="D6444" s="214" t="s">
        <v>1954</v>
      </c>
      <c r="E6444" s="215">
        <v>8028</v>
      </c>
      <c r="F6444" s="216" t="s">
        <v>9522</v>
      </c>
    </row>
    <row r="6445" spans="2:6" ht="12.75" x14ac:dyDescent="0.25">
      <c r="B6445" s="216" t="s">
        <v>499</v>
      </c>
      <c r="C6445" s="213">
        <v>22</v>
      </c>
      <c r="D6445" s="214" t="s">
        <v>57</v>
      </c>
      <c r="E6445" s="215">
        <v>8028</v>
      </c>
      <c r="F6445" s="216" t="s">
        <v>9522</v>
      </c>
    </row>
    <row r="6446" spans="2:6" ht="12.75" x14ac:dyDescent="0.25">
      <c r="B6446" s="216" t="s">
        <v>499</v>
      </c>
      <c r="C6446" s="213">
        <v>14</v>
      </c>
      <c r="D6446" s="214" t="s">
        <v>9524</v>
      </c>
      <c r="E6446" s="215">
        <v>8028</v>
      </c>
      <c r="F6446" s="216" t="s">
        <v>9522</v>
      </c>
    </row>
    <row r="6447" spans="2:6" ht="12.75" x14ac:dyDescent="0.25">
      <c r="B6447" s="216" t="s">
        <v>499</v>
      </c>
      <c r="C6447" s="213">
        <v>7</v>
      </c>
      <c r="D6447" s="214" t="s">
        <v>1216</v>
      </c>
      <c r="E6447" s="215">
        <v>8028</v>
      </c>
      <c r="F6447" s="216" t="s">
        <v>9522</v>
      </c>
    </row>
    <row r="6448" spans="2:6" ht="12.75" x14ac:dyDescent="0.25">
      <c r="B6448" s="216" t="s">
        <v>499</v>
      </c>
      <c r="C6448" s="213">
        <v>11</v>
      </c>
      <c r="D6448" s="214" t="s">
        <v>1937</v>
      </c>
      <c r="E6448" s="215">
        <v>8028</v>
      </c>
      <c r="F6448" s="216" t="s">
        <v>9522</v>
      </c>
    </row>
    <row r="6449" spans="2:6" ht="12.75" x14ac:dyDescent="0.25">
      <c r="B6449" s="216" t="s">
        <v>499</v>
      </c>
      <c r="C6449" s="213">
        <v>16</v>
      </c>
      <c r="D6449" s="214" t="s">
        <v>1943</v>
      </c>
      <c r="E6449" s="215">
        <v>8028</v>
      </c>
      <c r="F6449" s="216" t="s">
        <v>9522</v>
      </c>
    </row>
    <row r="6450" spans="2:6" ht="12.75" x14ac:dyDescent="0.25">
      <c r="B6450" s="216" t="s">
        <v>499</v>
      </c>
      <c r="C6450" s="213">
        <v>20</v>
      </c>
      <c r="D6450" s="214" t="s">
        <v>1957</v>
      </c>
      <c r="E6450" s="215">
        <v>8028</v>
      </c>
      <c r="F6450" s="216" t="s">
        <v>9522</v>
      </c>
    </row>
    <row r="6451" spans="2:6" ht="12.75" x14ac:dyDescent="0.25">
      <c r="B6451" s="216" t="s">
        <v>499</v>
      </c>
      <c r="C6451" s="213">
        <v>17</v>
      </c>
      <c r="D6451" s="214" t="s">
        <v>1781</v>
      </c>
      <c r="E6451" s="215">
        <v>8028</v>
      </c>
      <c r="F6451" s="216" t="s">
        <v>9522</v>
      </c>
    </row>
    <row r="6452" spans="2:6" ht="12.75" x14ac:dyDescent="0.25">
      <c r="B6452" s="216" t="s">
        <v>499</v>
      </c>
      <c r="C6452" s="213">
        <v>3</v>
      </c>
      <c r="D6452" s="214" t="s">
        <v>9523</v>
      </c>
      <c r="E6452" s="215">
        <v>8028</v>
      </c>
      <c r="F6452" s="216" t="s">
        <v>9522</v>
      </c>
    </row>
    <row r="6453" spans="2:6" ht="12.75" x14ac:dyDescent="0.25">
      <c r="B6453" s="216" t="s">
        <v>499</v>
      </c>
      <c r="C6453" s="213">
        <v>8</v>
      </c>
      <c r="D6453" s="214" t="s">
        <v>1971</v>
      </c>
      <c r="E6453" s="215">
        <v>8028</v>
      </c>
      <c r="F6453" s="216" t="s">
        <v>9522</v>
      </c>
    </row>
    <row r="6454" spans="2:6" ht="12.75" x14ac:dyDescent="0.25">
      <c r="B6454" s="216" t="s">
        <v>499</v>
      </c>
      <c r="C6454" s="213">
        <v>2</v>
      </c>
      <c r="D6454" s="214" t="s">
        <v>1961</v>
      </c>
      <c r="E6454" s="215">
        <v>8028</v>
      </c>
      <c r="F6454" s="216" t="s">
        <v>9522</v>
      </c>
    </row>
    <row r="6455" spans="2:6" ht="12.75" x14ac:dyDescent="0.25">
      <c r="B6455" s="216" t="s">
        <v>499</v>
      </c>
      <c r="C6455" s="213">
        <v>21</v>
      </c>
      <c r="D6455" s="214" t="s">
        <v>1947</v>
      </c>
      <c r="E6455" s="215">
        <v>8028</v>
      </c>
      <c r="F6455" s="216" t="s">
        <v>9522</v>
      </c>
    </row>
    <row r="6456" spans="2:6" ht="12.75" x14ac:dyDescent="0.25">
      <c r="B6456" s="216" t="s">
        <v>499</v>
      </c>
      <c r="C6456" s="213">
        <v>13</v>
      </c>
      <c r="D6456" s="214" t="s">
        <v>1956</v>
      </c>
      <c r="E6456" s="215">
        <v>8028</v>
      </c>
      <c r="F6456" s="216" t="s">
        <v>9522</v>
      </c>
    </row>
    <row r="6457" spans="2:6" ht="12.75" x14ac:dyDescent="0.25">
      <c r="B6457" s="216" t="s">
        <v>499</v>
      </c>
      <c r="C6457" s="213">
        <v>18</v>
      </c>
      <c r="D6457" s="214" t="s">
        <v>2515</v>
      </c>
      <c r="E6457" s="215">
        <v>8028</v>
      </c>
      <c r="F6457" s="216" t="s">
        <v>9522</v>
      </c>
    </row>
    <row r="6458" spans="2:6" ht="12.75" x14ac:dyDescent="0.25">
      <c r="B6458" s="216" t="s">
        <v>499</v>
      </c>
      <c r="C6458" s="213">
        <v>10</v>
      </c>
      <c r="D6458" s="214" t="s">
        <v>2521</v>
      </c>
      <c r="E6458" s="215">
        <v>8028</v>
      </c>
      <c r="F6458" s="216" t="s">
        <v>9522</v>
      </c>
    </row>
    <row r="6459" spans="2:6" ht="12.75" x14ac:dyDescent="0.25">
      <c r="B6459" s="216" t="s">
        <v>499</v>
      </c>
      <c r="C6459" s="213">
        <v>19</v>
      </c>
      <c r="D6459" s="214" t="s">
        <v>6829</v>
      </c>
      <c r="E6459" s="215">
        <v>8028</v>
      </c>
      <c r="F6459" s="216" t="s">
        <v>9522</v>
      </c>
    </row>
    <row r="6460" spans="2:6" ht="12.75" x14ac:dyDescent="0.25">
      <c r="B6460" s="216" t="s">
        <v>499</v>
      </c>
      <c r="C6460" s="213">
        <v>12</v>
      </c>
      <c r="D6460" s="214" t="s">
        <v>2524</v>
      </c>
      <c r="E6460" s="215">
        <v>8028</v>
      </c>
      <c r="F6460" s="216" t="s">
        <v>9522</v>
      </c>
    </row>
    <row r="6461" spans="2:6" ht="12.75" x14ac:dyDescent="0.25">
      <c r="B6461" s="216" t="s">
        <v>499</v>
      </c>
      <c r="C6461" s="213">
        <v>6</v>
      </c>
      <c r="D6461" s="214" t="s">
        <v>2516</v>
      </c>
      <c r="E6461" s="215">
        <v>8028</v>
      </c>
      <c r="F6461" s="216" t="s">
        <v>9522</v>
      </c>
    </row>
    <row r="6462" spans="2:6" ht="12.75" x14ac:dyDescent="0.25">
      <c r="B6462" s="216" t="s">
        <v>499</v>
      </c>
      <c r="C6462" s="213">
        <v>9</v>
      </c>
      <c r="D6462" s="214" t="s">
        <v>1958</v>
      </c>
      <c r="E6462" s="215">
        <v>8028</v>
      </c>
      <c r="F6462" s="216" t="s">
        <v>9522</v>
      </c>
    </row>
    <row r="6463" spans="2:6" ht="12.75" x14ac:dyDescent="0.25">
      <c r="B6463" s="216" t="s">
        <v>499</v>
      </c>
      <c r="C6463" s="213">
        <v>15</v>
      </c>
      <c r="D6463" s="214" t="s">
        <v>1945</v>
      </c>
      <c r="E6463" s="215">
        <v>8028</v>
      </c>
      <c r="F6463" s="216" t="s">
        <v>9522</v>
      </c>
    </row>
    <row r="6464" spans="2:6" ht="12.75" x14ac:dyDescent="0.25">
      <c r="B6464" s="216" t="s">
        <v>499</v>
      </c>
      <c r="C6464" s="213">
        <v>5</v>
      </c>
      <c r="D6464" s="214" t="s">
        <v>1940</v>
      </c>
      <c r="E6464" s="215">
        <v>8028</v>
      </c>
      <c r="F6464" s="216" t="s">
        <v>9522</v>
      </c>
    </row>
    <row r="6465" spans="2:6" ht="12.75" x14ac:dyDescent="0.25">
      <c r="B6465" s="216" t="s">
        <v>499</v>
      </c>
      <c r="C6465" s="213">
        <v>1</v>
      </c>
      <c r="D6465" s="214" t="s">
        <v>1983</v>
      </c>
      <c r="E6465" s="215">
        <v>8028</v>
      </c>
      <c r="F6465" s="216" t="s">
        <v>9522</v>
      </c>
    </row>
    <row r="6466" spans="2:6" ht="12.75" x14ac:dyDescent="0.25">
      <c r="B6466" s="216" t="s">
        <v>1443</v>
      </c>
      <c r="C6466" s="213">
        <v>2</v>
      </c>
      <c r="D6466" s="214" t="s">
        <v>8023</v>
      </c>
      <c r="E6466" s="215">
        <v>4468</v>
      </c>
      <c r="F6466" s="216" t="s">
        <v>8022</v>
      </c>
    </row>
    <row r="6467" spans="2:6" ht="12.75" x14ac:dyDescent="0.25">
      <c r="B6467" s="216" t="s">
        <v>1443</v>
      </c>
      <c r="C6467" s="213">
        <v>6</v>
      </c>
      <c r="D6467" s="214" t="s">
        <v>296</v>
      </c>
      <c r="E6467" s="215">
        <v>4468</v>
      </c>
      <c r="F6467" s="216" t="s">
        <v>8022</v>
      </c>
    </row>
    <row r="6468" spans="2:6" ht="12.75" x14ac:dyDescent="0.25">
      <c r="B6468" s="216" t="s">
        <v>1443</v>
      </c>
      <c r="C6468" s="213">
        <v>8</v>
      </c>
      <c r="D6468" s="214" t="s">
        <v>2771</v>
      </c>
      <c r="E6468" s="215">
        <v>4468</v>
      </c>
      <c r="F6468" s="216" t="s">
        <v>8022</v>
      </c>
    </row>
    <row r="6469" spans="2:6" ht="12.75" x14ac:dyDescent="0.25">
      <c r="B6469" s="216" t="s">
        <v>1443</v>
      </c>
      <c r="C6469" s="213">
        <v>7</v>
      </c>
      <c r="D6469" s="214" t="s">
        <v>3335</v>
      </c>
      <c r="E6469" s="215">
        <v>4468</v>
      </c>
      <c r="F6469" s="216" t="s">
        <v>8022</v>
      </c>
    </row>
    <row r="6470" spans="2:6" ht="12.75" x14ac:dyDescent="0.25">
      <c r="B6470" s="216" t="s">
        <v>1443</v>
      </c>
      <c r="C6470" s="213">
        <v>5</v>
      </c>
      <c r="D6470" s="214" t="s">
        <v>8024</v>
      </c>
      <c r="E6470" s="215">
        <v>4468</v>
      </c>
      <c r="F6470" s="216" t="s">
        <v>8022</v>
      </c>
    </row>
    <row r="6471" spans="2:6" ht="12.75" x14ac:dyDescent="0.25">
      <c r="B6471" s="216" t="s">
        <v>1443</v>
      </c>
      <c r="C6471" s="213">
        <v>12</v>
      </c>
      <c r="D6471" s="214" t="s">
        <v>8027</v>
      </c>
      <c r="E6471" s="215">
        <v>4468</v>
      </c>
      <c r="F6471" s="216" t="s">
        <v>8022</v>
      </c>
    </row>
    <row r="6472" spans="2:6" ht="12.75" x14ac:dyDescent="0.25">
      <c r="B6472" s="216" t="s">
        <v>1443</v>
      </c>
      <c r="C6472" s="213">
        <v>11</v>
      </c>
      <c r="D6472" s="214" t="s">
        <v>8026</v>
      </c>
      <c r="E6472" s="215">
        <v>4468</v>
      </c>
      <c r="F6472" s="216" t="s">
        <v>8022</v>
      </c>
    </row>
    <row r="6473" spans="2:6" ht="12.75" x14ac:dyDescent="0.25">
      <c r="B6473" s="216" t="s">
        <v>1443</v>
      </c>
      <c r="C6473" s="213">
        <v>1</v>
      </c>
      <c r="D6473" s="214" t="s">
        <v>8021</v>
      </c>
      <c r="E6473" s="215">
        <v>4468</v>
      </c>
      <c r="F6473" s="216" t="s">
        <v>8022</v>
      </c>
    </row>
    <row r="6474" spans="2:6" ht="12.75" x14ac:dyDescent="0.25">
      <c r="B6474" s="216" t="s">
        <v>1443</v>
      </c>
      <c r="C6474" s="213">
        <v>4</v>
      </c>
      <c r="D6474" s="214" t="s">
        <v>7350</v>
      </c>
      <c r="E6474" s="215">
        <v>4468</v>
      </c>
      <c r="F6474" s="216" t="s">
        <v>8022</v>
      </c>
    </row>
    <row r="6475" spans="2:6" ht="12.75" x14ac:dyDescent="0.25">
      <c r="B6475" s="216" t="s">
        <v>1443</v>
      </c>
      <c r="C6475" s="213">
        <v>3</v>
      </c>
      <c r="D6475" s="214" t="s">
        <v>5770</v>
      </c>
      <c r="E6475" s="215">
        <v>4468</v>
      </c>
      <c r="F6475" s="216" t="s">
        <v>8022</v>
      </c>
    </row>
    <row r="6476" spans="2:6" ht="12.75" x14ac:dyDescent="0.25">
      <c r="B6476" s="216" t="s">
        <v>1443</v>
      </c>
      <c r="C6476" s="213">
        <v>9</v>
      </c>
      <c r="D6476" s="214" t="s">
        <v>8025</v>
      </c>
      <c r="E6476" s="215">
        <v>4468</v>
      </c>
      <c r="F6476" s="216" t="s">
        <v>8022</v>
      </c>
    </row>
    <row r="6477" spans="2:6" ht="12.75" x14ac:dyDescent="0.25">
      <c r="B6477" s="216" t="s">
        <v>1443</v>
      </c>
      <c r="C6477" s="213">
        <v>10</v>
      </c>
      <c r="D6477" s="214" t="s">
        <v>5180</v>
      </c>
      <c r="E6477" s="215">
        <v>4468</v>
      </c>
      <c r="F6477" s="216" t="s">
        <v>8022</v>
      </c>
    </row>
    <row r="6478" spans="2:6" ht="12.75" x14ac:dyDescent="0.25">
      <c r="B6478" s="216" t="s">
        <v>1515</v>
      </c>
      <c r="C6478" s="213">
        <v>5</v>
      </c>
      <c r="D6478" s="214" t="s">
        <v>9024</v>
      </c>
      <c r="E6478" s="215">
        <v>4568</v>
      </c>
      <c r="F6478" s="216" t="s">
        <v>9020</v>
      </c>
    </row>
    <row r="6479" spans="2:6" ht="12.75" x14ac:dyDescent="0.25">
      <c r="B6479" s="216" t="s">
        <v>1515</v>
      </c>
      <c r="C6479" s="213">
        <v>4</v>
      </c>
      <c r="D6479" s="214" t="s">
        <v>9023</v>
      </c>
      <c r="E6479" s="215">
        <v>4568</v>
      </c>
      <c r="F6479" s="216" t="s">
        <v>9020</v>
      </c>
    </row>
    <row r="6480" spans="2:6" ht="12.75" x14ac:dyDescent="0.25">
      <c r="B6480" s="216" t="s">
        <v>1515</v>
      </c>
      <c r="C6480" s="213">
        <v>6</v>
      </c>
      <c r="D6480" s="214" t="s">
        <v>9025</v>
      </c>
      <c r="E6480" s="215">
        <v>4568</v>
      </c>
      <c r="F6480" s="216" t="s">
        <v>9020</v>
      </c>
    </row>
    <row r="6481" spans="2:6" ht="12.75" x14ac:dyDescent="0.25">
      <c r="B6481" s="216" t="s">
        <v>1515</v>
      </c>
      <c r="C6481" s="213">
        <v>8</v>
      </c>
      <c r="D6481" s="214" t="s">
        <v>9027</v>
      </c>
      <c r="E6481" s="215">
        <v>4568</v>
      </c>
      <c r="F6481" s="216" t="s">
        <v>9020</v>
      </c>
    </row>
    <row r="6482" spans="2:6" ht="12.75" x14ac:dyDescent="0.25">
      <c r="B6482" s="216" t="s">
        <v>1515</v>
      </c>
      <c r="C6482" s="213">
        <v>1</v>
      </c>
      <c r="D6482" s="214" t="s">
        <v>9019</v>
      </c>
      <c r="E6482" s="215">
        <v>4568</v>
      </c>
      <c r="F6482" s="216" t="s">
        <v>9020</v>
      </c>
    </row>
    <row r="6483" spans="2:6" ht="12.75" x14ac:dyDescent="0.25">
      <c r="B6483" s="216" t="s">
        <v>1515</v>
      </c>
      <c r="C6483" s="213">
        <v>2</v>
      </c>
      <c r="D6483" s="214" t="s">
        <v>9021</v>
      </c>
      <c r="E6483" s="215">
        <v>4568</v>
      </c>
      <c r="F6483" s="216" t="s">
        <v>9020</v>
      </c>
    </row>
    <row r="6484" spans="2:6" ht="12.75" x14ac:dyDescent="0.25">
      <c r="B6484" s="216" t="s">
        <v>1515</v>
      </c>
      <c r="C6484" s="213">
        <v>3</v>
      </c>
      <c r="D6484" s="214" t="s">
        <v>9022</v>
      </c>
      <c r="E6484" s="215">
        <v>4568</v>
      </c>
      <c r="F6484" s="216" t="s">
        <v>9020</v>
      </c>
    </row>
    <row r="6485" spans="2:6" ht="12.75" x14ac:dyDescent="0.25">
      <c r="B6485" s="216" t="s">
        <v>1515</v>
      </c>
      <c r="C6485" s="213">
        <v>9</v>
      </c>
      <c r="D6485" s="214" t="s">
        <v>9028</v>
      </c>
      <c r="E6485" s="215">
        <v>4568</v>
      </c>
      <c r="F6485" s="216" t="s">
        <v>9020</v>
      </c>
    </row>
    <row r="6486" spans="2:6" ht="12.75" x14ac:dyDescent="0.25">
      <c r="B6486" s="216" t="s">
        <v>1515</v>
      </c>
      <c r="C6486" s="213">
        <v>7</v>
      </c>
      <c r="D6486" s="214" t="s">
        <v>9026</v>
      </c>
      <c r="E6486" s="215">
        <v>4568</v>
      </c>
      <c r="F6486" s="216" t="s">
        <v>9020</v>
      </c>
    </row>
    <row r="6487" spans="2:6" ht="12.75" x14ac:dyDescent="0.25">
      <c r="B6487" s="216" t="s">
        <v>1515</v>
      </c>
      <c r="C6487" s="213">
        <v>11</v>
      </c>
      <c r="D6487" s="214" t="s">
        <v>9030</v>
      </c>
      <c r="E6487" s="215">
        <v>4568</v>
      </c>
      <c r="F6487" s="216" t="s">
        <v>9020</v>
      </c>
    </row>
    <row r="6488" spans="2:6" ht="12.75" x14ac:dyDescent="0.25">
      <c r="B6488" s="216" t="s">
        <v>1515</v>
      </c>
      <c r="C6488" s="213">
        <v>10</v>
      </c>
      <c r="D6488" s="214" t="s">
        <v>9029</v>
      </c>
      <c r="E6488" s="215">
        <v>4568</v>
      </c>
      <c r="F6488" s="216" t="s">
        <v>9020</v>
      </c>
    </row>
    <row r="6489" spans="2:6" ht="12.75" x14ac:dyDescent="0.25">
      <c r="B6489" s="216" t="s">
        <v>1515</v>
      </c>
      <c r="C6489" s="213">
        <v>12</v>
      </c>
      <c r="D6489" s="214" t="s">
        <v>2147</v>
      </c>
      <c r="E6489" s="215">
        <v>4568</v>
      </c>
      <c r="F6489" s="216" t="s">
        <v>9020</v>
      </c>
    </row>
    <row r="6490" spans="2:6" ht="12.75" x14ac:dyDescent="0.25">
      <c r="B6490" s="216" t="s">
        <v>277</v>
      </c>
      <c r="C6490" s="213">
        <v>6</v>
      </c>
      <c r="D6490" s="214" t="s">
        <v>791</v>
      </c>
      <c r="E6490" s="215">
        <v>4191</v>
      </c>
      <c r="F6490" s="216" t="s">
        <v>5163</v>
      </c>
    </row>
    <row r="6491" spans="2:6" ht="12.75" x14ac:dyDescent="0.25">
      <c r="B6491" s="216" t="s">
        <v>277</v>
      </c>
      <c r="C6491" s="213">
        <v>3</v>
      </c>
      <c r="D6491" s="214" t="s">
        <v>794</v>
      </c>
      <c r="E6491" s="215">
        <v>4191</v>
      </c>
      <c r="F6491" s="216" t="s">
        <v>5163</v>
      </c>
    </row>
    <row r="6492" spans="2:6" ht="12.75" x14ac:dyDescent="0.25">
      <c r="B6492" s="216" t="s">
        <v>277</v>
      </c>
      <c r="C6492" s="213">
        <v>12</v>
      </c>
      <c r="D6492" s="214" t="s">
        <v>797</v>
      </c>
      <c r="E6492" s="215">
        <v>4191</v>
      </c>
      <c r="F6492" s="216" t="s">
        <v>5163</v>
      </c>
    </row>
    <row r="6493" spans="2:6" ht="12.75" x14ac:dyDescent="0.25">
      <c r="B6493" s="216" t="s">
        <v>277</v>
      </c>
      <c r="C6493" s="213">
        <v>4</v>
      </c>
      <c r="D6493" s="214" t="s">
        <v>793</v>
      </c>
      <c r="E6493" s="215">
        <v>4191</v>
      </c>
      <c r="F6493" s="216" t="s">
        <v>5163</v>
      </c>
    </row>
    <row r="6494" spans="2:6" ht="12.75" x14ac:dyDescent="0.25">
      <c r="B6494" s="216" t="s">
        <v>277</v>
      </c>
      <c r="C6494" s="213">
        <v>9</v>
      </c>
      <c r="D6494" s="214" t="s">
        <v>796</v>
      </c>
      <c r="E6494" s="215">
        <v>4191</v>
      </c>
      <c r="F6494" s="216" t="s">
        <v>5163</v>
      </c>
    </row>
    <row r="6495" spans="2:6" ht="12.75" x14ac:dyDescent="0.25">
      <c r="B6495" s="216" t="s">
        <v>277</v>
      </c>
      <c r="C6495" s="213">
        <v>2</v>
      </c>
      <c r="D6495" s="214" t="s">
        <v>5164</v>
      </c>
      <c r="E6495" s="215">
        <v>4191</v>
      </c>
      <c r="F6495" s="216" t="s">
        <v>5163</v>
      </c>
    </row>
    <row r="6496" spans="2:6" ht="12.75" x14ac:dyDescent="0.25">
      <c r="B6496" s="216" t="s">
        <v>277</v>
      </c>
      <c r="C6496" s="213">
        <v>8</v>
      </c>
      <c r="D6496" s="214" t="s">
        <v>5166</v>
      </c>
      <c r="E6496" s="215">
        <v>4191</v>
      </c>
      <c r="F6496" s="216" t="s">
        <v>5163</v>
      </c>
    </row>
    <row r="6497" spans="2:6" ht="12.75" x14ac:dyDescent="0.25">
      <c r="B6497" s="216" t="s">
        <v>277</v>
      </c>
      <c r="C6497" s="213">
        <v>1</v>
      </c>
      <c r="D6497" s="214" t="s">
        <v>5162</v>
      </c>
      <c r="E6497" s="215">
        <v>4191</v>
      </c>
      <c r="F6497" s="216" t="s">
        <v>5163</v>
      </c>
    </row>
    <row r="6498" spans="2:6" ht="12.75" x14ac:dyDescent="0.25">
      <c r="B6498" s="216" t="s">
        <v>277</v>
      </c>
      <c r="C6498" s="213">
        <v>5</v>
      </c>
      <c r="D6498" s="214" t="s">
        <v>2327</v>
      </c>
      <c r="E6498" s="215">
        <v>4191</v>
      </c>
      <c r="F6498" s="216" t="s">
        <v>5163</v>
      </c>
    </row>
    <row r="6499" spans="2:6" ht="12.75" x14ac:dyDescent="0.25">
      <c r="B6499" s="216" t="s">
        <v>277</v>
      </c>
      <c r="C6499" s="213">
        <v>10</v>
      </c>
      <c r="D6499" s="214" t="s">
        <v>3425</v>
      </c>
      <c r="E6499" s="215">
        <v>4191</v>
      </c>
      <c r="F6499" s="216" t="s">
        <v>5163</v>
      </c>
    </row>
    <row r="6500" spans="2:6" ht="12.75" x14ac:dyDescent="0.25">
      <c r="B6500" s="216" t="s">
        <v>277</v>
      </c>
      <c r="C6500" s="213">
        <v>7</v>
      </c>
      <c r="D6500" s="214" t="s">
        <v>5165</v>
      </c>
      <c r="E6500" s="215">
        <v>4191</v>
      </c>
      <c r="F6500" s="216" t="s">
        <v>5163</v>
      </c>
    </row>
    <row r="6501" spans="2:6" ht="12.75" x14ac:dyDescent="0.25">
      <c r="B6501" s="216" t="s">
        <v>277</v>
      </c>
      <c r="C6501" s="213">
        <v>11</v>
      </c>
      <c r="D6501" s="214" t="s">
        <v>1806</v>
      </c>
      <c r="E6501" s="215">
        <v>4191</v>
      </c>
      <c r="F6501" s="216" t="s">
        <v>5163</v>
      </c>
    </row>
    <row r="6502" spans="2:6" ht="12.75" x14ac:dyDescent="0.25">
      <c r="B6502" s="216" t="s">
        <v>277</v>
      </c>
      <c r="C6502" s="213">
        <v>9</v>
      </c>
      <c r="D6502" s="214" t="s">
        <v>5171</v>
      </c>
      <c r="E6502" s="215">
        <v>4192</v>
      </c>
      <c r="F6502" s="216" t="s">
        <v>5168</v>
      </c>
    </row>
    <row r="6503" spans="2:6" ht="12.75" x14ac:dyDescent="0.25">
      <c r="B6503" s="216" t="s">
        <v>277</v>
      </c>
      <c r="C6503" s="213">
        <v>5</v>
      </c>
      <c r="D6503" s="214" t="s">
        <v>799</v>
      </c>
      <c r="E6503" s="215">
        <v>4192</v>
      </c>
      <c r="F6503" s="216" t="s">
        <v>5168</v>
      </c>
    </row>
    <row r="6504" spans="2:6" ht="12.75" x14ac:dyDescent="0.25">
      <c r="B6504" s="216" t="s">
        <v>277</v>
      </c>
      <c r="C6504" s="213">
        <v>12</v>
      </c>
      <c r="D6504" s="214" t="s">
        <v>798</v>
      </c>
      <c r="E6504" s="215">
        <v>4192</v>
      </c>
      <c r="F6504" s="216" t="s">
        <v>5168</v>
      </c>
    </row>
    <row r="6505" spans="2:6" ht="12.75" x14ac:dyDescent="0.25">
      <c r="B6505" s="216" t="s">
        <v>277</v>
      </c>
      <c r="C6505" s="213">
        <v>7</v>
      </c>
      <c r="D6505" s="214" t="s">
        <v>795</v>
      </c>
      <c r="E6505" s="215">
        <v>4192</v>
      </c>
      <c r="F6505" s="216" t="s">
        <v>5168</v>
      </c>
    </row>
    <row r="6506" spans="2:6" ht="12.75" x14ac:dyDescent="0.25">
      <c r="B6506" s="216" t="s">
        <v>277</v>
      </c>
      <c r="C6506" s="213">
        <v>8</v>
      </c>
      <c r="D6506" s="214" t="s">
        <v>756</v>
      </c>
      <c r="E6506" s="215">
        <v>4192</v>
      </c>
      <c r="F6506" s="216" t="s">
        <v>5168</v>
      </c>
    </row>
    <row r="6507" spans="2:6" ht="12.75" x14ac:dyDescent="0.25">
      <c r="B6507" s="216" t="s">
        <v>277</v>
      </c>
      <c r="C6507" s="213">
        <v>6</v>
      </c>
      <c r="D6507" s="214" t="s">
        <v>792</v>
      </c>
      <c r="E6507" s="215">
        <v>4192</v>
      </c>
      <c r="F6507" s="216" t="s">
        <v>5168</v>
      </c>
    </row>
    <row r="6508" spans="2:6" ht="12.75" x14ac:dyDescent="0.25">
      <c r="B6508" s="216" t="s">
        <v>277</v>
      </c>
      <c r="C6508" s="213">
        <v>2</v>
      </c>
      <c r="D6508" s="214" t="s">
        <v>5169</v>
      </c>
      <c r="E6508" s="215">
        <v>4192</v>
      </c>
      <c r="F6508" s="216" t="s">
        <v>5168</v>
      </c>
    </row>
    <row r="6509" spans="2:6" ht="12.75" x14ac:dyDescent="0.25">
      <c r="B6509" s="216" t="s">
        <v>277</v>
      </c>
      <c r="C6509" s="213">
        <v>11</v>
      </c>
      <c r="D6509" s="214" t="s">
        <v>810</v>
      </c>
      <c r="E6509" s="215">
        <v>4192</v>
      </c>
      <c r="F6509" s="216" t="s">
        <v>5168</v>
      </c>
    </row>
    <row r="6510" spans="2:6" ht="12.75" x14ac:dyDescent="0.25">
      <c r="B6510" s="216" t="s">
        <v>277</v>
      </c>
      <c r="C6510" s="213">
        <v>10</v>
      </c>
      <c r="D6510" s="214" t="s">
        <v>4436</v>
      </c>
      <c r="E6510" s="215">
        <v>4192</v>
      </c>
      <c r="F6510" s="216" t="s">
        <v>5168</v>
      </c>
    </row>
    <row r="6511" spans="2:6" ht="12.75" x14ac:dyDescent="0.25">
      <c r="B6511" s="216" t="s">
        <v>277</v>
      </c>
      <c r="C6511" s="213">
        <v>4</v>
      </c>
      <c r="D6511" s="214" t="s">
        <v>789</v>
      </c>
      <c r="E6511" s="215">
        <v>4192</v>
      </c>
      <c r="F6511" s="216" t="s">
        <v>5168</v>
      </c>
    </row>
    <row r="6512" spans="2:6" ht="12.75" x14ac:dyDescent="0.25">
      <c r="B6512" s="216" t="s">
        <v>277</v>
      </c>
      <c r="C6512" s="213">
        <v>3</v>
      </c>
      <c r="D6512" s="214" t="s">
        <v>5170</v>
      </c>
      <c r="E6512" s="215">
        <v>4192</v>
      </c>
      <c r="F6512" s="216" t="s">
        <v>5168</v>
      </c>
    </row>
    <row r="6513" spans="2:6" ht="12.75" x14ac:dyDescent="0.25">
      <c r="B6513" s="216" t="s">
        <v>277</v>
      </c>
      <c r="C6513" s="213">
        <v>1</v>
      </c>
      <c r="D6513" s="214" t="s">
        <v>5167</v>
      </c>
      <c r="E6513" s="215">
        <v>4192</v>
      </c>
      <c r="F6513" s="216" t="s">
        <v>5168</v>
      </c>
    </row>
    <row r="6514" spans="2:6" ht="12.75" x14ac:dyDescent="0.25">
      <c r="B6514" s="216" t="s">
        <v>9557</v>
      </c>
      <c r="C6514" s="213">
        <v>13</v>
      </c>
      <c r="D6514" s="214" t="s">
        <v>2780</v>
      </c>
      <c r="E6514" s="215">
        <v>8036</v>
      </c>
      <c r="F6514" s="216" t="s">
        <v>9558</v>
      </c>
    </row>
    <row r="6515" spans="2:6" ht="12.75" x14ac:dyDescent="0.25">
      <c r="B6515" s="216" t="s">
        <v>9557</v>
      </c>
      <c r="C6515" s="213">
        <v>20</v>
      </c>
      <c r="D6515" s="214" t="s">
        <v>5171</v>
      </c>
      <c r="E6515" s="215">
        <v>8036</v>
      </c>
      <c r="F6515" s="216" t="s">
        <v>9558</v>
      </c>
    </row>
    <row r="6516" spans="2:6" ht="12.75" x14ac:dyDescent="0.25">
      <c r="B6516" s="216" t="s">
        <v>9557</v>
      </c>
      <c r="C6516" s="213">
        <v>16</v>
      </c>
      <c r="D6516" s="214" t="s">
        <v>9562</v>
      </c>
      <c r="E6516" s="215">
        <v>8036</v>
      </c>
      <c r="F6516" s="216" t="s">
        <v>9558</v>
      </c>
    </row>
    <row r="6517" spans="2:6" ht="12.75" x14ac:dyDescent="0.25">
      <c r="B6517" s="216" t="s">
        <v>9557</v>
      </c>
      <c r="C6517" s="213">
        <v>1</v>
      </c>
      <c r="D6517" s="214" t="s">
        <v>2630</v>
      </c>
      <c r="E6517" s="215">
        <v>8036</v>
      </c>
      <c r="F6517" s="216" t="s">
        <v>9558</v>
      </c>
    </row>
    <row r="6518" spans="2:6" ht="12.75" x14ac:dyDescent="0.25">
      <c r="B6518" s="216" t="s">
        <v>9557</v>
      </c>
      <c r="C6518" s="213">
        <v>8</v>
      </c>
      <c r="D6518" s="214" t="s">
        <v>2262</v>
      </c>
      <c r="E6518" s="215">
        <v>8036</v>
      </c>
      <c r="F6518" s="216" t="s">
        <v>9558</v>
      </c>
    </row>
    <row r="6519" spans="2:6" ht="12.75" x14ac:dyDescent="0.25">
      <c r="B6519" s="216" t="s">
        <v>9557</v>
      </c>
      <c r="C6519" s="213">
        <v>12</v>
      </c>
      <c r="D6519" s="214" t="s">
        <v>9561</v>
      </c>
      <c r="E6519" s="215">
        <v>8036</v>
      </c>
      <c r="F6519" s="216" t="s">
        <v>9558</v>
      </c>
    </row>
    <row r="6520" spans="2:6" ht="12.75" x14ac:dyDescent="0.25">
      <c r="B6520" s="216" t="s">
        <v>9557</v>
      </c>
      <c r="C6520" s="213">
        <v>10</v>
      </c>
      <c r="D6520" s="214" t="s">
        <v>5164</v>
      </c>
      <c r="E6520" s="215">
        <v>8036</v>
      </c>
      <c r="F6520" s="216" t="s">
        <v>9558</v>
      </c>
    </row>
    <row r="6521" spans="2:6" ht="12.75" x14ac:dyDescent="0.25">
      <c r="B6521" s="216" t="s">
        <v>9557</v>
      </c>
      <c r="C6521" s="213">
        <v>19</v>
      </c>
      <c r="D6521" s="214" t="s">
        <v>5166</v>
      </c>
      <c r="E6521" s="215">
        <v>8036</v>
      </c>
      <c r="F6521" s="216" t="s">
        <v>9558</v>
      </c>
    </row>
    <row r="6522" spans="2:6" ht="12.75" x14ac:dyDescent="0.25">
      <c r="B6522" s="216" t="s">
        <v>9557</v>
      </c>
      <c r="C6522" s="213">
        <v>5</v>
      </c>
      <c r="D6522" s="214" t="s">
        <v>5162</v>
      </c>
      <c r="E6522" s="215">
        <v>8036</v>
      </c>
      <c r="F6522" s="216" t="s">
        <v>9558</v>
      </c>
    </row>
    <row r="6523" spans="2:6" ht="12.75" x14ac:dyDescent="0.25">
      <c r="B6523" s="216" t="s">
        <v>9557</v>
      </c>
      <c r="C6523" s="213">
        <v>4</v>
      </c>
      <c r="D6523" s="214" t="s">
        <v>9559</v>
      </c>
      <c r="E6523" s="215">
        <v>8036</v>
      </c>
      <c r="F6523" s="216" t="s">
        <v>9558</v>
      </c>
    </row>
    <row r="6524" spans="2:6" ht="12.75" x14ac:dyDescent="0.25">
      <c r="B6524" s="216" t="s">
        <v>9557</v>
      </c>
      <c r="C6524" s="213">
        <v>14</v>
      </c>
      <c r="D6524" s="214" t="s">
        <v>2327</v>
      </c>
      <c r="E6524" s="215">
        <v>8036</v>
      </c>
      <c r="F6524" s="216" t="s">
        <v>9558</v>
      </c>
    </row>
    <row r="6525" spans="2:6" ht="12.75" x14ac:dyDescent="0.25">
      <c r="B6525" s="216" t="s">
        <v>9557</v>
      </c>
      <c r="C6525" s="213">
        <v>21</v>
      </c>
      <c r="D6525" s="214" t="s">
        <v>9563</v>
      </c>
      <c r="E6525" s="215">
        <v>8036</v>
      </c>
      <c r="F6525" s="216" t="s">
        <v>9558</v>
      </c>
    </row>
    <row r="6526" spans="2:6" ht="12.75" x14ac:dyDescent="0.25">
      <c r="B6526" s="216" t="s">
        <v>9557</v>
      </c>
      <c r="C6526" s="213">
        <v>18</v>
      </c>
      <c r="D6526" s="214" t="s">
        <v>756</v>
      </c>
      <c r="E6526" s="215">
        <v>8036</v>
      </c>
      <c r="F6526" s="216" t="s">
        <v>9558</v>
      </c>
    </row>
    <row r="6527" spans="2:6" ht="12.75" x14ac:dyDescent="0.25">
      <c r="B6527" s="216" t="s">
        <v>9557</v>
      </c>
      <c r="C6527" s="213">
        <v>9</v>
      </c>
      <c r="D6527" s="214" t="s">
        <v>9560</v>
      </c>
      <c r="E6527" s="215">
        <v>8036</v>
      </c>
      <c r="F6527" s="216" t="s">
        <v>9558</v>
      </c>
    </row>
    <row r="6528" spans="2:6" ht="12.75" x14ac:dyDescent="0.25">
      <c r="B6528" s="216" t="s">
        <v>9557</v>
      </c>
      <c r="C6528" s="213">
        <v>7</v>
      </c>
      <c r="D6528" s="214" t="s">
        <v>7195</v>
      </c>
      <c r="E6528" s="215">
        <v>8036</v>
      </c>
      <c r="F6528" s="216" t="s">
        <v>9558</v>
      </c>
    </row>
    <row r="6529" spans="2:6" ht="12.75" x14ac:dyDescent="0.25">
      <c r="B6529" s="216" t="s">
        <v>9557</v>
      </c>
      <c r="C6529" s="213">
        <v>17</v>
      </c>
      <c r="D6529" s="214" t="s">
        <v>5165</v>
      </c>
      <c r="E6529" s="215">
        <v>8036</v>
      </c>
      <c r="F6529" s="216" t="s">
        <v>9558</v>
      </c>
    </row>
    <row r="6530" spans="2:6" ht="12.75" x14ac:dyDescent="0.25">
      <c r="B6530" s="216" t="s">
        <v>9557</v>
      </c>
      <c r="C6530" s="213">
        <v>11</v>
      </c>
      <c r="D6530" s="214" t="s">
        <v>5169</v>
      </c>
      <c r="E6530" s="215">
        <v>8036</v>
      </c>
      <c r="F6530" s="216" t="s">
        <v>9558</v>
      </c>
    </row>
    <row r="6531" spans="2:6" ht="12.75" x14ac:dyDescent="0.25">
      <c r="B6531" s="216" t="s">
        <v>9557</v>
      </c>
      <c r="C6531" s="213">
        <v>22</v>
      </c>
      <c r="D6531" s="214" t="s">
        <v>4436</v>
      </c>
      <c r="E6531" s="215">
        <v>8036</v>
      </c>
      <c r="F6531" s="216" t="s">
        <v>9558</v>
      </c>
    </row>
    <row r="6532" spans="2:6" ht="12.75" x14ac:dyDescent="0.25">
      <c r="B6532" s="216" t="s">
        <v>9557</v>
      </c>
      <c r="C6532" s="213">
        <v>15</v>
      </c>
      <c r="D6532" s="214" t="s">
        <v>5170</v>
      </c>
      <c r="E6532" s="215">
        <v>8036</v>
      </c>
      <c r="F6532" s="216" t="s">
        <v>9558</v>
      </c>
    </row>
    <row r="6533" spans="2:6" ht="12.75" x14ac:dyDescent="0.25">
      <c r="B6533" s="216" t="s">
        <v>9557</v>
      </c>
      <c r="C6533" s="213">
        <v>2</v>
      </c>
      <c r="D6533" s="214" t="s">
        <v>278</v>
      </c>
      <c r="E6533" s="215">
        <v>8036</v>
      </c>
      <c r="F6533" s="216" t="s">
        <v>9558</v>
      </c>
    </row>
    <row r="6534" spans="2:6" ht="12.75" x14ac:dyDescent="0.25">
      <c r="B6534" s="216" t="s">
        <v>9557</v>
      </c>
      <c r="C6534" s="213">
        <v>3</v>
      </c>
      <c r="D6534" s="214" t="s">
        <v>2404</v>
      </c>
      <c r="E6534" s="215">
        <v>8036</v>
      </c>
      <c r="F6534" s="216" t="s">
        <v>9558</v>
      </c>
    </row>
    <row r="6535" spans="2:6" ht="12.75" x14ac:dyDescent="0.25">
      <c r="B6535" s="216" t="s">
        <v>9557</v>
      </c>
      <c r="C6535" s="213">
        <v>23</v>
      </c>
      <c r="D6535" s="214" t="s">
        <v>1806</v>
      </c>
      <c r="E6535" s="215">
        <v>8036</v>
      </c>
      <c r="F6535" s="216" t="s">
        <v>9558</v>
      </c>
    </row>
    <row r="6536" spans="2:6" ht="12.75" x14ac:dyDescent="0.25">
      <c r="B6536" s="216" t="s">
        <v>9557</v>
      </c>
      <c r="C6536" s="213">
        <v>6</v>
      </c>
      <c r="D6536" s="214" t="s">
        <v>5167</v>
      </c>
      <c r="E6536" s="215">
        <v>8036</v>
      </c>
      <c r="F6536" s="216" t="s">
        <v>9558</v>
      </c>
    </row>
    <row r="6537" spans="2:6" ht="12.75" x14ac:dyDescent="0.25">
      <c r="B6537" s="216" t="s">
        <v>277</v>
      </c>
      <c r="C6537" s="213">
        <v>1</v>
      </c>
      <c r="D6537" s="214" t="s">
        <v>7493</v>
      </c>
      <c r="E6537" s="215">
        <v>4416</v>
      </c>
      <c r="F6537" s="216" t="s">
        <v>7494</v>
      </c>
    </row>
    <row r="6538" spans="2:6" ht="12.75" x14ac:dyDescent="0.25">
      <c r="B6538" s="216" t="s">
        <v>277</v>
      </c>
      <c r="C6538" s="213">
        <v>10</v>
      </c>
      <c r="D6538" s="214" t="s">
        <v>7500</v>
      </c>
      <c r="E6538" s="215">
        <v>4416</v>
      </c>
      <c r="F6538" s="216" t="s">
        <v>7494</v>
      </c>
    </row>
    <row r="6539" spans="2:6" ht="12.75" x14ac:dyDescent="0.25">
      <c r="B6539" s="216" t="s">
        <v>277</v>
      </c>
      <c r="C6539" s="213">
        <v>11</v>
      </c>
      <c r="D6539" s="214" t="s">
        <v>7501</v>
      </c>
      <c r="E6539" s="215">
        <v>4416</v>
      </c>
      <c r="F6539" s="216" t="s">
        <v>7494</v>
      </c>
    </row>
    <row r="6540" spans="2:6" ht="12.75" x14ac:dyDescent="0.25">
      <c r="B6540" s="216" t="s">
        <v>277</v>
      </c>
      <c r="C6540" s="213">
        <v>12</v>
      </c>
      <c r="D6540" s="214" t="s">
        <v>7502</v>
      </c>
      <c r="E6540" s="215">
        <v>4416</v>
      </c>
      <c r="F6540" s="216" t="s">
        <v>7494</v>
      </c>
    </row>
    <row r="6541" spans="2:6" ht="12.75" x14ac:dyDescent="0.25">
      <c r="B6541" s="216" t="s">
        <v>277</v>
      </c>
      <c r="C6541" s="213">
        <v>4</v>
      </c>
      <c r="D6541" s="214" t="s">
        <v>7496</v>
      </c>
      <c r="E6541" s="215">
        <v>4416</v>
      </c>
      <c r="F6541" s="216" t="s">
        <v>7494</v>
      </c>
    </row>
    <row r="6542" spans="2:6" ht="12.75" x14ac:dyDescent="0.25">
      <c r="B6542" s="216" t="s">
        <v>277</v>
      </c>
      <c r="C6542" s="213">
        <v>7</v>
      </c>
      <c r="D6542" s="214" t="s">
        <v>7498</v>
      </c>
      <c r="E6542" s="215">
        <v>4416</v>
      </c>
      <c r="F6542" s="216" t="s">
        <v>7494</v>
      </c>
    </row>
    <row r="6543" spans="2:6" ht="12.75" x14ac:dyDescent="0.25">
      <c r="B6543" s="216" t="s">
        <v>277</v>
      </c>
      <c r="C6543" s="213">
        <v>5</v>
      </c>
      <c r="D6543" s="214" t="s">
        <v>7497</v>
      </c>
      <c r="E6543" s="215">
        <v>4416</v>
      </c>
      <c r="F6543" s="216" t="s">
        <v>7494</v>
      </c>
    </row>
    <row r="6544" spans="2:6" ht="12.75" x14ac:dyDescent="0.25">
      <c r="B6544" s="216" t="s">
        <v>277</v>
      </c>
      <c r="C6544" s="213">
        <v>6</v>
      </c>
      <c r="D6544" s="214" t="s">
        <v>303</v>
      </c>
      <c r="E6544" s="215">
        <v>4416</v>
      </c>
      <c r="F6544" s="216" t="s">
        <v>7494</v>
      </c>
    </row>
    <row r="6545" spans="2:6" ht="12.75" x14ac:dyDescent="0.25">
      <c r="B6545" s="216" t="s">
        <v>277</v>
      </c>
      <c r="C6545" s="213">
        <v>2</v>
      </c>
      <c r="D6545" s="214" t="s">
        <v>7495</v>
      </c>
      <c r="E6545" s="215">
        <v>4416</v>
      </c>
      <c r="F6545" s="216" t="s">
        <v>7494</v>
      </c>
    </row>
    <row r="6546" spans="2:6" ht="12.75" x14ac:dyDescent="0.25">
      <c r="B6546" s="216" t="s">
        <v>277</v>
      </c>
      <c r="C6546" s="213">
        <v>9</v>
      </c>
      <c r="D6546" s="214" t="s">
        <v>2775</v>
      </c>
      <c r="E6546" s="215">
        <v>4416</v>
      </c>
      <c r="F6546" s="216" t="s">
        <v>7494</v>
      </c>
    </row>
    <row r="6547" spans="2:6" ht="12.75" x14ac:dyDescent="0.25">
      <c r="B6547" s="216" t="s">
        <v>277</v>
      </c>
      <c r="C6547" s="213">
        <v>3</v>
      </c>
      <c r="D6547" s="214" t="s">
        <v>1945</v>
      </c>
      <c r="E6547" s="215">
        <v>4416</v>
      </c>
      <c r="F6547" s="216" t="s">
        <v>7494</v>
      </c>
    </row>
    <row r="6548" spans="2:6" ht="12.75" x14ac:dyDescent="0.25">
      <c r="B6548" s="216" t="s">
        <v>277</v>
      </c>
      <c r="C6548" s="213">
        <v>8</v>
      </c>
      <c r="D6548" s="214" t="s">
        <v>7499</v>
      </c>
      <c r="E6548" s="215">
        <v>4416</v>
      </c>
      <c r="F6548" s="216" t="s">
        <v>7494</v>
      </c>
    </row>
    <row r="6549" spans="2:6" ht="12.75" x14ac:dyDescent="0.25">
      <c r="B6549" s="216" t="s">
        <v>8866</v>
      </c>
      <c r="C6549" s="213">
        <v>4</v>
      </c>
      <c r="D6549" s="214" t="s">
        <v>2780</v>
      </c>
      <c r="E6549" s="215">
        <v>4554</v>
      </c>
      <c r="F6549" s="216" t="s">
        <v>8868</v>
      </c>
    </row>
    <row r="6550" spans="2:6" ht="12.75" x14ac:dyDescent="0.25">
      <c r="B6550" s="216" t="s">
        <v>8866</v>
      </c>
      <c r="C6550" s="213">
        <v>8</v>
      </c>
      <c r="D6550" s="214" t="s">
        <v>8870</v>
      </c>
      <c r="E6550" s="215">
        <v>4554</v>
      </c>
      <c r="F6550" s="216" t="s">
        <v>8868</v>
      </c>
    </row>
    <row r="6551" spans="2:6" ht="12.75" x14ac:dyDescent="0.25">
      <c r="B6551" s="216" t="s">
        <v>8866</v>
      </c>
      <c r="C6551" s="213">
        <v>9</v>
      </c>
      <c r="D6551" s="214" t="s">
        <v>8871</v>
      </c>
      <c r="E6551" s="215">
        <v>4554</v>
      </c>
      <c r="F6551" s="216" t="s">
        <v>8868</v>
      </c>
    </row>
    <row r="6552" spans="2:6" ht="12.75" x14ac:dyDescent="0.25">
      <c r="B6552" s="216" t="s">
        <v>8866</v>
      </c>
      <c r="C6552" s="213">
        <v>3</v>
      </c>
      <c r="D6552" s="214" t="s">
        <v>1488</v>
      </c>
      <c r="E6552" s="215">
        <v>4554</v>
      </c>
      <c r="F6552" s="216" t="s">
        <v>8868</v>
      </c>
    </row>
    <row r="6553" spans="2:6" ht="12.75" x14ac:dyDescent="0.25">
      <c r="B6553" s="216" t="s">
        <v>8866</v>
      </c>
      <c r="C6553" s="213">
        <v>12</v>
      </c>
      <c r="D6553" s="214" t="s">
        <v>8874</v>
      </c>
      <c r="E6553" s="215">
        <v>4554</v>
      </c>
      <c r="F6553" s="216" t="s">
        <v>8868</v>
      </c>
    </row>
    <row r="6554" spans="2:6" ht="12.75" x14ac:dyDescent="0.25">
      <c r="B6554" s="216" t="s">
        <v>8866</v>
      </c>
      <c r="C6554" s="213">
        <v>1</v>
      </c>
      <c r="D6554" s="214" t="s">
        <v>8867</v>
      </c>
      <c r="E6554" s="215">
        <v>4554</v>
      </c>
      <c r="F6554" s="216" t="s">
        <v>8868</v>
      </c>
    </row>
    <row r="6555" spans="2:6" ht="12.75" x14ac:dyDescent="0.25">
      <c r="B6555" s="216" t="s">
        <v>8866</v>
      </c>
      <c r="C6555" s="213">
        <v>11</v>
      </c>
      <c r="D6555" s="214" t="s">
        <v>8873</v>
      </c>
      <c r="E6555" s="215">
        <v>4554</v>
      </c>
      <c r="F6555" s="216" t="s">
        <v>8868</v>
      </c>
    </row>
    <row r="6556" spans="2:6" ht="12.75" x14ac:dyDescent="0.25">
      <c r="B6556" s="216" t="s">
        <v>8866</v>
      </c>
      <c r="C6556" s="213">
        <v>7</v>
      </c>
      <c r="D6556" s="214" t="s">
        <v>8869</v>
      </c>
      <c r="E6556" s="215">
        <v>4554</v>
      </c>
      <c r="F6556" s="216" t="s">
        <v>8868</v>
      </c>
    </row>
    <row r="6557" spans="2:6" ht="12.75" x14ac:dyDescent="0.25">
      <c r="B6557" s="216" t="s">
        <v>8866</v>
      </c>
      <c r="C6557" s="213">
        <v>2</v>
      </c>
      <c r="D6557" s="214" t="s">
        <v>1799</v>
      </c>
      <c r="E6557" s="215">
        <v>4554</v>
      </c>
      <c r="F6557" s="216" t="s">
        <v>8868</v>
      </c>
    </row>
    <row r="6558" spans="2:6" ht="12.75" x14ac:dyDescent="0.25">
      <c r="B6558" s="216" t="s">
        <v>8866</v>
      </c>
      <c r="C6558" s="213">
        <v>5</v>
      </c>
      <c r="D6558" s="214" t="s">
        <v>810</v>
      </c>
      <c r="E6558" s="215">
        <v>4554</v>
      </c>
      <c r="F6558" s="216" t="s">
        <v>8868</v>
      </c>
    </row>
    <row r="6559" spans="2:6" ht="12.75" x14ac:dyDescent="0.25">
      <c r="B6559" s="216" t="s">
        <v>8866</v>
      </c>
      <c r="C6559" s="213">
        <v>10</v>
      </c>
      <c r="D6559" s="214" t="s">
        <v>8872</v>
      </c>
      <c r="E6559" s="215">
        <v>4554</v>
      </c>
      <c r="F6559" s="216" t="s">
        <v>8868</v>
      </c>
    </row>
    <row r="6560" spans="2:6" ht="12.75" x14ac:dyDescent="0.25">
      <c r="B6560" s="216" t="s">
        <v>8866</v>
      </c>
      <c r="C6560" s="213">
        <v>6</v>
      </c>
      <c r="D6560" s="214" t="s">
        <v>1945</v>
      </c>
      <c r="E6560" s="215">
        <v>4554</v>
      </c>
      <c r="F6560" s="216" t="s">
        <v>8868</v>
      </c>
    </row>
    <row r="6561" spans="2:6" ht="12.75" x14ac:dyDescent="0.25">
      <c r="B6561" s="216" t="s">
        <v>8441</v>
      </c>
      <c r="C6561" s="213">
        <v>8</v>
      </c>
      <c r="D6561" s="214" t="s">
        <v>8450</v>
      </c>
      <c r="E6561" s="215">
        <v>4510</v>
      </c>
      <c r="F6561" s="216" t="s">
        <v>8443</v>
      </c>
    </row>
    <row r="6562" spans="2:6" ht="12.75" x14ac:dyDescent="0.25">
      <c r="B6562" s="216" t="s">
        <v>8441</v>
      </c>
      <c r="C6562" s="213">
        <v>6</v>
      </c>
      <c r="D6562" s="214" t="s">
        <v>8448</v>
      </c>
      <c r="E6562" s="215">
        <v>4510</v>
      </c>
      <c r="F6562" s="216" t="s">
        <v>8443</v>
      </c>
    </row>
    <row r="6563" spans="2:6" ht="12.75" x14ac:dyDescent="0.25">
      <c r="B6563" s="216" t="s">
        <v>8441</v>
      </c>
      <c r="C6563" s="213">
        <v>1</v>
      </c>
      <c r="D6563" s="214" t="s">
        <v>8442</v>
      </c>
      <c r="E6563" s="215">
        <v>4510</v>
      </c>
      <c r="F6563" s="216" t="s">
        <v>8443</v>
      </c>
    </row>
    <row r="6564" spans="2:6" ht="12.75" x14ac:dyDescent="0.25">
      <c r="B6564" s="216" t="s">
        <v>8441</v>
      </c>
      <c r="C6564" s="213">
        <v>9</v>
      </c>
      <c r="D6564" s="214" t="s">
        <v>8451</v>
      </c>
      <c r="E6564" s="215">
        <v>4510</v>
      </c>
      <c r="F6564" s="216" t="s">
        <v>8443</v>
      </c>
    </row>
    <row r="6565" spans="2:6" ht="12.75" x14ac:dyDescent="0.25">
      <c r="B6565" s="216" t="s">
        <v>8441</v>
      </c>
      <c r="C6565" s="213">
        <v>7</v>
      </c>
      <c r="D6565" s="214" t="s">
        <v>8449</v>
      </c>
      <c r="E6565" s="215">
        <v>4510</v>
      </c>
      <c r="F6565" s="216" t="s">
        <v>8443</v>
      </c>
    </row>
    <row r="6566" spans="2:6" ht="12.75" x14ac:dyDescent="0.25">
      <c r="B6566" s="216" t="s">
        <v>8441</v>
      </c>
      <c r="C6566" s="213">
        <v>11</v>
      </c>
      <c r="D6566" s="214" t="s">
        <v>8453</v>
      </c>
      <c r="E6566" s="215">
        <v>4510</v>
      </c>
      <c r="F6566" s="216" t="s">
        <v>8443</v>
      </c>
    </row>
    <row r="6567" spans="2:6" ht="12.75" x14ac:dyDescent="0.25">
      <c r="B6567" s="216" t="s">
        <v>8441</v>
      </c>
      <c r="C6567" s="213">
        <v>4</v>
      </c>
      <c r="D6567" s="214" t="s">
        <v>8446</v>
      </c>
      <c r="E6567" s="215">
        <v>4510</v>
      </c>
      <c r="F6567" s="216" t="s">
        <v>8443</v>
      </c>
    </row>
    <row r="6568" spans="2:6" ht="12.75" x14ac:dyDescent="0.25">
      <c r="B6568" s="216" t="s">
        <v>8441</v>
      </c>
      <c r="C6568" s="213">
        <v>5</v>
      </c>
      <c r="D6568" s="214" t="s">
        <v>8447</v>
      </c>
      <c r="E6568" s="215">
        <v>4510</v>
      </c>
      <c r="F6568" s="216" t="s">
        <v>8443</v>
      </c>
    </row>
    <row r="6569" spans="2:6" ht="12.75" x14ac:dyDescent="0.25">
      <c r="B6569" s="216" t="s">
        <v>8441</v>
      </c>
      <c r="C6569" s="213">
        <v>2</v>
      </c>
      <c r="D6569" s="214" t="s">
        <v>8444</v>
      </c>
      <c r="E6569" s="215">
        <v>4510</v>
      </c>
      <c r="F6569" s="216" t="s">
        <v>8443</v>
      </c>
    </row>
    <row r="6570" spans="2:6" ht="12.75" x14ac:dyDescent="0.25">
      <c r="B6570" s="216" t="s">
        <v>8441</v>
      </c>
      <c r="C6570" s="213">
        <v>10</v>
      </c>
      <c r="D6570" s="214" t="s">
        <v>8452</v>
      </c>
      <c r="E6570" s="215">
        <v>4510</v>
      </c>
      <c r="F6570" s="216" t="s">
        <v>8443</v>
      </c>
    </row>
    <row r="6571" spans="2:6" ht="12.75" x14ac:dyDescent="0.25">
      <c r="B6571" s="216" t="s">
        <v>8441</v>
      </c>
      <c r="C6571" s="213">
        <v>12</v>
      </c>
      <c r="D6571" s="214" t="s">
        <v>8454</v>
      </c>
      <c r="E6571" s="215">
        <v>4510</v>
      </c>
      <c r="F6571" s="216" t="s">
        <v>8443</v>
      </c>
    </row>
    <row r="6572" spans="2:6" ht="12.75" x14ac:dyDescent="0.25">
      <c r="B6572" s="216" t="s">
        <v>8441</v>
      </c>
      <c r="C6572" s="213">
        <v>3</v>
      </c>
      <c r="D6572" s="214" t="s">
        <v>8445</v>
      </c>
      <c r="E6572" s="215">
        <v>4510</v>
      </c>
      <c r="F6572" s="216" t="s">
        <v>8443</v>
      </c>
    </row>
    <row r="6573" spans="2:6" ht="12.75" x14ac:dyDescent="0.25">
      <c r="B6573" s="216" t="s">
        <v>1343</v>
      </c>
      <c r="C6573" s="213">
        <v>12</v>
      </c>
      <c r="D6573" s="214" t="s">
        <v>1547</v>
      </c>
      <c r="E6573" s="215">
        <v>4449</v>
      </c>
      <c r="F6573" s="216" t="s">
        <v>7827</v>
      </c>
    </row>
    <row r="6574" spans="2:6" ht="12.75" x14ac:dyDescent="0.25">
      <c r="B6574" s="216" t="s">
        <v>1343</v>
      </c>
      <c r="C6574" s="213">
        <v>8</v>
      </c>
      <c r="D6574" s="214" t="s">
        <v>7832</v>
      </c>
      <c r="E6574" s="215">
        <v>4449</v>
      </c>
      <c r="F6574" s="216" t="s">
        <v>7827</v>
      </c>
    </row>
    <row r="6575" spans="2:6" ht="12.75" x14ac:dyDescent="0.25">
      <c r="B6575" s="216" t="s">
        <v>1343</v>
      </c>
      <c r="C6575" s="213">
        <v>10</v>
      </c>
      <c r="D6575" s="214" t="s">
        <v>7833</v>
      </c>
      <c r="E6575" s="215">
        <v>4449</v>
      </c>
      <c r="F6575" s="216" t="s">
        <v>7827</v>
      </c>
    </row>
    <row r="6576" spans="2:6" ht="12.75" x14ac:dyDescent="0.25">
      <c r="B6576" s="216" t="s">
        <v>1343</v>
      </c>
      <c r="C6576" s="213">
        <v>2</v>
      </c>
      <c r="D6576" s="214" t="s">
        <v>7828</v>
      </c>
      <c r="E6576" s="215">
        <v>4449</v>
      </c>
      <c r="F6576" s="216" t="s">
        <v>7827</v>
      </c>
    </row>
    <row r="6577" spans="2:6" ht="12.75" x14ac:dyDescent="0.25">
      <c r="B6577" s="216" t="s">
        <v>1343</v>
      </c>
      <c r="C6577" s="213">
        <v>9</v>
      </c>
      <c r="D6577" s="214" t="s">
        <v>3960</v>
      </c>
      <c r="E6577" s="215">
        <v>4449</v>
      </c>
      <c r="F6577" s="216" t="s">
        <v>7827</v>
      </c>
    </row>
    <row r="6578" spans="2:6" ht="12.75" x14ac:dyDescent="0.25">
      <c r="B6578" s="216" t="s">
        <v>1343</v>
      </c>
      <c r="C6578" s="213">
        <v>3</v>
      </c>
      <c r="D6578" s="214" t="s">
        <v>7829</v>
      </c>
      <c r="E6578" s="215">
        <v>4449</v>
      </c>
      <c r="F6578" s="216" t="s">
        <v>7827</v>
      </c>
    </row>
    <row r="6579" spans="2:6" ht="12.75" x14ac:dyDescent="0.25">
      <c r="B6579" s="216" t="s">
        <v>1343</v>
      </c>
      <c r="C6579" s="213">
        <v>4</v>
      </c>
      <c r="D6579" s="214" t="s">
        <v>1409</v>
      </c>
      <c r="E6579" s="215">
        <v>4449</v>
      </c>
      <c r="F6579" s="216" t="s">
        <v>7827</v>
      </c>
    </row>
    <row r="6580" spans="2:6" ht="12.75" x14ac:dyDescent="0.25">
      <c r="B6580" s="216" t="s">
        <v>1343</v>
      </c>
      <c r="C6580" s="213">
        <v>11</v>
      </c>
      <c r="D6580" s="214" t="s">
        <v>7834</v>
      </c>
      <c r="E6580" s="215">
        <v>4449</v>
      </c>
      <c r="F6580" s="216" t="s">
        <v>7827</v>
      </c>
    </row>
    <row r="6581" spans="2:6" ht="12.75" x14ac:dyDescent="0.25">
      <c r="B6581" s="216" t="s">
        <v>1343</v>
      </c>
      <c r="C6581" s="213">
        <v>6</v>
      </c>
      <c r="D6581" s="214" t="s">
        <v>1526</v>
      </c>
      <c r="E6581" s="215">
        <v>4449</v>
      </c>
      <c r="F6581" s="216" t="s">
        <v>7827</v>
      </c>
    </row>
    <row r="6582" spans="2:6" ht="12.75" x14ac:dyDescent="0.25">
      <c r="B6582" s="216" t="s">
        <v>1343</v>
      </c>
      <c r="C6582" s="213">
        <v>1</v>
      </c>
      <c r="D6582" s="214" t="s">
        <v>1588</v>
      </c>
      <c r="E6582" s="215">
        <v>4449</v>
      </c>
      <c r="F6582" s="216" t="s">
        <v>7827</v>
      </c>
    </row>
    <row r="6583" spans="2:6" ht="12.75" x14ac:dyDescent="0.25">
      <c r="B6583" s="216" t="s">
        <v>1343</v>
      </c>
      <c r="C6583" s="213">
        <v>7</v>
      </c>
      <c r="D6583" s="214" t="s">
        <v>7831</v>
      </c>
      <c r="E6583" s="215">
        <v>4449</v>
      </c>
      <c r="F6583" s="216" t="s">
        <v>7827</v>
      </c>
    </row>
    <row r="6584" spans="2:6" ht="12.75" x14ac:dyDescent="0.25">
      <c r="B6584" s="216" t="s">
        <v>1343</v>
      </c>
      <c r="C6584" s="213">
        <v>5</v>
      </c>
      <c r="D6584" s="214" t="s">
        <v>7830</v>
      </c>
      <c r="E6584" s="215">
        <v>4449</v>
      </c>
      <c r="F6584" s="216" t="s">
        <v>7827</v>
      </c>
    </row>
    <row r="6585" spans="2:6" ht="12.75" x14ac:dyDescent="0.25">
      <c r="B6585" s="216" t="s">
        <v>169</v>
      </c>
      <c r="C6585" s="213">
        <v>4</v>
      </c>
      <c r="D6585" s="214" t="s">
        <v>743</v>
      </c>
      <c r="E6585" s="215">
        <v>4130</v>
      </c>
      <c r="F6585" s="216" t="s">
        <v>4522</v>
      </c>
    </row>
    <row r="6586" spans="2:6" ht="12.75" x14ac:dyDescent="0.25">
      <c r="B6586" s="216" t="s">
        <v>169</v>
      </c>
      <c r="C6586" s="213">
        <v>8</v>
      </c>
      <c r="D6586" s="214" t="s">
        <v>745</v>
      </c>
      <c r="E6586" s="215">
        <v>4130</v>
      </c>
      <c r="F6586" s="216" t="s">
        <v>4522</v>
      </c>
    </row>
    <row r="6587" spans="2:6" ht="12.75" x14ac:dyDescent="0.25">
      <c r="B6587" s="216" t="s">
        <v>169</v>
      </c>
      <c r="C6587" s="213">
        <v>12</v>
      </c>
      <c r="D6587" s="214" t="s">
        <v>313</v>
      </c>
      <c r="E6587" s="215">
        <v>4130</v>
      </c>
      <c r="F6587" s="216" t="s">
        <v>4522</v>
      </c>
    </row>
    <row r="6588" spans="2:6" ht="12.75" x14ac:dyDescent="0.25">
      <c r="B6588" s="216" t="s">
        <v>169</v>
      </c>
      <c r="C6588" s="213">
        <v>5</v>
      </c>
      <c r="D6588" s="214" t="s">
        <v>1018</v>
      </c>
      <c r="E6588" s="215">
        <v>4130</v>
      </c>
      <c r="F6588" s="216" t="s">
        <v>4522</v>
      </c>
    </row>
    <row r="6589" spans="2:6" ht="12.75" x14ac:dyDescent="0.25">
      <c r="B6589" s="216" t="s">
        <v>169</v>
      </c>
      <c r="C6589" s="213">
        <v>1</v>
      </c>
      <c r="D6589" s="214" t="s">
        <v>2695</v>
      </c>
      <c r="E6589" s="215">
        <v>4130</v>
      </c>
      <c r="F6589" s="216" t="s">
        <v>4522</v>
      </c>
    </row>
    <row r="6590" spans="2:6" ht="12.75" x14ac:dyDescent="0.25">
      <c r="B6590" s="216" t="s">
        <v>169</v>
      </c>
      <c r="C6590" s="213">
        <v>9</v>
      </c>
      <c r="D6590" s="214" t="s">
        <v>4524</v>
      </c>
      <c r="E6590" s="215">
        <v>4130</v>
      </c>
      <c r="F6590" s="216" t="s">
        <v>4522</v>
      </c>
    </row>
    <row r="6591" spans="2:6" ht="12.75" x14ac:dyDescent="0.25">
      <c r="B6591" s="216" t="s">
        <v>169</v>
      </c>
      <c r="C6591" s="213">
        <v>2</v>
      </c>
      <c r="D6591" s="214" t="s">
        <v>4523</v>
      </c>
      <c r="E6591" s="215">
        <v>4130</v>
      </c>
      <c r="F6591" s="216" t="s">
        <v>4522</v>
      </c>
    </row>
    <row r="6592" spans="2:6" ht="12.75" x14ac:dyDescent="0.25">
      <c r="B6592" s="216" t="s">
        <v>169</v>
      </c>
      <c r="C6592" s="213">
        <v>6</v>
      </c>
      <c r="D6592" s="214" t="s">
        <v>1021</v>
      </c>
      <c r="E6592" s="215">
        <v>4130</v>
      </c>
      <c r="F6592" s="216" t="s">
        <v>4522</v>
      </c>
    </row>
    <row r="6593" spans="2:6" ht="12.75" x14ac:dyDescent="0.25">
      <c r="B6593" s="216" t="s">
        <v>169</v>
      </c>
      <c r="C6593" s="213">
        <v>11</v>
      </c>
      <c r="D6593" s="214" t="s">
        <v>582</v>
      </c>
      <c r="E6593" s="215">
        <v>4130</v>
      </c>
      <c r="F6593" s="216" t="s">
        <v>4522</v>
      </c>
    </row>
    <row r="6594" spans="2:6" ht="12.75" x14ac:dyDescent="0.25">
      <c r="B6594" s="216" t="s">
        <v>169</v>
      </c>
      <c r="C6594" s="213">
        <v>7</v>
      </c>
      <c r="D6594" s="214" t="s">
        <v>2002</v>
      </c>
      <c r="E6594" s="215">
        <v>4130</v>
      </c>
      <c r="F6594" s="216" t="s">
        <v>4522</v>
      </c>
    </row>
    <row r="6595" spans="2:6" ht="12.75" x14ac:dyDescent="0.25">
      <c r="B6595" s="216" t="s">
        <v>169</v>
      </c>
      <c r="C6595" s="213">
        <v>10</v>
      </c>
      <c r="D6595" s="214" t="s">
        <v>170</v>
      </c>
      <c r="E6595" s="215">
        <v>4130</v>
      </c>
      <c r="F6595" s="216" t="s">
        <v>4522</v>
      </c>
    </row>
    <row r="6596" spans="2:6" ht="12.75" x14ac:dyDescent="0.25">
      <c r="B6596" s="216" t="s">
        <v>169</v>
      </c>
      <c r="C6596" s="213">
        <v>3</v>
      </c>
      <c r="D6596" s="214" t="s">
        <v>2696</v>
      </c>
      <c r="E6596" s="215">
        <v>4130</v>
      </c>
      <c r="F6596" s="216" t="s">
        <v>4522</v>
      </c>
    </row>
    <row r="6597" spans="2:6" ht="12.75" x14ac:dyDescent="0.25">
      <c r="B6597" s="216" t="s">
        <v>169</v>
      </c>
      <c r="C6597" s="213">
        <v>5</v>
      </c>
      <c r="D6597" s="214" t="s">
        <v>744</v>
      </c>
      <c r="E6597" s="215">
        <v>4200</v>
      </c>
      <c r="F6597" s="216" t="s">
        <v>5250</v>
      </c>
    </row>
    <row r="6598" spans="2:6" ht="12.75" x14ac:dyDescent="0.25">
      <c r="B6598" s="216" t="s">
        <v>169</v>
      </c>
      <c r="C6598" s="213">
        <v>7</v>
      </c>
      <c r="D6598" s="214" t="s">
        <v>1714</v>
      </c>
      <c r="E6598" s="215">
        <v>4200</v>
      </c>
      <c r="F6598" s="216" t="s">
        <v>5250</v>
      </c>
    </row>
    <row r="6599" spans="2:6" ht="12.75" x14ac:dyDescent="0.25">
      <c r="B6599" s="216" t="s">
        <v>169</v>
      </c>
      <c r="C6599" s="213">
        <v>1</v>
      </c>
      <c r="D6599" s="214" t="s">
        <v>325</v>
      </c>
      <c r="E6599" s="215">
        <v>4200</v>
      </c>
      <c r="F6599" s="216" t="s">
        <v>5250</v>
      </c>
    </row>
    <row r="6600" spans="2:6" ht="12.75" x14ac:dyDescent="0.25">
      <c r="B6600" s="216" t="s">
        <v>169</v>
      </c>
      <c r="C6600" s="213">
        <v>3</v>
      </c>
      <c r="D6600" s="214" t="s">
        <v>750</v>
      </c>
      <c r="E6600" s="215">
        <v>4200</v>
      </c>
      <c r="F6600" s="216" t="s">
        <v>5250</v>
      </c>
    </row>
    <row r="6601" spans="2:6" ht="12.75" x14ac:dyDescent="0.25">
      <c r="B6601" s="216" t="s">
        <v>169</v>
      </c>
      <c r="C6601" s="213">
        <v>6</v>
      </c>
      <c r="D6601" s="214" t="s">
        <v>1024</v>
      </c>
      <c r="E6601" s="215">
        <v>4200</v>
      </c>
      <c r="F6601" s="216" t="s">
        <v>5250</v>
      </c>
    </row>
    <row r="6602" spans="2:6" ht="12.75" x14ac:dyDescent="0.25">
      <c r="B6602" s="216" t="s">
        <v>169</v>
      </c>
      <c r="C6602" s="213">
        <v>11</v>
      </c>
      <c r="D6602" s="214" t="s">
        <v>1022</v>
      </c>
      <c r="E6602" s="215">
        <v>4200</v>
      </c>
      <c r="F6602" s="216" t="s">
        <v>5250</v>
      </c>
    </row>
    <row r="6603" spans="2:6" ht="12.75" x14ac:dyDescent="0.25">
      <c r="B6603" s="216" t="s">
        <v>169</v>
      </c>
      <c r="C6603" s="213">
        <v>8</v>
      </c>
      <c r="D6603" s="214" t="s">
        <v>583</v>
      </c>
      <c r="E6603" s="215">
        <v>4200</v>
      </c>
      <c r="F6603" s="216" t="s">
        <v>5250</v>
      </c>
    </row>
    <row r="6604" spans="2:6" ht="12.75" x14ac:dyDescent="0.25">
      <c r="B6604" s="216" t="s">
        <v>169</v>
      </c>
      <c r="C6604" s="213">
        <v>4</v>
      </c>
      <c r="D6604" s="214" t="s">
        <v>1995</v>
      </c>
      <c r="E6604" s="215">
        <v>4200</v>
      </c>
      <c r="F6604" s="216" t="s">
        <v>5250</v>
      </c>
    </row>
    <row r="6605" spans="2:6" ht="12.75" x14ac:dyDescent="0.25">
      <c r="B6605" s="216" t="s">
        <v>169</v>
      </c>
      <c r="C6605" s="213">
        <v>2</v>
      </c>
      <c r="D6605" s="214" t="s">
        <v>1019</v>
      </c>
      <c r="E6605" s="215">
        <v>4200</v>
      </c>
      <c r="F6605" s="216" t="s">
        <v>5250</v>
      </c>
    </row>
    <row r="6606" spans="2:6" ht="12.75" x14ac:dyDescent="0.25">
      <c r="B6606" s="216" t="s">
        <v>169</v>
      </c>
      <c r="C6606" s="213">
        <v>10</v>
      </c>
      <c r="D6606" s="214" t="s">
        <v>579</v>
      </c>
      <c r="E6606" s="215">
        <v>4200</v>
      </c>
      <c r="F6606" s="216" t="s">
        <v>5250</v>
      </c>
    </row>
    <row r="6607" spans="2:6" ht="12.75" x14ac:dyDescent="0.25">
      <c r="B6607" s="216" t="s">
        <v>169</v>
      </c>
      <c r="C6607" s="213">
        <v>9</v>
      </c>
      <c r="D6607" s="214" t="s">
        <v>578</v>
      </c>
      <c r="E6607" s="215">
        <v>4200</v>
      </c>
      <c r="F6607" s="216" t="s">
        <v>5250</v>
      </c>
    </row>
    <row r="6608" spans="2:6" ht="12.75" x14ac:dyDescent="0.25">
      <c r="B6608" s="216" t="s">
        <v>169</v>
      </c>
      <c r="C6608" s="213">
        <v>12</v>
      </c>
      <c r="D6608" s="214" t="s">
        <v>748</v>
      </c>
      <c r="E6608" s="215">
        <v>4200</v>
      </c>
      <c r="F6608" s="216" t="s">
        <v>5250</v>
      </c>
    </row>
    <row r="6609" spans="2:6" ht="12.75" x14ac:dyDescent="0.25">
      <c r="B6609" s="216" t="s">
        <v>169</v>
      </c>
      <c r="C6609" s="213">
        <v>5</v>
      </c>
      <c r="D6609" s="214" t="s">
        <v>577</v>
      </c>
      <c r="E6609" s="215">
        <v>4209</v>
      </c>
      <c r="F6609" s="216" t="s">
        <v>5385</v>
      </c>
    </row>
    <row r="6610" spans="2:6" ht="12.75" x14ac:dyDescent="0.25">
      <c r="B6610" s="216" t="s">
        <v>169</v>
      </c>
      <c r="C6610" s="213">
        <v>8</v>
      </c>
      <c r="D6610" s="214" t="s">
        <v>749</v>
      </c>
      <c r="E6610" s="215">
        <v>4209</v>
      </c>
      <c r="F6610" s="216" t="s">
        <v>5385</v>
      </c>
    </row>
    <row r="6611" spans="2:6" ht="12.75" x14ac:dyDescent="0.25">
      <c r="B6611" s="216" t="s">
        <v>169</v>
      </c>
      <c r="C6611" s="213">
        <v>2</v>
      </c>
      <c r="D6611" s="214" t="s">
        <v>348</v>
      </c>
      <c r="E6611" s="215">
        <v>4209</v>
      </c>
      <c r="F6611" s="216" t="s">
        <v>5385</v>
      </c>
    </row>
    <row r="6612" spans="2:6" ht="12.75" x14ac:dyDescent="0.25">
      <c r="B6612" s="216" t="s">
        <v>169</v>
      </c>
      <c r="C6612" s="213">
        <v>9</v>
      </c>
      <c r="D6612" s="214" t="s">
        <v>1711</v>
      </c>
      <c r="E6612" s="215">
        <v>4209</v>
      </c>
      <c r="F6612" s="216" t="s">
        <v>5385</v>
      </c>
    </row>
    <row r="6613" spans="2:6" ht="12.75" x14ac:dyDescent="0.25">
      <c r="B6613" s="216" t="s">
        <v>169</v>
      </c>
      <c r="C6613" s="213">
        <v>4</v>
      </c>
      <c r="D6613" s="214" t="s">
        <v>2692</v>
      </c>
      <c r="E6613" s="215">
        <v>4209</v>
      </c>
      <c r="F6613" s="216" t="s">
        <v>5385</v>
      </c>
    </row>
    <row r="6614" spans="2:6" ht="12.75" x14ac:dyDescent="0.25">
      <c r="B6614" s="216" t="s">
        <v>169</v>
      </c>
      <c r="C6614" s="213">
        <v>1</v>
      </c>
      <c r="D6614" s="214" t="s">
        <v>5384</v>
      </c>
      <c r="E6614" s="215">
        <v>4209</v>
      </c>
      <c r="F6614" s="216" t="s">
        <v>5385</v>
      </c>
    </row>
    <row r="6615" spans="2:6" ht="12.75" x14ac:dyDescent="0.25">
      <c r="B6615" s="216" t="s">
        <v>169</v>
      </c>
      <c r="C6615" s="213">
        <v>11</v>
      </c>
      <c r="D6615" s="214" t="s">
        <v>584</v>
      </c>
      <c r="E6615" s="215">
        <v>4209</v>
      </c>
      <c r="F6615" s="216" t="s">
        <v>5385</v>
      </c>
    </row>
    <row r="6616" spans="2:6" ht="12.75" x14ac:dyDescent="0.25">
      <c r="B6616" s="216" t="s">
        <v>169</v>
      </c>
      <c r="C6616" s="213">
        <v>6</v>
      </c>
      <c r="D6616" s="214" t="s">
        <v>5386</v>
      </c>
      <c r="E6616" s="215">
        <v>4209</v>
      </c>
      <c r="F6616" s="216" t="s">
        <v>5385</v>
      </c>
    </row>
    <row r="6617" spans="2:6" ht="12.75" x14ac:dyDescent="0.25">
      <c r="B6617" s="216" t="s">
        <v>169</v>
      </c>
      <c r="C6617" s="213">
        <v>10</v>
      </c>
      <c r="D6617" s="214" t="s">
        <v>5387</v>
      </c>
      <c r="E6617" s="215">
        <v>4209</v>
      </c>
      <c r="F6617" s="216" t="s">
        <v>5385</v>
      </c>
    </row>
    <row r="6618" spans="2:6" ht="12.75" x14ac:dyDescent="0.25">
      <c r="B6618" s="216" t="s">
        <v>169</v>
      </c>
      <c r="C6618" s="213">
        <v>3</v>
      </c>
      <c r="D6618" s="214" t="s">
        <v>581</v>
      </c>
      <c r="E6618" s="215">
        <v>4209</v>
      </c>
      <c r="F6618" s="216" t="s">
        <v>5385</v>
      </c>
    </row>
    <row r="6619" spans="2:6" ht="12.75" x14ac:dyDescent="0.25">
      <c r="B6619" s="216" t="s">
        <v>169</v>
      </c>
      <c r="C6619" s="213">
        <v>12</v>
      </c>
      <c r="D6619" s="214" t="s">
        <v>5388</v>
      </c>
      <c r="E6619" s="215">
        <v>4209</v>
      </c>
      <c r="F6619" s="216" t="s">
        <v>5385</v>
      </c>
    </row>
    <row r="6620" spans="2:6" ht="12.75" x14ac:dyDescent="0.25">
      <c r="B6620" s="216" t="s">
        <v>169</v>
      </c>
      <c r="C6620" s="213">
        <v>7</v>
      </c>
      <c r="D6620" s="214" t="s">
        <v>751</v>
      </c>
      <c r="E6620" s="215">
        <v>4209</v>
      </c>
      <c r="F6620" s="216" t="s">
        <v>5385</v>
      </c>
    </row>
    <row r="6621" spans="2:6" ht="12.75" x14ac:dyDescent="0.25">
      <c r="B6621" s="216" t="s">
        <v>169</v>
      </c>
      <c r="C6621" s="213">
        <v>9</v>
      </c>
      <c r="D6621" s="214" t="s">
        <v>1025</v>
      </c>
      <c r="E6621" s="215">
        <v>4294</v>
      </c>
      <c r="F6621" s="216" t="s">
        <v>6300</v>
      </c>
    </row>
    <row r="6622" spans="2:6" ht="12.75" x14ac:dyDescent="0.25">
      <c r="B6622" s="216" t="s">
        <v>169</v>
      </c>
      <c r="C6622" s="213">
        <v>7</v>
      </c>
      <c r="D6622" s="214" t="s">
        <v>1023</v>
      </c>
      <c r="E6622" s="215">
        <v>4294</v>
      </c>
      <c r="F6622" s="216" t="s">
        <v>6300</v>
      </c>
    </row>
    <row r="6623" spans="2:6" ht="12.75" x14ac:dyDescent="0.25">
      <c r="B6623" s="216" t="s">
        <v>169</v>
      </c>
      <c r="C6623" s="213">
        <v>12</v>
      </c>
      <c r="D6623" s="214" t="s">
        <v>6302</v>
      </c>
      <c r="E6623" s="215">
        <v>4294</v>
      </c>
      <c r="F6623" s="216" t="s">
        <v>6300</v>
      </c>
    </row>
    <row r="6624" spans="2:6" ht="12.75" x14ac:dyDescent="0.25">
      <c r="B6624" s="216" t="s">
        <v>169</v>
      </c>
      <c r="C6624" s="213">
        <v>5</v>
      </c>
      <c r="D6624" s="214" t="s">
        <v>1910</v>
      </c>
      <c r="E6624" s="215">
        <v>4294</v>
      </c>
      <c r="F6624" s="216" t="s">
        <v>6300</v>
      </c>
    </row>
    <row r="6625" spans="2:6" ht="12.75" x14ac:dyDescent="0.25">
      <c r="B6625" s="216" t="s">
        <v>169</v>
      </c>
      <c r="C6625" s="213">
        <v>6</v>
      </c>
      <c r="D6625" s="214" t="s">
        <v>580</v>
      </c>
      <c r="E6625" s="215">
        <v>4294</v>
      </c>
      <c r="F6625" s="216" t="s">
        <v>6300</v>
      </c>
    </row>
    <row r="6626" spans="2:6" ht="12.75" x14ac:dyDescent="0.25">
      <c r="B6626" s="216" t="s">
        <v>169</v>
      </c>
      <c r="C6626" s="213">
        <v>3</v>
      </c>
      <c r="D6626" s="214" t="s">
        <v>1712</v>
      </c>
      <c r="E6626" s="215">
        <v>4294</v>
      </c>
      <c r="F6626" s="216" t="s">
        <v>6300</v>
      </c>
    </row>
    <row r="6627" spans="2:6" ht="12.75" x14ac:dyDescent="0.25">
      <c r="B6627" s="216" t="s">
        <v>169</v>
      </c>
      <c r="C6627" s="213">
        <v>11</v>
      </c>
      <c r="D6627" s="214" t="s">
        <v>4993</v>
      </c>
      <c r="E6627" s="215">
        <v>4294</v>
      </c>
      <c r="F6627" s="216" t="s">
        <v>6300</v>
      </c>
    </row>
    <row r="6628" spans="2:6" ht="12.75" x14ac:dyDescent="0.25">
      <c r="B6628" s="216" t="s">
        <v>169</v>
      </c>
      <c r="C6628" s="213">
        <v>10</v>
      </c>
      <c r="D6628" s="214" t="s">
        <v>6301</v>
      </c>
      <c r="E6628" s="215">
        <v>4294</v>
      </c>
      <c r="F6628" s="216" t="s">
        <v>6300</v>
      </c>
    </row>
    <row r="6629" spans="2:6" ht="12.75" x14ac:dyDescent="0.25">
      <c r="B6629" s="216" t="s">
        <v>169</v>
      </c>
      <c r="C6629" s="213">
        <v>8</v>
      </c>
      <c r="D6629" s="214" t="s">
        <v>585</v>
      </c>
      <c r="E6629" s="215">
        <v>4294</v>
      </c>
      <c r="F6629" s="216" t="s">
        <v>6300</v>
      </c>
    </row>
    <row r="6630" spans="2:6" ht="12.75" x14ac:dyDescent="0.25">
      <c r="B6630" s="216" t="s">
        <v>169</v>
      </c>
      <c r="C6630" s="213">
        <v>2</v>
      </c>
      <c r="D6630" s="214" t="s">
        <v>1994</v>
      </c>
      <c r="E6630" s="215">
        <v>4294</v>
      </c>
      <c r="F6630" s="216" t="s">
        <v>6300</v>
      </c>
    </row>
    <row r="6631" spans="2:6" ht="12.75" x14ac:dyDescent="0.25">
      <c r="B6631" s="216" t="s">
        <v>169</v>
      </c>
      <c r="C6631" s="213">
        <v>1</v>
      </c>
      <c r="D6631" s="214" t="s">
        <v>4971</v>
      </c>
      <c r="E6631" s="215">
        <v>4294</v>
      </c>
      <c r="F6631" s="216" t="s">
        <v>6300</v>
      </c>
    </row>
    <row r="6632" spans="2:6" ht="12.75" x14ac:dyDescent="0.25">
      <c r="B6632" s="216" t="s">
        <v>169</v>
      </c>
      <c r="C6632" s="213">
        <v>4</v>
      </c>
      <c r="D6632" s="214" t="s">
        <v>1020</v>
      </c>
      <c r="E6632" s="215">
        <v>4294</v>
      </c>
      <c r="F6632" s="216" t="s">
        <v>6300</v>
      </c>
    </row>
    <row r="6633" spans="2:6" ht="12.75" x14ac:dyDescent="0.25">
      <c r="B6633" s="216" t="s">
        <v>169</v>
      </c>
      <c r="C6633" s="213">
        <v>2</v>
      </c>
      <c r="D6633" s="214" t="s">
        <v>1242</v>
      </c>
      <c r="E6633" s="215">
        <v>4445</v>
      </c>
      <c r="F6633" s="216" t="s">
        <v>7792</v>
      </c>
    </row>
    <row r="6634" spans="2:6" ht="12.75" x14ac:dyDescent="0.25">
      <c r="B6634" s="216" t="s">
        <v>7793</v>
      </c>
      <c r="C6634" s="213">
        <v>5</v>
      </c>
      <c r="D6634" s="214" t="s">
        <v>7093</v>
      </c>
      <c r="E6634" s="215">
        <v>4445</v>
      </c>
      <c r="F6634" s="216" t="s">
        <v>7792</v>
      </c>
    </row>
    <row r="6635" spans="2:6" ht="12.75" x14ac:dyDescent="0.25">
      <c r="B6635" s="216" t="s">
        <v>169</v>
      </c>
      <c r="C6635" s="213">
        <v>4</v>
      </c>
      <c r="D6635" s="214" t="s">
        <v>2284</v>
      </c>
      <c r="E6635" s="215">
        <v>4445</v>
      </c>
      <c r="F6635" s="216" t="s">
        <v>7792</v>
      </c>
    </row>
    <row r="6636" spans="2:6" ht="12.75" x14ac:dyDescent="0.25">
      <c r="B6636" s="216" t="s">
        <v>169</v>
      </c>
      <c r="C6636" s="213">
        <v>10</v>
      </c>
      <c r="D6636" s="214" t="s">
        <v>4993</v>
      </c>
      <c r="E6636" s="215">
        <v>4445</v>
      </c>
      <c r="F6636" s="216" t="s">
        <v>7792</v>
      </c>
    </row>
    <row r="6637" spans="2:6" ht="12.75" x14ac:dyDescent="0.25">
      <c r="B6637" s="216" t="s">
        <v>7793</v>
      </c>
      <c r="C6637" s="213">
        <v>7</v>
      </c>
      <c r="D6637" s="214" t="s">
        <v>4905</v>
      </c>
      <c r="E6637" s="215">
        <v>4445</v>
      </c>
      <c r="F6637" s="216" t="s">
        <v>7792</v>
      </c>
    </row>
    <row r="6638" spans="2:6" ht="12.75" x14ac:dyDescent="0.25">
      <c r="B6638" s="216" t="s">
        <v>7793</v>
      </c>
      <c r="C6638" s="213">
        <v>9</v>
      </c>
      <c r="D6638" s="214" t="s">
        <v>7794</v>
      </c>
      <c r="E6638" s="215">
        <v>4445</v>
      </c>
      <c r="F6638" s="216" t="s">
        <v>7792</v>
      </c>
    </row>
    <row r="6639" spans="2:6" ht="12.75" x14ac:dyDescent="0.25">
      <c r="B6639" s="216" t="s">
        <v>169</v>
      </c>
      <c r="C6639" s="213">
        <v>6</v>
      </c>
      <c r="D6639" s="214" t="s">
        <v>1413</v>
      </c>
      <c r="E6639" s="215">
        <v>4445</v>
      </c>
      <c r="F6639" s="216" t="s">
        <v>7792</v>
      </c>
    </row>
    <row r="6640" spans="2:6" ht="12.75" x14ac:dyDescent="0.25">
      <c r="B6640" s="216" t="s">
        <v>7791</v>
      </c>
      <c r="C6640" s="213">
        <v>1</v>
      </c>
      <c r="D6640" s="214" t="s">
        <v>635</v>
      </c>
      <c r="E6640" s="215">
        <v>4445</v>
      </c>
      <c r="F6640" s="216" t="s">
        <v>7792</v>
      </c>
    </row>
    <row r="6641" spans="2:6" ht="12.75" x14ac:dyDescent="0.25">
      <c r="B6641" s="216" t="s">
        <v>7793</v>
      </c>
      <c r="C6641" s="213">
        <v>3</v>
      </c>
      <c r="D6641" s="214" t="s">
        <v>6656</v>
      </c>
      <c r="E6641" s="215">
        <v>4445</v>
      </c>
      <c r="F6641" s="216" t="s">
        <v>7792</v>
      </c>
    </row>
    <row r="6642" spans="2:6" ht="12.75" x14ac:dyDescent="0.25">
      <c r="B6642" s="216" t="s">
        <v>169</v>
      </c>
      <c r="C6642" s="213">
        <v>12</v>
      </c>
      <c r="D6642" s="214" t="s">
        <v>2002</v>
      </c>
      <c r="E6642" s="215">
        <v>4445</v>
      </c>
      <c r="F6642" s="216" t="s">
        <v>7792</v>
      </c>
    </row>
    <row r="6643" spans="2:6" ht="12.75" x14ac:dyDescent="0.25">
      <c r="B6643" s="216" t="s">
        <v>7793</v>
      </c>
      <c r="C6643" s="213">
        <v>11</v>
      </c>
      <c r="D6643" s="214" t="s">
        <v>2493</v>
      </c>
      <c r="E6643" s="215">
        <v>4445</v>
      </c>
      <c r="F6643" s="216" t="s">
        <v>7792</v>
      </c>
    </row>
    <row r="6644" spans="2:6" ht="12.75" x14ac:dyDescent="0.25">
      <c r="B6644" s="216" t="s">
        <v>169</v>
      </c>
      <c r="C6644" s="213">
        <v>8</v>
      </c>
      <c r="D6644" s="214" t="s">
        <v>579</v>
      </c>
      <c r="E6644" s="215">
        <v>4445</v>
      </c>
      <c r="F6644" s="216" t="s">
        <v>7792</v>
      </c>
    </row>
    <row r="6645" spans="2:6" ht="12.75" x14ac:dyDescent="0.25">
      <c r="B6645" s="216" t="s">
        <v>169</v>
      </c>
      <c r="C6645" s="213">
        <v>5</v>
      </c>
      <c r="D6645" s="214" t="s">
        <v>7799</v>
      </c>
      <c r="E6645" s="215">
        <v>4446</v>
      </c>
      <c r="F6645" s="216" t="s">
        <v>7795</v>
      </c>
    </row>
    <row r="6646" spans="2:6" ht="12.75" x14ac:dyDescent="0.25">
      <c r="B6646" s="216" t="s">
        <v>7793</v>
      </c>
      <c r="C6646" s="213">
        <v>10</v>
      </c>
      <c r="D6646" s="214" t="s">
        <v>7801</v>
      </c>
      <c r="E6646" s="215">
        <v>4446</v>
      </c>
      <c r="F6646" s="216" t="s">
        <v>7795</v>
      </c>
    </row>
    <row r="6647" spans="2:6" ht="12.75" x14ac:dyDescent="0.25">
      <c r="B6647" s="216" t="s">
        <v>7793</v>
      </c>
      <c r="C6647" s="213">
        <v>4</v>
      </c>
      <c r="D6647" s="214" t="s">
        <v>7798</v>
      </c>
      <c r="E6647" s="215">
        <v>4446</v>
      </c>
      <c r="F6647" s="216" t="s">
        <v>7795</v>
      </c>
    </row>
    <row r="6648" spans="2:6" ht="12.75" x14ac:dyDescent="0.25">
      <c r="B6648" s="216" t="s">
        <v>169</v>
      </c>
      <c r="C6648" s="213">
        <v>11</v>
      </c>
      <c r="D6648" s="214" t="s">
        <v>1910</v>
      </c>
      <c r="E6648" s="215">
        <v>4446</v>
      </c>
      <c r="F6648" s="216" t="s">
        <v>7795</v>
      </c>
    </row>
    <row r="6649" spans="2:6" ht="12.75" x14ac:dyDescent="0.25">
      <c r="B6649" s="216" t="s">
        <v>169</v>
      </c>
      <c r="C6649" s="213">
        <v>3</v>
      </c>
      <c r="D6649" s="214" t="s">
        <v>7797</v>
      </c>
      <c r="E6649" s="215">
        <v>4446</v>
      </c>
      <c r="F6649" s="216" t="s">
        <v>7795</v>
      </c>
    </row>
    <row r="6650" spans="2:6" ht="12.75" x14ac:dyDescent="0.25">
      <c r="B6650" s="216" t="s">
        <v>169</v>
      </c>
      <c r="C6650" s="213">
        <v>9</v>
      </c>
      <c r="D6650" s="214" t="s">
        <v>1995</v>
      </c>
      <c r="E6650" s="215">
        <v>4446</v>
      </c>
      <c r="F6650" s="216" t="s">
        <v>7795</v>
      </c>
    </row>
    <row r="6651" spans="2:6" ht="12.75" x14ac:dyDescent="0.25">
      <c r="B6651" s="216" t="s">
        <v>7793</v>
      </c>
      <c r="C6651" s="213">
        <v>6</v>
      </c>
      <c r="D6651" s="214" t="s">
        <v>7800</v>
      </c>
      <c r="E6651" s="215">
        <v>4446</v>
      </c>
      <c r="F6651" s="216" t="s">
        <v>7795</v>
      </c>
    </row>
    <row r="6652" spans="2:6" ht="12.75" x14ac:dyDescent="0.25">
      <c r="B6652" s="216" t="s">
        <v>7793</v>
      </c>
      <c r="C6652" s="213">
        <v>2</v>
      </c>
      <c r="D6652" s="214" t="s">
        <v>7796</v>
      </c>
      <c r="E6652" s="215">
        <v>4446</v>
      </c>
      <c r="F6652" s="216" t="s">
        <v>7795</v>
      </c>
    </row>
    <row r="6653" spans="2:6" ht="12.75" x14ac:dyDescent="0.25">
      <c r="B6653" s="216" t="s">
        <v>169</v>
      </c>
      <c r="C6653" s="213">
        <v>1</v>
      </c>
      <c r="D6653" s="214" t="s">
        <v>2245</v>
      </c>
      <c r="E6653" s="215">
        <v>4446</v>
      </c>
      <c r="F6653" s="216" t="s">
        <v>7795</v>
      </c>
    </row>
    <row r="6654" spans="2:6" ht="12.75" x14ac:dyDescent="0.25">
      <c r="B6654" s="216" t="s">
        <v>7793</v>
      </c>
      <c r="C6654" s="213">
        <v>8</v>
      </c>
      <c r="D6654" s="214" t="s">
        <v>6129</v>
      </c>
      <c r="E6654" s="215">
        <v>4446</v>
      </c>
      <c r="F6654" s="216" t="s">
        <v>7795</v>
      </c>
    </row>
    <row r="6655" spans="2:6" ht="12.75" x14ac:dyDescent="0.25">
      <c r="B6655" s="216" t="s">
        <v>7802</v>
      </c>
      <c r="C6655" s="213">
        <v>12</v>
      </c>
      <c r="D6655" s="214" t="s">
        <v>7803</v>
      </c>
      <c r="E6655" s="215">
        <v>4446</v>
      </c>
      <c r="F6655" s="216" t="s">
        <v>7795</v>
      </c>
    </row>
    <row r="6656" spans="2:6" ht="12.75" x14ac:dyDescent="0.25">
      <c r="B6656" s="216" t="s">
        <v>169</v>
      </c>
      <c r="C6656" s="213">
        <v>7</v>
      </c>
      <c r="D6656" s="214" t="s">
        <v>2696</v>
      </c>
      <c r="E6656" s="215">
        <v>4446</v>
      </c>
      <c r="F6656" s="216" t="s">
        <v>7795</v>
      </c>
    </row>
    <row r="6657" spans="2:6" ht="12.75" x14ac:dyDescent="0.25">
      <c r="B6657" s="216" t="s">
        <v>81</v>
      </c>
      <c r="C6657" s="213">
        <v>8</v>
      </c>
      <c r="D6657" s="214" t="s">
        <v>1492</v>
      </c>
      <c r="E6657" s="215">
        <v>4019</v>
      </c>
      <c r="F6657" s="216" t="s">
        <v>3266</v>
      </c>
    </row>
    <row r="6658" spans="2:6" ht="12.75" x14ac:dyDescent="0.25">
      <c r="B6658" s="216" t="s">
        <v>81</v>
      </c>
      <c r="C6658" s="213">
        <v>4</v>
      </c>
      <c r="D6658" s="214" t="s">
        <v>2733</v>
      </c>
      <c r="E6658" s="215">
        <v>4019</v>
      </c>
      <c r="F6658" s="216" t="s">
        <v>3266</v>
      </c>
    </row>
    <row r="6659" spans="2:6" ht="12.75" x14ac:dyDescent="0.25">
      <c r="B6659" s="216" t="s">
        <v>81</v>
      </c>
      <c r="C6659" s="213">
        <v>2</v>
      </c>
      <c r="D6659" s="214" t="s">
        <v>1438</v>
      </c>
      <c r="E6659" s="215">
        <v>4019</v>
      </c>
      <c r="F6659" s="216" t="s">
        <v>3266</v>
      </c>
    </row>
    <row r="6660" spans="2:6" ht="12.75" x14ac:dyDescent="0.25">
      <c r="B6660" s="216" t="s">
        <v>81</v>
      </c>
      <c r="C6660" s="213">
        <v>11</v>
      </c>
      <c r="D6660" s="214" t="s">
        <v>3267</v>
      </c>
      <c r="E6660" s="215">
        <v>4019</v>
      </c>
      <c r="F6660" s="216" t="s">
        <v>3266</v>
      </c>
    </row>
    <row r="6661" spans="2:6" ht="12.75" x14ac:dyDescent="0.25">
      <c r="B6661" s="216" t="s">
        <v>81</v>
      </c>
      <c r="C6661" s="213">
        <v>12</v>
      </c>
      <c r="D6661" s="214" t="s">
        <v>3268</v>
      </c>
      <c r="E6661" s="215">
        <v>4019</v>
      </c>
      <c r="F6661" s="216" t="s">
        <v>3266</v>
      </c>
    </row>
    <row r="6662" spans="2:6" ht="12.75" x14ac:dyDescent="0.25">
      <c r="B6662" s="216" t="s">
        <v>81</v>
      </c>
      <c r="C6662" s="213">
        <v>9</v>
      </c>
      <c r="D6662" s="214" t="s">
        <v>822</v>
      </c>
      <c r="E6662" s="215">
        <v>4019</v>
      </c>
      <c r="F6662" s="216" t="s">
        <v>3266</v>
      </c>
    </row>
    <row r="6663" spans="2:6" ht="12.75" x14ac:dyDescent="0.25">
      <c r="B6663" s="216" t="s">
        <v>81</v>
      </c>
      <c r="C6663" s="213">
        <v>5</v>
      </c>
      <c r="D6663" s="214" t="s">
        <v>826</v>
      </c>
      <c r="E6663" s="215">
        <v>4019</v>
      </c>
      <c r="F6663" s="216" t="s">
        <v>3266</v>
      </c>
    </row>
    <row r="6664" spans="2:6" ht="12.75" x14ac:dyDescent="0.25">
      <c r="B6664" s="216" t="s">
        <v>81</v>
      </c>
      <c r="C6664" s="213">
        <v>3</v>
      </c>
      <c r="D6664" s="214" t="s">
        <v>994</v>
      </c>
      <c r="E6664" s="215">
        <v>4019</v>
      </c>
      <c r="F6664" s="216" t="s">
        <v>3266</v>
      </c>
    </row>
    <row r="6665" spans="2:6" ht="12.75" x14ac:dyDescent="0.25">
      <c r="B6665" s="216" t="s">
        <v>81</v>
      </c>
      <c r="C6665" s="213">
        <v>7</v>
      </c>
      <c r="D6665" s="214" t="s">
        <v>1533</v>
      </c>
      <c r="E6665" s="215">
        <v>4019</v>
      </c>
      <c r="F6665" s="216" t="s">
        <v>3266</v>
      </c>
    </row>
    <row r="6666" spans="2:6" ht="12.75" x14ac:dyDescent="0.25">
      <c r="B6666" s="216" t="s">
        <v>81</v>
      </c>
      <c r="C6666" s="213">
        <v>10</v>
      </c>
      <c r="D6666" s="214" t="s">
        <v>1556</v>
      </c>
      <c r="E6666" s="215">
        <v>4019</v>
      </c>
      <c r="F6666" s="216" t="s">
        <v>3266</v>
      </c>
    </row>
    <row r="6667" spans="2:6" ht="12.75" x14ac:dyDescent="0.25">
      <c r="B6667" s="216" t="s">
        <v>81</v>
      </c>
      <c r="C6667" s="213">
        <v>1</v>
      </c>
      <c r="D6667" s="214" t="s">
        <v>216</v>
      </c>
      <c r="E6667" s="215">
        <v>4019</v>
      </c>
      <c r="F6667" s="216" t="s">
        <v>3266</v>
      </c>
    </row>
    <row r="6668" spans="2:6" ht="12.75" x14ac:dyDescent="0.25">
      <c r="B6668" s="216" t="s">
        <v>81</v>
      </c>
      <c r="C6668" s="213">
        <v>6</v>
      </c>
      <c r="D6668" s="214" t="s">
        <v>990</v>
      </c>
      <c r="E6668" s="215">
        <v>4019</v>
      </c>
      <c r="F6668" s="216" t="s">
        <v>3266</v>
      </c>
    </row>
    <row r="6669" spans="2:6" ht="12.75" x14ac:dyDescent="0.25">
      <c r="B6669" s="216" t="s">
        <v>81</v>
      </c>
      <c r="C6669" s="213">
        <v>5</v>
      </c>
      <c r="D6669" s="214" t="s">
        <v>1525</v>
      </c>
      <c r="E6669" s="215">
        <v>4088</v>
      </c>
      <c r="F6669" s="216" t="s">
        <v>4042</v>
      </c>
    </row>
    <row r="6670" spans="2:6" ht="12.75" x14ac:dyDescent="0.25">
      <c r="B6670" s="216" t="s">
        <v>81</v>
      </c>
      <c r="C6670" s="213">
        <v>9</v>
      </c>
      <c r="D6670" s="214" t="s">
        <v>4044</v>
      </c>
      <c r="E6670" s="215">
        <v>4088</v>
      </c>
      <c r="F6670" s="216" t="s">
        <v>4042</v>
      </c>
    </row>
    <row r="6671" spans="2:6" ht="12.75" x14ac:dyDescent="0.25">
      <c r="B6671" s="216" t="s">
        <v>81</v>
      </c>
      <c r="C6671" s="213">
        <v>12</v>
      </c>
      <c r="D6671" s="214" t="s">
        <v>4045</v>
      </c>
      <c r="E6671" s="215">
        <v>4088</v>
      </c>
      <c r="F6671" s="216" t="s">
        <v>4042</v>
      </c>
    </row>
    <row r="6672" spans="2:6" ht="12.75" x14ac:dyDescent="0.25">
      <c r="B6672" s="216" t="s">
        <v>81</v>
      </c>
      <c r="C6672" s="213">
        <v>7</v>
      </c>
      <c r="D6672" s="214" t="s">
        <v>4043</v>
      </c>
      <c r="E6672" s="215">
        <v>4088</v>
      </c>
      <c r="F6672" s="216" t="s">
        <v>4042</v>
      </c>
    </row>
    <row r="6673" spans="2:6" ht="12.75" x14ac:dyDescent="0.25">
      <c r="B6673" s="216" t="s">
        <v>81</v>
      </c>
      <c r="C6673" s="213">
        <v>6</v>
      </c>
      <c r="D6673" s="214" t="s">
        <v>1449</v>
      </c>
      <c r="E6673" s="215">
        <v>4088</v>
      </c>
      <c r="F6673" s="216" t="s">
        <v>4042</v>
      </c>
    </row>
    <row r="6674" spans="2:6" ht="12.75" x14ac:dyDescent="0.25">
      <c r="B6674" s="216" t="s">
        <v>81</v>
      </c>
      <c r="C6674" s="213">
        <v>3</v>
      </c>
      <c r="D6674" s="214" t="s">
        <v>832</v>
      </c>
      <c r="E6674" s="215">
        <v>4088</v>
      </c>
      <c r="F6674" s="216" t="s">
        <v>4042</v>
      </c>
    </row>
    <row r="6675" spans="2:6" ht="12.75" x14ac:dyDescent="0.25">
      <c r="B6675" s="216" t="s">
        <v>81</v>
      </c>
      <c r="C6675" s="213">
        <v>11</v>
      </c>
      <c r="D6675" s="214" t="s">
        <v>2370</v>
      </c>
      <c r="E6675" s="215">
        <v>4088</v>
      </c>
      <c r="F6675" s="216" t="s">
        <v>4042</v>
      </c>
    </row>
    <row r="6676" spans="2:6" ht="12.75" x14ac:dyDescent="0.25">
      <c r="B6676" s="216" t="s">
        <v>81</v>
      </c>
      <c r="C6676" s="213">
        <v>8</v>
      </c>
      <c r="D6676" s="214" t="s">
        <v>828</v>
      </c>
      <c r="E6676" s="215">
        <v>4088</v>
      </c>
      <c r="F6676" s="216" t="s">
        <v>4042</v>
      </c>
    </row>
    <row r="6677" spans="2:6" ht="12.75" x14ac:dyDescent="0.25">
      <c r="B6677" s="216" t="s">
        <v>81</v>
      </c>
      <c r="C6677" s="213">
        <v>4</v>
      </c>
      <c r="D6677" s="214" t="s">
        <v>2231</v>
      </c>
      <c r="E6677" s="215">
        <v>4088</v>
      </c>
      <c r="F6677" s="216" t="s">
        <v>4042</v>
      </c>
    </row>
    <row r="6678" spans="2:6" ht="12.75" x14ac:dyDescent="0.25">
      <c r="B6678" s="216" t="s">
        <v>81</v>
      </c>
      <c r="C6678" s="213">
        <v>2</v>
      </c>
      <c r="D6678" s="214" t="s">
        <v>214</v>
      </c>
      <c r="E6678" s="215">
        <v>4088</v>
      </c>
      <c r="F6678" s="216" t="s">
        <v>4042</v>
      </c>
    </row>
    <row r="6679" spans="2:6" ht="12.75" x14ac:dyDescent="0.25">
      <c r="B6679" s="216" t="s">
        <v>81</v>
      </c>
      <c r="C6679" s="213">
        <v>1</v>
      </c>
      <c r="D6679" s="214" t="s">
        <v>1398</v>
      </c>
      <c r="E6679" s="215">
        <v>4088</v>
      </c>
      <c r="F6679" s="216" t="s">
        <v>4042</v>
      </c>
    </row>
    <row r="6680" spans="2:6" ht="12.75" x14ac:dyDescent="0.25">
      <c r="B6680" s="216" t="s">
        <v>81</v>
      </c>
      <c r="C6680" s="213">
        <v>10</v>
      </c>
      <c r="D6680" s="214" t="s">
        <v>825</v>
      </c>
      <c r="E6680" s="215">
        <v>4088</v>
      </c>
      <c r="F6680" s="216" t="s">
        <v>4042</v>
      </c>
    </row>
    <row r="6681" spans="2:6" ht="12.75" x14ac:dyDescent="0.25">
      <c r="B6681" s="216" t="s">
        <v>81</v>
      </c>
      <c r="C6681" s="213">
        <v>9</v>
      </c>
      <c r="D6681" s="214" t="s">
        <v>2739</v>
      </c>
      <c r="E6681" s="215">
        <v>4155</v>
      </c>
      <c r="F6681" s="216" t="s">
        <v>4796</v>
      </c>
    </row>
    <row r="6682" spans="2:6" ht="12.75" x14ac:dyDescent="0.25">
      <c r="B6682" s="216" t="s">
        <v>81</v>
      </c>
      <c r="C6682" s="213">
        <v>6</v>
      </c>
      <c r="D6682" s="214" t="s">
        <v>831</v>
      </c>
      <c r="E6682" s="215">
        <v>4155</v>
      </c>
      <c r="F6682" s="216" t="s">
        <v>4796</v>
      </c>
    </row>
    <row r="6683" spans="2:6" ht="12.75" x14ac:dyDescent="0.25">
      <c r="B6683" s="216" t="s">
        <v>81</v>
      </c>
      <c r="C6683" s="213">
        <v>12</v>
      </c>
      <c r="D6683" s="214" t="s">
        <v>2237</v>
      </c>
      <c r="E6683" s="215">
        <v>4155</v>
      </c>
      <c r="F6683" s="216" t="s">
        <v>4796</v>
      </c>
    </row>
    <row r="6684" spans="2:6" ht="12.75" x14ac:dyDescent="0.25">
      <c r="B6684" s="216" t="s">
        <v>81</v>
      </c>
      <c r="C6684" s="213">
        <v>5</v>
      </c>
      <c r="D6684" s="214" t="s">
        <v>992</v>
      </c>
      <c r="E6684" s="215">
        <v>4155</v>
      </c>
      <c r="F6684" s="216" t="s">
        <v>4796</v>
      </c>
    </row>
    <row r="6685" spans="2:6" ht="12.75" x14ac:dyDescent="0.25">
      <c r="B6685" s="216" t="s">
        <v>81</v>
      </c>
      <c r="C6685" s="213">
        <v>1</v>
      </c>
      <c r="D6685" s="214" t="s">
        <v>327</v>
      </c>
      <c r="E6685" s="215">
        <v>4155</v>
      </c>
      <c r="F6685" s="216" t="s">
        <v>4796</v>
      </c>
    </row>
    <row r="6686" spans="2:6" ht="12.75" x14ac:dyDescent="0.25">
      <c r="B6686" s="216" t="s">
        <v>81</v>
      </c>
      <c r="C6686" s="213">
        <v>8</v>
      </c>
      <c r="D6686" s="214" t="s">
        <v>4797</v>
      </c>
      <c r="E6686" s="215">
        <v>4155</v>
      </c>
      <c r="F6686" s="216" t="s">
        <v>4796</v>
      </c>
    </row>
    <row r="6687" spans="2:6" ht="12.75" x14ac:dyDescent="0.25">
      <c r="B6687" s="216" t="s">
        <v>81</v>
      </c>
      <c r="C6687" s="213">
        <v>2</v>
      </c>
      <c r="D6687" s="214" t="s">
        <v>2234</v>
      </c>
      <c r="E6687" s="215">
        <v>4155</v>
      </c>
      <c r="F6687" s="216" t="s">
        <v>4796</v>
      </c>
    </row>
    <row r="6688" spans="2:6" ht="12.75" x14ac:dyDescent="0.25">
      <c r="B6688" s="216" t="s">
        <v>81</v>
      </c>
      <c r="C6688" s="213">
        <v>7</v>
      </c>
      <c r="D6688" s="214" t="s">
        <v>829</v>
      </c>
      <c r="E6688" s="215">
        <v>4155</v>
      </c>
      <c r="F6688" s="216" t="s">
        <v>4796</v>
      </c>
    </row>
    <row r="6689" spans="2:6" ht="12.75" x14ac:dyDescent="0.25">
      <c r="B6689" s="216" t="s">
        <v>81</v>
      </c>
      <c r="C6689" s="213">
        <v>3</v>
      </c>
      <c r="D6689" s="214" t="s">
        <v>1358</v>
      </c>
      <c r="E6689" s="215">
        <v>4155</v>
      </c>
      <c r="F6689" s="216" t="s">
        <v>4796</v>
      </c>
    </row>
    <row r="6690" spans="2:6" ht="12.75" x14ac:dyDescent="0.25">
      <c r="B6690" s="216" t="s">
        <v>81</v>
      </c>
      <c r="C6690" s="213">
        <v>4</v>
      </c>
      <c r="D6690" s="214" t="s">
        <v>2738</v>
      </c>
      <c r="E6690" s="215">
        <v>4155</v>
      </c>
      <c r="F6690" s="216" t="s">
        <v>4796</v>
      </c>
    </row>
    <row r="6691" spans="2:6" ht="12.75" x14ac:dyDescent="0.25">
      <c r="B6691" s="216" t="s">
        <v>81</v>
      </c>
      <c r="C6691" s="213">
        <v>11</v>
      </c>
      <c r="D6691" s="214" t="s">
        <v>4798</v>
      </c>
      <c r="E6691" s="215">
        <v>4155</v>
      </c>
      <c r="F6691" s="216" t="s">
        <v>4796</v>
      </c>
    </row>
    <row r="6692" spans="2:6" ht="12.75" x14ac:dyDescent="0.25">
      <c r="B6692" s="216" t="s">
        <v>81</v>
      </c>
      <c r="C6692" s="213">
        <v>10</v>
      </c>
      <c r="D6692" s="214" t="s">
        <v>823</v>
      </c>
      <c r="E6692" s="215">
        <v>4155</v>
      </c>
      <c r="F6692" s="216" t="s">
        <v>4796</v>
      </c>
    </row>
    <row r="6693" spans="2:6" ht="12.75" x14ac:dyDescent="0.25">
      <c r="B6693" s="216" t="s">
        <v>81</v>
      </c>
      <c r="C6693" s="213">
        <v>10</v>
      </c>
      <c r="D6693" s="214" t="s">
        <v>4804</v>
      </c>
      <c r="E6693" s="215">
        <v>4156</v>
      </c>
      <c r="F6693" s="216" t="s">
        <v>4799</v>
      </c>
    </row>
    <row r="6694" spans="2:6" ht="12.75" x14ac:dyDescent="0.25">
      <c r="B6694" s="216" t="s">
        <v>81</v>
      </c>
      <c r="C6694" s="213">
        <v>2</v>
      </c>
      <c r="D6694" s="214" t="s">
        <v>1592</v>
      </c>
      <c r="E6694" s="215">
        <v>4156</v>
      </c>
      <c r="F6694" s="216" t="s">
        <v>4799</v>
      </c>
    </row>
    <row r="6695" spans="2:6" ht="12.75" x14ac:dyDescent="0.25">
      <c r="B6695" s="216" t="s">
        <v>81</v>
      </c>
      <c r="C6695" s="213">
        <v>6</v>
      </c>
      <c r="D6695" s="214" t="s">
        <v>827</v>
      </c>
      <c r="E6695" s="215">
        <v>4156</v>
      </c>
      <c r="F6695" s="216" t="s">
        <v>4799</v>
      </c>
    </row>
    <row r="6696" spans="2:6" ht="12.75" x14ac:dyDescent="0.25">
      <c r="B6696" s="216" t="s">
        <v>81</v>
      </c>
      <c r="C6696" s="213">
        <v>12</v>
      </c>
      <c r="D6696" s="214" t="s">
        <v>824</v>
      </c>
      <c r="E6696" s="215">
        <v>4156</v>
      </c>
      <c r="F6696" s="216" t="s">
        <v>4799</v>
      </c>
    </row>
    <row r="6697" spans="2:6" ht="12.75" x14ac:dyDescent="0.25">
      <c r="B6697" s="216" t="s">
        <v>81</v>
      </c>
      <c r="C6697" s="213">
        <v>8</v>
      </c>
      <c r="D6697" s="214" t="s">
        <v>4802</v>
      </c>
      <c r="E6697" s="215">
        <v>4156</v>
      </c>
      <c r="F6697" s="216" t="s">
        <v>4799</v>
      </c>
    </row>
    <row r="6698" spans="2:6" ht="12.75" x14ac:dyDescent="0.25">
      <c r="B6698" s="216" t="s">
        <v>81</v>
      </c>
      <c r="C6698" s="213">
        <v>5</v>
      </c>
      <c r="D6698" s="214" t="s">
        <v>993</v>
      </c>
      <c r="E6698" s="215">
        <v>4156</v>
      </c>
      <c r="F6698" s="216" t="s">
        <v>4799</v>
      </c>
    </row>
    <row r="6699" spans="2:6" ht="12.75" x14ac:dyDescent="0.25">
      <c r="B6699" s="216" t="s">
        <v>81</v>
      </c>
      <c r="C6699" s="213">
        <v>9</v>
      </c>
      <c r="D6699" s="214" t="s">
        <v>4803</v>
      </c>
      <c r="E6699" s="215">
        <v>4156</v>
      </c>
      <c r="F6699" s="216" t="s">
        <v>4799</v>
      </c>
    </row>
    <row r="6700" spans="2:6" ht="12.75" x14ac:dyDescent="0.25">
      <c r="B6700" s="216" t="s">
        <v>81</v>
      </c>
      <c r="C6700" s="213">
        <v>4</v>
      </c>
      <c r="D6700" s="214" t="s">
        <v>4800</v>
      </c>
      <c r="E6700" s="215">
        <v>4156</v>
      </c>
      <c r="F6700" s="216" t="s">
        <v>4799</v>
      </c>
    </row>
    <row r="6701" spans="2:6" ht="12.75" x14ac:dyDescent="0.25">
      <c r="B6701" s="216" t="s">
        <v>81</v>
      </c>
      <c r="C6701" s="213">
        <v>3</v>
      </c>
      <c r="D6701" s="214" t="s">
        <v>2730</v>
      </c>
      <c r="E6701" s="215">
        <v>4156</v>
      </c>
      <c r="F6701" s="216" t="s">
        <v>4799</v>
      </c>
    </row>
    <row r="6702" spans="2:6" ht="12.75" x14ac:dyDescent="0.25">
      <c r="B6702" s="216" t="s">
        <v>81</v>
      </c>
      <c r="C6702" s="213">
        <v>7</v>
      </c>
      <c r="D6702" s="214" t="s">
        <v>4801</v>
      </c>
      <c r="E6702" s="215">
        <v>4156</v>
      </c>
      <c r="F6702" s="216" t="s">
        <v>4799</v>
      </c>
    </row>
    <row r="6703" spans="2:6" ht="12.75" x14ac:dyDescent="0.25">
      <c r="B6703" s="216" t="s">
        <v>81</v>
      </c>
      <c r="C6703" s="213">
        <v>1</v>
      </c>
      <c r="D6703" s="214" t="s">
        <v>1567</v>
      </c>
      <c r="E6703" s="215">
        <v>4156</v>
      </c>
      <c r="F6703" s="216" t="s">
        <v>4799</v>
      </c>
    </row>
    <row r="6704" spans="2:6" ht="12.75" x14ac:dyDescent="0.25">
      <c r="B6704" s="216" t="s">
        <v>81</v>
      </c>
      <c r="C6704" s="213">
        <v>11</v>
      </c>
      <c r="D6704" s="214" t="s">
        <v>4805</v>
      </c>
      <c r="E6704" s="215">
        <v>4156</v>
      </c>
      <c r="F6704" s="216" t="s">
        <v>4799</v>
      </c>
    </row>
    <row r="6705" spans="2:6" ht="12.75" x14ac:dyDescent="0.25">
      <c r="B6705" s="216" t="s">
        <v>81</v>
      </c>
      <c r="C6705" s="213">
        <v>9</v>
      </c>
      <c r="D6705" s="214" t="s">
        <v>8798</v>
      </c>
      <c r="E6705" s="215">
        <v>4546</v>
      </c>
      <c r="F6705" s="216" t="s">
        <v>8795</v>
      </c>
    </row>
    <row r="6706" spans="2:6" ht="12.75" x14ac:dyDescent="0.25">
      <c r="B6706" s="216" t="s">
        <v>81</v>
      </c>
      <c r="C6706" s="213">
        <v>3</v>
      </c>
      <c r="D6706" s="214" t="s">
        <v>7008</v>
      </c>
      <c r="E6706" s="215">
        <v>4546</v>
      </c>
      <c r="F6706" s="216" t="s">
        <v>8795</v>
      </c>
    </row>
    <row r="6707" spans="2:6" ht="12.75" x14ac:dyDescent="0.25">
      <c r="B6707" s="216" t="s">
        <v>81</v>
      </c>
      <c r="C6707" s="213">
        <v>10</v>
      </c>
      <c r="D6707" s="214" t="s">
        <v>2292</v>
      </c>
      <c r="E6707" s="215">
        <v>4546</v>
      </c>
      <c r="F6707" s="216" t="s">
        <v>8795</v>
      </c>
    </row>
    <row r="6708" spans="2:6" ht="12.75" x14ac:dyDescent="0.25">
      <c r="B6708" s="216" t="s">
        <v>81</v>
      </c>
      <c r="C6708" s="213">
        <v>4</v>
      </c>
      <c r="D6708" s="214" t="s">
        <v>2232</v>
      </c>
      <c r="E6708" s="215">
        <v>4546</v>
      </c>
      <c r="F6708" s="216" t="s">
        <v>8795</v>
      </c>
    </row>
    <row r="6709" spans="2:6" ht="12.75" x14ac:dyDescent="0.25">
      <c r="B6709" s="216" t="s">
        <v>81</v>
      </c>
      <c r="C6709" s="213">
        <v>8</v>
      </c>
      <c r="D6709" s="214" t="s">
        <v>8797</v>
      </c>
      <c r="E6709" s="215">
        <v>4546</v>
      </c>
      <c r="F6709" s="216" t="s">
        <v>8795</v>
      </c>
    </row>
    <row r="6710" spans="2:6" ht="12.75" x14ac:dyDescent="0.25">
      <c r="B6710" s="216" t="s">
        <v>81</v>
      </c>
      <c r="C6710" s="213">
        <v>7</v>
      </c>
      <c r="D6710" s="214" t="s">
        <v>2417</v>
      </c>
      <c r="E6710" s="215">
        <v>4546</v>
      </c>
      <c r="F6710" s="216" t="s">
        <v>8795</v>
      </c>
    </row>
    <row r="6711" spans="2:6" ht="12.75" x14ac:dyDescent="0.25">
      <c r="B6711" s="216" t="s">
        <v>81</v>
      </c>
      <c r="C6711" s="213">
        <v>2</v>
      </c>
      <c r="D6711" s="214" t="s">
        <v>674</v>
      </c>
      <c r="E6711" s="215">
        <v>4546</v>
      </c>
      <c r="F6711" s="216" t="s">
        <v>8795</v>
      </c>
    </row>
    <row r="6712" spans="2:6" ht="12.75" x14ac:dyDescent="0.25">
      <c r="B6712" s="216" t="s">
        <v>81</v>
      </c>
      <c r="C6712" s="213">
        <v>1</v>
      </c>
      <c r="D6712" s="214" t="s">
        <v>912</v>
      </c>
      <c r="E6712" s="215">
        <v>4546</v>
      </c>
      <c r="F6712" s="216" t="s">
        <v>8795</v>
      </c>
    </row>
    <row r="6713" spans="2:6" ht="12.75" x14ac:dyDescent="0.25">
      <c r="B6713" s="216" t="s">
        <v>81</v>
      </c>
      <c r="C6713" s="213">
        <v>11</v>
      </c>
      <c r="D6713" s="214" t="s">
        <v>2299</v>
      </c>
      <c r="E6713" s="215">
        <v>4546</v>
      </c>
      <c r="F6713" s="216" t="s">
        <v>8795</v>
      </c>
    </row>
    <row r="6714" spans="2:6" ht="12.75" x14ac:dyDescent="0.25">
      <c r="B6714" s="216" t="s">
        <v>81</v>
      </c>
      <c r="C6714" s="213">
        <v>6</v>
      </c>
      <c r="D6714" s="214" t="s">
        <v>8796</v>
      </c>
      <c r="E6714" s="215">
        <v>4546</v>
      </c>
      <c r="F6714" s="216" t="s">
        <v>8795</v>
      </c>
    </row>
    <row r="6715" spans="2:6" ht="12.75" x14ac:dyDescent="0.25">
      <c r="B6715" s="216" t="s">
        <v>81</v>
      </c>
      <c r="C6715" s="213">
        <v>12</v>
      </c>
      <c r="D6715" s="214" t="s">
        <v>8799</v>
      </c>
      <c r="E6715" s="215">
        <v>4546</v>
      </c>
      <c r="F6715" s="216" t="s">
        <v>8795</v>
      </c>
    </row>
    <row r="6716" spans="2:6" ht="12.75" x14ac:dyDescent="0.25">
      <c r="B6716" s="216" t="s">
        <v>81</v>
      </c>
      <c r="C6716" s="213">
        <v>5</v>
      </c>
      <c r="D6716" s="214" t="s">
        <v>2732</v>
      </c>
      <c r="E6716" s="215">
        <v>4546</v>
      </c>
      <c r="F6716" s="216" t="s">
        <v>8795</v>
      </c>
    </row>
    <row r="6717" spans="2:6" ht="12.75" x14ac:dyDescent="0.25">
      <c r="B6717" s="216" t="s">
        <v>81</v>
      </c>
      <c r="C6717" s="213">
        <v>7</v>
      </c>
      <c r="D6717" s="214" t="s">
        <v>6603</v>
      </c>
      <c r="E6717" s="215">
        <v>4325</v>
      </c>
      <c r="F6717" s="216" t="s">
        <v>6600</v>
      </c>
    </row>
    <row r="6718" spans="2:6" ht="12.75" x14ac:dyDescent="0.25">
      <c r="B6718" s="216" t="s">
        <v>81</v>
      </c>
      <c r="C6718" s="213">
        <v>5</v>
      </c>
      <c r="D6718" s="214" t="s">
        <v>6602</v>
      </c>
      <c r="E6718" s="215">
        <v>4325</v>
      </c>
      <c r="F6718" s="216" t="s">
        <v>6600</v>
      </c>
    </row>
    <row r="6719" spans="2:6" ht="12.75" x14ac:dyDescent="0.25">
      <c r="B6719" s="216" t="s">
        <v>81</v>
      </c>
      <c r="C6719" s="213">
        <v>2</v>
      </c>
      <c r="D6719" s="214" t="s">
        <v>6601</v>
      </c>
      <c r="E6719" s="215">
        <v>4325</v>
      </c>
      <c r="F6719" s="216" t="s">
        <v>6600</v>
      </c>
    </row>
    <row r="6720" spans="2:6" ht="12.75" x14ac:dyDescent="0.25">
      <c r="B6720" s="216" t="s">
        <v>81</v>
      </c>
      <c r="C6720" s="213">
        <v>1</v>
      </c>
      <c r="D6720" s="214" t="s">
        <v>1576</v>
      </c>
      <c r="E6720" s="215">
        <v>4325</v>
      </c>
      <c r="F6720" s="216" t="s">
        <v>6600</v>
      </c>
    </row>
    <row r="6721" spans="2:6" ht="12.75" x14ac:dyDescent="0.25">
      <c r="B6721" s="216" t="s">
        <v>81</v>
      </c>
      <c r="C6721" s="213">
        <v>11</v>
      </c>
      <c r="D6721" s="214" t="s">
        <v>6605</v>
      </c>
      <c r="E6721" s="215">
        <v>4325</v>
      </c>
      <c r="F6721" s="216" t="s">
        <v>6600</v>
      </c>
    </row>
    <row r="6722" spans="2:6" ht="12.75" x14ac:dyDescent="0.25">
      <c r="B6722" s="216" t="s">
        <v>81</v>
      </c>
      <c r="C6722" s="213">
        <v>12</v>
      </c>
      <c r="D6722" s="214" t="s">
        <v>6606</v>
      </c>
      <c r="E6722" s="215">
        <v>4325</v>
      </c>
      <c r="F6722" s="216" t="s">
        <v>6600</v>
      </c>
    </row>
    <row r="6723" spans="2:6" ht="12.75" x14ac:dyDescent="0.25">
      <c r="B6723" s="216" t="s">
        <v>81</v>
      </c>
      <c r="C6723" s="213">
        <v>6</v>
      </c>
      <c r="D6723" s="214" t="s">
        <v>2286</v>
      </c>
      <c r="E6723" s="215">
        <v>4325</v>
      </c>
      <c r="F6723" s="216" t="s">
        <v>6600</v>
      </c>
    </row>
    <row r="6724" spans="2:6" ht="12.75" x14ac:dyDescent="0.25">
      <c r="B6724" s="216" t="s">
        <v>81</v>
      </c>
      <c r="C6724" s="213">
        <v>4</v>
      </c>
      <c r="D6724" s="214" t="s">
        <v>1421</v>
      </c>
      <c r="E6724" s="215">
        <v>4325</v>
      </c>
      <c r="F6724" s="216" t="s">
        <v>6600</v>
      </c>
    </row>
    <row r="6725" spans="2:6" ht="12.75" x14ac:dyDescent="0.25">
      <c r="B6725" s="216" t="s">
        <v>81</v>
      </c>
      <c r="C6725" s="213">
        <v>8</v>
      </c>
      <c r="D6725" s="214" t="s">
        <v>997</v>
      </c>
      <c r="E6725" s="215">
        <v>4325</v>
      </c>
      <c r="F6725" s="216" t="s">
        <v>6600</v>
      </c>
    </row>
    <row r="6726" spans="2:6" ht="12.75" x14ac:dyDescent="0.25">
      <c r="B6726" s="216" t="s">
        <v>81</v>
      </c>
      <c r="C6726" s="213">
        <v>3</v>
      </c>
      <c r="D6726" s="214" t="s">
        <v>2300</v>
      </c>
      <c r="E6726" s="215">
        <v>4325</v>
      </c>
      <c r="F6726" s="216" t="s">
        <v>6600</v>
      </c>
    </row>
    <row r="6727" spans="2:6" ht="12.75" x14ac:dyDescent="0.25">
      <c r="B6727" s="216" t="s">
        <v>81</v>
      </c>
      <c r="C6727" s="213">
        <v>9</v>
      </c>
      <c r="D6727" s="214" t="s">
        <v>6604</v>
      </c>
      <c r="E6727" s="215">
        <v>4325</v>
      </c>
      <c r="F6727" s="216" t="s">
        <v>6600</v>
      </c>
    </row>
    <row r="6728" spans="2:6" ht="12.75" x14ac:dyDescent="0.25">
      <c r="B6728" s="216" t="s">
        <v>81</v>
      </c>
      <c r="C6728" s="213">
        <v>10</v>
      </c>
      <c r="D6728" s="214" t="s">
        <v>2740</v>
      </c>
      <c r="E6728" s="215">
        <v>4325</v>
      </c>
      <c r="F6728" s="216" t="s">
        <v>6600</v>
      </c>
    </row>
    <row r="6729" spans="2:6" ht="12.75" x14ac:dyDescent="0.25">
      <c r="B6729" s="216" t="s">
        <v>7064</v>
      </c>
      <c r="C6729" s="213">
        <v>12</v>
      </c>
      <c r="D6729" s="214" t="s">
        <v>7070</v>
      </c>
      <c r="E6729" s="215">
        <v>4375</v>
      </c>
      <c r="F6729" s="216" t="s">
        <v>7065</v>
      </c>
    </row>
    <row r="6730" spans="2:6" ht="12.75" x14ac:dyDescent="0.25">
      <c r="B6730" s="216" t="s">
        <v>7064</v>
      </c>
      <c r="C6730" s="213">
        <v>7</v>
      </c>
      <c r="D6730" s="214" t="s">
        <v>7068</v>
      </c>
      <c r="E6730" s="215">
        <v>4375</v>
      </c>
      <c r="F6730" s="216" t="s">
        <v>7065</v>
      </c>
    </row>
    <row r="6731" spans="2:6" ht="12.75" x14ac:dyDescent="0.25">
      <c r="B6731" s="216" t="s">
        <v>7064</v>
      </c>
      <c r="C6731" s="213">
        <v>10</v>
      </c>
      <c r="D6731" s="214" t="s">
        <v>4445</v>
      </c>
      <c r="E6731" s="215">
        <v>4375</v>
      </c>
      <c r="F6731" s="216" t="s">
        <v>7065</v>
      </c>
    </row>
    <row r="6732" spans="2:6" ht="12.75" x14ac:dyDescent="0.25">
      <c r="B6732" s="216" t="s">
        <v>7064</v>
      </c>
      <c r="C6732" s="213">
        <v>11</v>
      </c>
      <c r="D6732" s="214" t="s">
        <v>4444</v>
      </c>
      <c r="E6732" s="215">
        <v>4375</v>
      </c>
      <c r="F6732" s="216" t="s">
        <v>7065</v>
      </c>
    </row>
    <row r="6733" spans="2:6" ht="12.75" x14ac:dyDescent="0.25">
      <c r="B6733" s="216" t="s">
        <v>7064</v>
      </c>
      <c r="C6733" s="213">
        <v>5</v>
      </c>
      <c r="D6733" s="214" t="s">
        <v>4443</v>
      </c>
      <c r="E6733" s="215">
        <v>4375</v>
      </c>
      <c r="F6733" s="216" t="s">
        <v>7065</v>
      </c>
    </row>
    <row r="6734" spans="2:6" ht="12.75" x14ac:dyDescent="0.25">
      <c r="B6734" s="216" t="s">
        <v>7064</v>
      </c>
      <c r="C6734" s="213">
        <v>3</v>
      </c>
      <c r="D6734" s="214" t="s">
        <v>4903</v>
      </c>
      <c r="E6734" s="215">
        <v>4375</v>
      </c>
      <c r="F6734" s="216" t="s">
        <v>7065</v>
      </c>
    </row>
    <row r="6735" spans="2:6" ht="12.75" x14ac:dyDescent="0.25">
      <c r="B6735" s="216" t="s">
        <v>7064</v>
      </c>
      <c r="C6735" s="213">
        <v>1</v>
      </c>
      <c r="D6735" s="214" t="s">
        <v>4370</v>
      </c>
      <c r="E6735" s="215">
        <v>4375</v>
      </c>
      <c r="F6735" s="216" t="s">
        <v>7065</v>
      </c>
    </row>
    <row r="6736" spans="2:6" ht="12.75" x14ac:dyDescent="0.25">
      <c r="B6736" s="216" t="s">
        <v>7064</v>
      </c>
      <c r="C6736" s="213">
        <v>8</v>
      </c>
      <c r="D6736" s="214" t="s">
        <v>7069</v>
      </c>
      <c r="E6736" s="215">
        <v>4375</v>
      </c>
      <c r="F6736" s="216" t="s">
        <v>7065</v>
      </c>
    </row>
    <row r="6737" spans="2:6" ht="12.75" x14ac:dyDescent="0.25">
      <c r="B6737" s="216" t="s">
        <v>7064</v>
      </c>
      <c r="C6737" s="213">
        <v>2</v>
      </c>
      <c r="D6737" s="214" t="s">
        <v>132</v>
      </c>
      <c r="E6737" s="215">
        <v>4375</v>
      </c>
      <c r="F6737" s="216" t="s">
        <v>7065</v>
      </c>
    </row>
    <row r="6738" spans="2:6" ht="12.75" x14ac:dyDescent="0.25">
      <c r="B6738" s="216" t="s">
        <v>7064</v>
      </c>
      <c r="C6738" s="213">
        <v>6</v>
      </c>
      <c r="D6738" s="214" t="s">
        <v>7067</v>
      </c>
      <c r="E6738" s="215">
        <v>4375</v>
      </c>
      <c r="F6738" s="216" t="s">
        <v>7065</v>
      </c>
    </row>
    <row r="6739" spans="2:6" ht="12.75" x14ac:dyDescent="0.25">
      <c r="B6739" s="216" t="s">
        <v>7064</v>
      </c>
      <c r="C6739" s="213">
        <v>4</v>
      </c>
      <c r="D6739" s="214" t="s">
        <v>7066</v>
      </c>
      <c r="E6739" s="215">
        <v>4375</v>
      </c>
      <c r="F6739" s="216" t="s">
        <v>7065</v>
      </c>
    </row>
    <row r="6740" spans="2:6" ht="12.75" x14ac:dyDescent="0.25">
      <c r="B6740" s="216" t="s">
        <v>7064</v>
      </c>
      <c r="C6740" s="213">
        <v>9</v>
      </c>
      <c r="D6740" s="214" t="s">
        <v>6835</v>
      </c>
      <c r="E6740" s="215">
        <v>4375</v>
      </c>
      <c r="F6740" s="216" t="s">
        <v>7065</v>
      </c>
    </row>
    <row r="6741" spans="2:6" ht="12.75" x14ac:dyDescent="0.25">
      <c r="B6741" s="216" t="s">
        <v>430</v>
      </c>
      <c r="C6741" s="213">
        <v>2</v>
      </c>
      <c r="D6741" s="214" t="s">
        <v>5002</v>
      </c>
      <c r="E6741" s="215">
        <v>4177</v>
      </c>
      <c r="F6741" s="216" t="s">
        <v>5001</v>
      </c>
    </row>
    <row r="6742" spans="2:6" ht="12.75" x14ac:dyDescent="0.25">
      <c r="B6742" s="216" t="s">
        <v>430</v>
      </c>
      <c r="C6742" s="213">
        <v>4</v>
      </c>
      <c r="D6742" s="214" t="s">
        <v>5004</v>
      </c>
      <c r="E6742" s="215">
        <v>4177</v>
      </c>
      <c r="F6742" s="216" t="s">
        <v>5001</v>
      </c>
    </row>
    <row r="6743" spans="2:6" ht="12.75" x14ac:dyDescent="0.25">
      <c r="B6743" s="216" t="s">
        <v>430</v>
      </c>
      <c r="C6743" s="213">
        <v>3</v>
      </c>
      <c r="D6743" s="214" t="s">
        <v>5003</v>
      </c>
      <c r="E6743" s="215">
        <v>4177</v>
      </c>
      <c r="F6743" s="216" t="s">
        <v>5001</v>
      </c>
    </row>
    <row r="6744" spans="2:6" ht="12.75" x14ac:dyDescent="0.25">
      <c r="B6744" s="216" t="s">
        <v>430</v>
      </c>
      <c r="C6744" s="213">
        <v>1</v>
      </c>
      <c r="D6744" s="214" t="s">
        <v>431</v>
      </c>
      <c r="E6744" s="215">
        <v>4177</v>
      </c>
      <c r="F6744" s="216" t="s">
        <v>5001</v>
      </c>
    </row>
    <row r="6745" spans="2:6" ht="12.75" x14ac:dyDescent="0.25">
      <c r="B6745" s="216" t="s">
        <v>430</v>
      </c>
      <c r="C6745" s="213">
        <v>7</v>
      </c>
      <c r="D6745" s="214" t="s">
        <v>5007</v>
      </c>
      <c r="E6745" s="215">
        <v>4177</v>
      </c>
      <c r="F6745" s="216" t="s">
        <v>5001</v>
      </c>
    </row>
    <row r="6746" spans="2:6" ht="12.75" x14ac:dyDescent="0.25">
      <c r="B6746" s="216" t="s">
        <v>430</v>
      </c>
      <c r="C6746" s="213">
        <v>6</v>
      </c>
      <c r="D6746" s="214" t="s">
        <v>5006</v>
      </c>
      <c r="E6746" s="215">
        <v>4177</v>
      </c>
      <c r="F6746" s="216" t="s">
        <v>5001</v>
      </c>
    </row>
    <row r="6747" spans="2:6" ht="12.75" x14ac:dyDescent="0.25">
      <c r="B6747" s="216" t="s">
        <v>430</v>
      </c>
      <c r="C6747" s="213">
        <v>8</v>
      </c>
      <c r="D6747" s="214" t="s">
        <v>2064</v>
      </c>
      <c r="E6747" s="215">
        <v>4177</v>
      </c>
      <c r="F6747" s="216" t="s">
        <v>5001</v>
      </c>
    </row>
    <row r="6748" spans="2:6" ht="12.75" x14ac:dyDescent="0.25">
      <c r="B6748" s="216" t="s">
        <v>430</v>
      </c>
      <c r="C6748" s="213">
        <v>12</v>
      </c>
      <c r="D6748" s="214" t="s">
        <v>5010</v>
      </c>
      <c r="E6748" s="215">
        <v>4177</v>
      </c>
      <c r="F6748" s="216" t="s">
        <v>5001</v>
      </c>
    </row>
    <row r="6749" spans="2:6" ht="12.75" x14ac:dyDescent="0.25">
      <c r="B6749" s="216" t="s">
        <v>430</v>
      </c>
      <c r="C6749" s="213">
        <v>9</v>
      </c>
      <c r="D6749" s="214" t="s">
        <v>5008</v>
      </c>
      <c r="E6749" s="215">
        <v>4177</v>
      </c>
      <c r="F6749" s="216" t="s">
        <v>5001</v>
      </c>
    </row>
    <row r="6750" spans="2:6" ht="12.75" x14ac:dyDescent="0.25">
      <c r="B6750" s="216" t="s">
        <v>430</v>
      </c>
      <c r="C6750" s="213">
        <v>10</v>
      </c>
      <c r="D6750" s="214" t="s">
        <v>5009</v>
      </c>
      <c r="E6750" s="215">
        <v>4177</v>
      </c>
      <c r="F6750" s="216" t="s">
        <v>5001</v>
      </c>
    </row>
    <row r="6751" spans="2:6" ht="12.75" x14ac:dyDescent="0.25">
      <c r="B6751" s="216" t="s">
        <v>430</v>
      </c>
      <c r="C6751" s="213">
        <v>11</v>
      </c>
      <c r="D6751" s="214" t="s">
        <v>709</v>
      </c>
      <c r="E6751" s="215">
        <v>4177</v>
      </c>
      <c r="F6751" s="216" t="s">
        <v>5001</v>
      </c>
    </row>
    <row r="6752" spans="2:6" ht="12.75" x14ac:dyDescent="0.25">
      <c r="B6752" s="216" t="s">
        <v>430</v>
      </c>
      <c r="C6752" s="213">
        <v>5</v>
      </c>
      <c r="D6752" s="214" t="s">
        <v>5005</v>
      </c>
      <c r="E6752" s="215">
        <v>4177</v>
      </c>
      <c r="F6752" s="216" t="s">
        <v>5001</v>
      </c>
    </row>
    <row r="6753" spans="2:6" ht="12.75" x14ac:dyDescent="0.25">
      <c r="B6753" s="216" t="s">
        <v>171</v>
      </c>
      <c r="C6753" s="213">
        <v>12</v>
      </c>
      <c r="D6753" s="214" t="s">
        <v>4049</v>
      </c>
      <c r="E6753" s="215">
        <v>4089</v>
      </c>
      <c r="F6753" s="216" t="s">
        <v>4046</v>
      </c>
    </row>
    <row r="6754" spans="2:6" ht="12.75" x14ac:dyDescent="0.25">
      <c r="B6754" s="216" t="s">
        <v>171</v>
      </c>
      <c r="C6754" s="213">
        <v>7</v>
      </c>
      <c r="D6754" s="214" t="s">
        <v>1108</v>
      </c>
      <c r="E6754" s="215">
        <v>4089</v>
      </c>
      <c r="F6754" s="216" t="s">
        <v>4046</v>
      </c>
    </row>
    <row r="6755" spans="2:6" ht="12.75" x14ac:dyDescent="0.25">
      <c r="B6755" s="216" t="s">
        <v>171</v>
      </c>
      <c r="C6755" s="213">
        <v>9</v>
      </c>
      <c r="D6755" s="214" t="s">
        <v>447</v>
      </c>
      <c r="E6755" s="215">
        <v>4089</v>
      </c>
      <c r="F6755" s="216" t="s">
        <v>4046</v>
      </c>
    </row>
    <row r="6756" spans="2:6" ht="12.75" x14ac:dyDescent="0.25">
      <c r="B6756" s="216" t="s">
        <v>171</v>
      </c>
      <c r="C6756" s="213">
        <v>6</v>
      </c>
      <c r="D6756" s="214" t="s">
        <v>1103</v>
      </c>
      <c r="E6756" s="215">
        <v>4089</v>
      </c>
      <c r="F6756" s="216" t="s">
        <v>4046</v>
      </c>
    </row>
    <row r="6757" spans="2:6" ht="12.75" x14ac:dyDescent="0.25">
      <c r="B6757" s="216" t="s">
        <v>171</v>
      </c>
      <c r="C6757" s="213">
        <v>15</v>
      </c>
      <c r="D6757" s="214" t="s">
        <v>4052</v>
      </c>
      <c r="E6757" s="215">
        <v>4089</v>
      </c>
      <c r="F6757" s="216" t="s">
        <v>4046</v>
      </c>
    </row>
    <row r="6758" spans="2:6" ht="12.75" x14ac:dyDescent="0.25">
      <c r="B6758" s="216" t="s">
        <v>171</v>
      </c>
      <c r="C6758" s="213">
        <v>4</v>
      </c>
      <c r="D6758" s="214" t="s">
        <v>4048</v>
      </c>
      <c r="E6758" s="215">
        <v>4089</v>
      </c>
      <c r="F6758" s="216" t="s">
        <v>4046</v>
      </c>
    </row>
    <row r="6759" spans="2:6" ht="12.75" x14ac:dyDescent="0.25">
      <c r="B6759" s="216" t="s">
        <v>171</v>
      </c>
      <c r="C6759" s="213">
        <v>14</v>
      </c>
      <c r="D6759" s="214" t="s">
        <v>4051</v>
      </c>
      <c r="E6759" s="215">
        <v>4089</v>
      </c>
      <c r="F6759" s="216" t="s">
        <v>4046</v>
      </c>
    </row>
    <row r="6760" spans="2:6" ht="12.75" x14ac:dyDescent="0.25">
      <c r="B6760" s="216" t="s">
        <v>171</v>
      </c>
      <c r="C6760" s="213">
        <v>5</v>
      </c>
      <c r="D6760" s="214" t="s">
        <v>4033</v>
      </c>
      <c r="E6760" s="215">
        <v>4089</v>
      </c>
      <c r="F6760" s="216" t="s">
        <v>4046</v>
      </c>
    </row>
    <row r="6761" spans="2:6" ht="12.75" x14ac:dyDescent="0.25">
      <c r="B6761" s="216" t="s">
        <v>171</v>
      </c>
      <c r="C6761" s="213">
        <v>10</v>
      </c>
      <c r="D6761" s="214" t="s">
        <v>614</v>
      </c>
      <c r="E6761" s="215">
        <v>4089</v>
      </c>
      <c r="F6761" s="216" t="s">
        <v>4046</v>
      </c>
    </row>
    <row r="6762" spans="2:6" ht="12.75" x14ac:dyDescent="0.25">
      <c r="B6762" s="216" t="s">
        <v>171</v>
      </c>
      <c r="C6762" s="213">
        <v>2</v>
      </c>
      <c r="D6762" s="214" t="s">
        <v>607</v>
      </c>
      <c r="E6762" s="215">
        <v>4089</v>
      </c>
      <c r="F6762" s="216" t="s">
        <v>4046</v>
      </c>
    </row>
    <row r="6763" spans="2:6" ht="12.75" x14ac:dyDescent="0.25">
      <c r="B6763" s="216" t="s">
        <v>171</v>
      </c>
      <c r="C6763" s="213">
        <v>1</v>
      </c>
      <c r="D6763" s="214" t="s">
        <v>310</v>
      </c>
      <c r="E6763" s="215">
        <v>4089</v>
      </c>
      <c r="F6763" s="216" t="s">
        <v>4046</v>
      </c>
    </row>
    <row r="6764" spans="2:6" ht="12.75" x14ac:dyDescent="0.25">
      <c r="B6764" s="216" t="s">
        <v>171</v>
      </c>
      <c r="C6764" s="213">
        <v>13</v>
      </c>
      <c r="D6764" s="214" t="s">
        <v>4050</v>
      </c>
      <c r="E6764" s="215">
        <v>4089</v>
      </c>
      <c r="F6764" s="216" t="s">
        <v>4046</v>
      </c>
    </row>
    <row r="6765" spans="2:6" ht="12.75" x14ac:dyDescent="0.25">
      <c r="B6765" s="216" t="s">
        <v>171</v>
      </c>
      <c r="C6765" s="213">
        <v>3</v>
      </c>
      <c r="D6765" s="214" t="s">
        <v>4047</v>
      </c>
      <c r="E6765" s="215">
        <v>4089</v>
      </c>
      <c r="F6765" s="216" t="s">
        <v>4046</v>
      </c>
    </row>
    <row r="6766" spans="2:6" ht="12.75" x14ac:dyDescent="0.25">
      <c r="B6766" s="216" t="s">
        <v>171</v>
      </c>
      <c r="C6766" s="213">
        <v>8</v>
      </c>
      <c r="D6766" s="214" t="s">
        <v>611</v>
      </c>
      <c r="E6766" s="215">
        <v>4089</v>
      </c>
      <c r="F6766" s="216" t="s">
        <v>4046</v>
      </c>
    </row>
    <row r="6767" spans="2:6" ht="12.75" x14ac:dyDescent="0.25">
      <c r="B6767" s="216" t="s">
        <v>171</v>
      </c>
      <c r="C6767" s="213">
        <v>16</v>
      </c>
      <c r="D6767" s="214" t="s">
        <v>4053</v>
      </c>
      <c r="E6767" s="215">
        <v>4089</v>
      </c>
      <c r="F6767" s="216" t="s">
        <v>4046</v>
      </c>
    </row>
    <row r="6768" spans="2:6" ht="12.75" x14ac:dyDescent="0.25">
      <c r="B6768" s="216" t="s">
        <v>171</v>
      </c>
      <c r="C6768" s="213">
        <v>11</v>
      </c>
      <c r="D6768" s="214" t="s">
        <v>1112</v>
      </c>
      <c r="E6768" s="215">
        <v>4089</v>
      </c>
      <c r="F6768" s="216" t="s">
        <v>4046</v>
      </c>
    </row>
    <row r="6769" spans="2:6" ht="12.75" x14ac:dyDescent="0.25">
      <c r="B6769" s="216" t="s">
        <v>171</v>
      </c>
      <c r="C6769" s="213">
        <v>17</v>
      </c>
      <c r="D6769" s="214" t="s">
        <v>4054</v>
      </c>
      <c r="E6769" s="215">
        <v>4089</v>
      </c>
      <c r="F6769" s="216" t="s">
        <v>4046</v>
      </c>
    </row>
    <row r="6770" spans="2:6" ht="12.75" x14ac:dyDescent="0.25">
      <c r="B6770" s="216" t="s">
        <v>171</v>
      </c>
      <c r="C6770" s="213">
        <v>7</v>
      </c>
      <c r="D6770" s="214" t="s">
        <v>1105</v>
      </c>
      <c r="E6770" s="215">
        <v>4090</v>
      </c>
      <c r="F6770" s="216" t="s">
        <v>4055</v>
      </c>
    </row>
    <row r="6771" spans="2:6" ht="12.75" x14ac:dyDescent="0.25">
      <c r="B6771" s="216" t="s">
        <v>171</v>
      </c>
      <c r="C6771" s="213">
        <v>16</v>
      </c>
      <c r="D6771" s="214" t="s">
        <v>4063</v>
      </c>
      <c r="E6771" s="215">
        <v>4090</v>
      </c>
      <c r="F6771" s="216" t="s">
        <v>4055</v>
      </c>
    </row>
    <row r="6772" spans="2:6" ht="12.75" x14ac:dyDescent="0.25">
      <c r="B6772" s="216" t="s">
        <v>171</v>
      </c>
      <c r="C6772" s="213">
        <v>3</v>
      </c>
      <c r="D6772" s="214" t="s">
        <v>4057</v>
      </c>
      <c r="E6772" s="215">
        <v>4090</v>
      </c>
      <c r="F6772" s="216" t="s">
        <v>4055</v>
      </c>
    </row>
    <row r="6773" spans="2:6" ht="12.75" x14ac:dyDescent="0.25">
      <c r="B6773" s="216" t="s">
        <v>171</v>
      </c>
      <c r="C6773" s="213">
        <v>14</v>
      </c>
      <c r="D6773" s="214" t="s">
        <v>4061</v>
      </c>
      <c r="E6773" s="215">
        <v>4090</v>
      </c>
      <c r="F6773" s="216" t="s">
        <v>4055</v>
      </c>
    </row>
    <row r="6774" spans="2:6" ht="12.75" x14ac:dyDescent="0.25">
      <c r="B6774" s="216" t="s">
        <v>171</v>
      </c>
      <c r="C6774" s="213">
        <v>9</v>
      </c>
      <c r="D6774" s="214" t="s">
        <v>1113</v>
      </c>
      <c r="E6774" s="215">
        <v>4090</v>
      </c>
      <c r="F6774" s="216" t="s">
        <v>4055</v>
      </c>
    </row>
    <row r="6775" spans="2:6" ht="12.75" x14ac:dyDescent="0.25">
      <c r="B6775" s="216" t="s">
        <v>171</v>
      </c>
      <c r="C6775" s="213">
        <v>12</v>
      </c>
      <c r="D6775" s="214" t="s">
        <v>1109</v>
      </c>
      <c r="E6775" s="215">
        <v>4090</v>
      </c>
      <c r="F6775" s="216" t="s">
        <v>4055</v>
      </c>
    </row>
    <row r="6776" spans="2:6" ht="12.75" x14ac:dyDescent="0.25">
      <c r="B6776" s="216" t="s">
        <v>171</v>
      </c>
      <c r="C6776" s="213">
        <v>1</v>
      </c>
      <c r="D6776" s="214" t="s">
        <v>2369</v>
      </c>
      <c r="E6776" s="215">
        <v>4090</v>
      </c>
      <c r="F6776" s="216" t="s">
        <v>4055</v>
      </c>
    </row>
    <row r="6777" spans="2:6" ht="12.75" x14ac:dyDescent="0.25">
      <c r="B6777" s="216" t="s">
        <v>171</v>
      </c>
      <c r="C6777" s="213">
        <v>2</v>
      </c>
      <c r="D6777" s="214" t="s">
        <v>4056</v>
      </c>
      <c r="E6777" s="215">
        <v>4090</v>
      </c>
      <c r="F6777" s="216" t="s">
        <v>4055</v>
      </c>
    </row>
    <row r="6778" spans="2:6" ht="12.75" x14ac:dyDescent="0.25">
      <c r="B6778" s="216" t="s">
        <v>171</v>
      </c>
      <c r="C6778" s="213">
        <v>13</v>
      </c>
      <c r="D6778" s="214" t="s">
        <v>4060</v>
      </c>
      <c r="E6778" s="215">
        <v>4090</v>
      </c>
      <c r="F6778" s="216" t="s">
        <v>4055</v>
      </c>
    </row>
    <row r="6779" spans="2:6" ht="12.75" x14ac:dyDescent="0.25">
      <c r="B6779" s="216" t="s">
        <v>171</v>
      </c>
      <c r="C6779" s="213">
        <v>5</v>
      </c>
      <c r="D6779" s="214" t="s">
        <v>4058</v>
      </c>
      <c r="E6779" s="215">
        <v>4090</v>
      </c>
      <c r="F6779" s="216" t="s">
        <v>4055</v>
      </c>
    </row>
    <row r="6780" spans="2:6" ht="12.75" x14ac:dyDescent="0.25">
      <c r="B6780" s="216" t="s">
        <v>171</v>
      </c>
      <c r="C6780" s="213">
        <v>4</v>
      </c>
      <c r="D6780" s="214" t="s">
        <v>172</v>
      </c>
      <c r="E6780" s="215">
        <v>4090</v>
      </c>
      <c r="F6780" s="216" t="s">
        <v>4055</v>
      </c>
    </row>
    <row r="6781" spans="2:6" ht="12.75" x14ac:dyDescent="0.25">
      <c r="B6781" s="216" t="s">
        <v>171</v>
      </c>
      <c r="C6781" s="213">
        <v>15</v>
      </c>
      <c r="D6781" s="214" t="s">
        <v>4062</v>
      </c>
      <c r="E6781" s="215">
        <v>4090</v>
      </c>
      <c r="F6781" s="216" t="s">
        <v>4055</v>
      </c>
    </row>
    <row r="6782" spans="2:6" ht="12.75" x14ac:dyDescent="0.25">
      <c r="B6782" s="216" t="s">
        <v>171</v>
      </c>
      <c r="C6782" s="213">
        <v>6</v>
      </c>
      <c r="D6782" s="214" t="s">
        <v>111</v>
      </c>
      <c r="E6782" s="215">
        <v>4090</v>
      </c>
      <c r="F6782" s="216" t="s">
        <v>4055</v>
      </c>
    </row>
    <row r="6783" spans="2:6" ht="12.75" x14ac:dyDescent="0.25">
      <c r="B6783" s="216" t="s">
        <v>171</v>
      </c>
      <c r="C6783" s="213">
        <v>11</v>
      </c>
      <c r="D6783" s="214" t="s">
        <v>4059</v>
      </c>
      <c r="E6783" s="215">
        <v>4090</v>
      </c>
      <c r="F6783" s="216" t="s">
        <v>4055</v>
      </c>
    </row>
    <row r="6784" spans="2:6" ht="12.75" x14ac:dyDescent="0.25">
      <c r="B6784" s="216" t="s">
        <v>171</v>
      </c>
      <c r="C6784" s="213">
        <v>8</v>
      </c>
      <c r="D6784" s="214" t="s">
        <v>2654</v>
      </c>
      <c r="E6784" s="215">
        <v>4090</v>
      </c>
      <c r="F6784" s="216" t="s">
        <v>4055</v>
      </c>
    </row>
    <row r="6785" spans="2:6" ht="12.75" x14ac:dyDescent="0.25">
      <c r="B6785" s="216" t="s">
        <v>171</v>
      </c>
      <c r="C6785" s="213">
        <v>17</v>
      </c>
      <c r="D6785" s="214" t="s">
        <v>4064</v>
      </c>
      <c r="E6785" s="215">
        <v>4090</v>
      </c>
      <c r="F6785" s="216" t="s">
        <v>4055</v>
      </c>
    </row>
    <row r="6786" spans="2:6" ht="12.75" x14ac:dyDescent="0.25">
      <c r="B6786" s="216" t="s">
        <v>171</v>
      </c>
      <c r="C6786" s="213">
        <v>10</v>
      </c>
      <c r="D6786" s="214" t="s">
        <v>1709</v>
      </c>
      <c r="E6786" s="215">
        <v>4090</v>
      </c>
      <c r="F6786" s="216" t="s">
        <v>4055</v>
      </c>
    </row>
    <row r="6787" spans="2:6" ht="12.75" x14ac:dyDescent="0.25">
      <c r="B6787" s="216" t="s">
        <v>171</v>
      </c>
      <c r="C6787" s="213">
        <v>5</v>
      </c>
      <c r="D6787" s="214" t="s">
        <v>341</v>
      </c>
      <c r="E6787" s="215">
        <v>4183</v>
      </c>
      <c r="F6787" s="216" t="s">
        <v>5080</v>
      </c>
    </row>
    <row r="6788" spans="2:6" ht="12.75" x14ac:dyDescent="0.25">
      <c r="B6788" s="216" t="s">
        <v>171</v>
      </c>
      <c r="C6788" s="213">
        <v>10</v>
      </c>
      <c r="D6788" s="214" t="s">
        <v>5082</v>
      </c>
      <c r="E6788" s="215">
        <v>4183</v>
      </c>
      <c r="F6788" s="216" t="s">
        <v>5080</v>
      </c>
    </row>
    <row r="6789" spans="2:6" ht="12.75" x14ac:dyDescent="0.25">
      <c r="B6789" s="216" t="s">
        <v>171</v>
      </c>
      <c r="C6789" s="213">
        <v>6</v>
      </c>
      <c r="D6789" s="214" t="s">
        <v>610</v>
      </c>
      <c r="E6789" s="215">
        <v>4183</v>
      </c>
      <c r="F6789" s="216" t="s">
        <v>5080</v>
      </c>
    </row>
    <row r="6790" spans="2:6" ht="12.75" x14ac:dyDescent="0.25">
      <c r="B6790" s="216" t="s">
        <v>171</v>
      </c>
      <c r="C6790" s="213">
        <v>16</v>
      </c>
      <c r="D6790" s="214" t="s">
        <v>5086</v>
      </c>
      <c r="E6790" s="215">
        <v>4183</v>
      </c>
      <c r="F6790" s="216" t="s">
        <v>5080</v>
      </c>
    </row>
    <row r="6791" spans="2:6" ht="12.75" x14ac:dyDescent="0.25">
      <c r="B6791" s="216" t="s">
        <v>171</v>
      </c>
      <c r="C6791" s="213">
        <v>3</v>
      </c>
      <c r="D6791" s="214" t="s">
        <v>5081</v>
      </c>
      <c r="E6791" s="215">
        <v>4183</v>
      </c>
      <c r="F6791" s="216" t="s">
        <v>5080</v>
      </c>
    </row>
    <row r="6792" spans="2:6" ht="12.75" x14ac:dyDescent="0.25">
      <c r="B6792" s="216" t="s">
        <v>171</v>
      </c>
      <c r="C6792" s="213">
        <v>14</v>
      </c>
      <c r="D6792" s="214" t="s">
        <v>5084</v>
      </c>
      <c r="E6792" s="215">
        <v>4183</v>
      </c>
      <c r="F6792" s="216" t="s">
        <v>5080</v>
      </c>
    </row>
    <row r="6793" spans="2:6" ht="12.75" x14ac:dyDescent="0.25">
      <c r="B6793" s="216" t="s">
        <v>171</v>
      </c>
      <c r="C6793" s="213">
        <v>2</v>
      </c>
      <c r="D6793" s="214" t="s">
        <v>606</v>
      </c>
      <c r="E6793" s="215">
        <v>4183</v>
      </c>
      <c r="F6793" s="216" t="s">
        <v>5080</v>
      </c>
    </row>
    <row r="6794" spans="2:6" ht="12.75" x14ac:dyDescent="0.25">
      <c r="B6794" s="216" t="s">
        <v>171</v>
      </c>
      <c r="C6794" s="213">
        <v>13</v>
      </c>
      <c r="D6794" s="214" t="s">
        <v>5083</v>
      </c>
      <c r="E6794" s="215">
        <v>4183</v>
      </c>
      <c r="F6794" s="216" t="s">
        <v>5080</v>
      </c>
    </row>
    <row r="6795" spans="2:6" ht="12.75" x14ac:dyDescent="0.25">
      <c r="B6795" s="216" t="s">
        <v>171</v>
      </c>
      <c r="C6795" s="213">
        <v>4</v>
      </c>
      <c r="D6795" s="214" t="s">
        <v>2373</v>
      </c>
      <c r="E6795" s="215">
        <v>4183</v>
      </c>
      <c r="F6795" s="216" t="s">
        <v>5080</v>
      </c>
    </row>
    <row r="6796" spans="2:6" ht="12.75" x14ac:dyDescent="0.25">
      <c r="B6796" s="216" t="s">
        <v>171</v>
      </c>
      <c r="C6796" s="213">
        <v>15</v>
      </c>
      <c r="D6796" s="214" t="s">
        <v>5085</v>
      </c>
      <c r="E6796" s="215">
        <v>4183</v>
      </c>
      <c r="F6796" s="216" t="s">
        <v>5080</v>
      </c>
    </row>
    <row r="6797" spans="2:6" ht="12.75" x14ac:dyDescent="0.25">
      <c r="B6797" s="216" t="s">
        <v>171</v>
      </c>
      <c r="C6797" s="213">
        <v>7</v>
      </c>
      <c r="D6797" s="214" t="s">
        <v>1106</v>
      </c>
      <c r="E6797" s="215">
        <v>4183</v>
      </c>
      <c r="F6797" s="216" t="s">
        <v>5080</v>
      </c>
    </row>
    <row r="6798" spans="2:6" ht="12.75" x14ac:dyDescent="0.25">
      <c r="B6798" s="216" t="s">
        <v>171</v>
      </c>
      <c r="C6798" s="213">
        <v>17</v>
      </c>
      <c r="D6798" s="214" t="s">
        <v>5087</v>
      </c>
      <c r="E6798" s="215">
        <v>4183</v>
      </c>
      <c r="F6798" s="216" t="s">
        <v>5080</v>
      </c>
    </row>
    <row r="6799" spans="2:6" ht="12.75" x14ac:dyDescent="0.25">
      <c r="B6799" s="216" t="s">
        <v>171</v>
      </c>
      <c r="C6799" s="213">
        <v>12</v>
      </c>
      <c r="D6799" s="214" t="s">
        <v>1114</v>
      </c>
      <c r="E6799" s="215">
        <v>4183</v>
      </c>
      <c r="F6799" s="216" t="s">
        <v>5080</v>
      </c>
    </row>
    <row r="6800" spans="2:6" ht="12.75" x14ac:dyDescent="0.25">
      <c r="B6800" s="216" t="s">
        <v>171</v>
      </c>
      <c r="C6800" s="213">
        <v>11</v>
      </c>
      <c r="D6800" s="214" t="s">
        <v>612</v>
      </c>
      <c r="E6800" s="215">
        <v>4183</v>
      </c>
      <c r="F6800" s="216" t="s">
        <v>5080</v>
      </c>
    </row>
    <row r="6801" spans="2:6" ht="12.75" x14ac:dyDescent="0.25">
      <c r="B6801" s="216" t="s">
        <v>171</v>
      </c>
      <c r="C6801" s="213">
        <v>19</v>
      </c>
      <c r="D6801" s="214" t="s">
        <v>5089</v>
      </c>
      <c r="E6801" s="215">
        <v>4183</v>
      </c>
      <c r="F6801" s="216" t="s">
        <v>5080</v>
      </c>
    </row>
    <row r="6802" spans="2:6" ht="12.75" x14ac:dyDescent="0.25">
      <c r="B6802" s="216" t="s">
        <v>171</v>
      </c>
      <c r="C6802" s="213">
        <v>1</v>
      </c>
      <c r="D6802" s="214" t="s">
        <v>5079</v>
      </c>
      <c r="E6802" s="215">
        <v>4183</v>
      </c>
      <c r="F6802" s="216" t="s">
        <v>5080</v>
      </c>
    </row>
    <row r="6803" spans="2:6" ht="12.75" x14ac:dyDescent="0.25">
      <c r="B6803" s="216" t="s">
        <v>171</v>
      </c>
      <c r="C6803" s="213">
        <v>9</v>
      </c>
      <c r="D6803" s="214" t="s">
        <v>1110</v>
      </c>
      <c r="E6803" s="215">
        <v>4183</v>
      </c>
      <c r="F6803" s="216" t="s">
        <v>5080</v>
      </c>
    </row>
    <row r="6804" spans="2:6" ht="12.75" x14ac:dyDescent="0.25">
      <c r="B6804" s="216" t="s">
        <v>171</v>
      </c>
      <c r="C6804" s="213">
        <v>8</v>
      </c>
      <c r="D6804" s="214" t="s">
        <v>2468</v>
      </c>
      <c r="E6804" s="215">
        <v>4183</v>
      </c>
      <c r="F6804" s="216" t="s">
        <v>5080</v>
      </c>
    </row>
    <row r="6805" spans="2:6" ht="12.75" x14ac:dyDescent="0.25">
      <c r="B6805" s="216" t="s">
        <v>171</v>
      </c>
      <c r="C6805" s="213">
        <v>18</v>
      </c>
      <c r="D6805" s="214" t="s">
        <v>5088</v>
      </c>
      <c r="E6805" s="215">
        <v>4183</v>
      </c>
      <c r="F6805" s="216" t="s">
        <v>5080</v>
      </c>
    </row>
    <row r="6806" spans="2:6" ht="12.75" x14ac:dyDescent="0.25">
      <c r="B6806" s="216" t="s">
        <v>171</v>
      </c>
      <c r="C6806" s="213">
        <v>2</v>
      </c>
      <c r="D6806" s="214" t="s">
        <v>381</v>
      </c>
      <c r="E6806" s="215">
        <v>4184</v>
      </c>
      <c r="F6806" s="216" t="s">
        <v>5090</v>
      </c>
    </row>
    <row r="6807" spans="2:6" ht="12.75" x14ac:dyDescent="0.25">
      <c r="B6807" s="216" t="s">
        <v>171</v>
      </c>
      <c r="C6807" s="213">
        <v>14</v>
      </c>
      <c r="D6807" s="214" t="s">
        <v>5095</v>
      </c>
      <c r="E6807" s="215">
        <v>4184</v>
      </c>
      <c r="F6807" s="216" t="s">
        <v>5090</v>
      </c>
    </row>
    <row r="6808" spans="2:6" ht="12.75" x14ac:dyDescent="0.25">
      <c r="B6808" s="216" t="s">
        <v>171</v>
      </c>
      <c r="C6808" s="213">
        <v>6</v>
      </c>
      <c r="D6808" s="214" t="s">
        <v>2709</v>
      </c>
      <c r="E6808" s="215">
        <v>4184</v>
      </c>
      <c r="F6808" s="216" t="s">
        <v>5090</v>
      </c>
    </row>
    <row r="6809" spans="2:6" ht="12.75" x14ac:dyDescent="0.25">
      <c r="B6809" s="216" t="s">
        <v>171</v>
      </c>
      <c r="C6809" s="213">
        <v>17</v>
      </c>
      <c r="D6809" s="214" t="s">
        <v>5098</v>
      </c>
      <c r="E6809" s="215">
        <v>4184</v>
      </c>
      <c r="F6809" s="216" t="s">
        <v>5090</v>
      </c>
    </row>
    <row r="6810" spans="2:6" ht="12.75" x14ac:dyDescent="0.25">
      <c r="B6810" s="216" t="s">
        <v>171</v>
      </c>
      <c r="C6810" s="213">
        <v>12</v>
      </c>
      <c r="D6810" s="214" t="s">
        <v>5093</v>
      </c>
      <c r="E6810" s="215">
        <v>4184</v>
      </c>
      <c r="F6810" s="216" t="s">
        <v>5090</v>
      </c>
    </row>
    <row r="6811" spans="2:6" ht="12.75" x14ac:dyDescent="0.25">
      <c r="B6811" s="216" t="s">
        <v>171</v>
      </c>
      <c r="C6811" s="213">
        <v>19</v>
      </c>
      <c r="D6811" s="214" t="s">
        <v>5100</v>
      </c>
      <c r="E6811" s="215">
        <v>4184</v>
      </c>
      <c r="F6811" s="216" t="s">
        <v>5090</v>
      </c>
    </row>
    <row r="6812" spans="2:6" ht="12.75" x14ac:dyDescent="0.25">
      <c r="B6812" s="216" t="s">
        <v>171</v>
      </c>
      <c r="C6812" s="213">
        <v>3</v>
      </c>
      <c r="D6812" s="214" t="s">
        <v>2715</v>
      </c>
      <c r="E6812" s="215">
        <v>4184</v>
      </c>
      <c r="F6812" s="216" t="s">
        <v>5090</v>
      </c>
    </row>
    <row r="6813" spans="2:6" ht="12.75" x14ac:dyDescent="0.25">
      <c r="B6813" s="216" t="s">
        <v>171</v>
      </c>
      <c r="C6813" s="213">
        <v>15</v>
      </c>
      <c r="D6813" s="214" t="s">
        <v>5096</v>
      </c>
      <c r="E6813" s="215">
        <v>4184</v>
      </c>
      <c r="F6813" s="216" t="s">
        <v>5090</v>
      </c>
    </row>
    <row r="6814" spans="2:6" ht="12.75" x14ac:dyDescent="0.25">
      <c r="B6814" s="216" t="s">
        <v>171</v>
      </c>
      <c r="C6814" s="213">
        <v>8</v>
      </c>
      <c r="D6814" s="214" t="s">
        <v>613</v>
      </c>
      <c r="E6814" s="215">
        <v>4184</v>
      </c>
      <c r="F6814" s="216" t="s">
        <v>5090</v>
      </c>
    </row>
    <row r="6815" spans="2:6" ht="12.75" x14ac:dyDescent="0.25">
      <c r="B6815" s="216" t="s">
        <v>171</v>
      </c>
      <c r="C6815" s="213">
        <v>11</v>
      </c>
      <c r="D6815" s="214" t="s">
        <v>5092</v>
      </c>
      <c r="E6815" s="215">
        <v>4184</v>
      </c>
      <c r="F6815" s="216" t="s">
        <v>5090</v>
      </c>
    </row>
    <row r="6816" spans="2:6" ht="12.75" x14ac:dyDescent="0.25">
      <c r="B6816" s="216" t="s">
        <v>171</v>
      </c>
      <c r="C6816" s="213">
        <v>4</v>
      </c>
      <c r="D6816" s="214" t="s">
        <v>1111</v>
      </c>
      <c r="E6816" s="215">
        <v>4184</v>
      </c>
      <c r="F6816" s="216" t="s">
        <v>5090</v>
      </c>
    </row>
    <row r="6817" spans="2:6" ht="12.75" x14ac:dyDescent="0.25">
      <c r="B6817" s="216" t="s">
        <v>171</v>
      </c>
      <c r="C6817" s="213">
        <v>5</v>
      </c>
      <c r="D6817" s="214" t="s">
        <v>609</v>
      </c>
      <c r="E6817" s="215">
        <v>4184</v>
      </c>
      <c r="F6817" s="216" t="s">
        <v>5090</v>
      </c>
    </row>
    <row r="6818" spans="2:6" ht="12.75" x14ac:dyDescent="0.25">
      <c r="B6818" s="216" t="s">
        <v>171</v>
      </c>
      <c r="C6818" s="213">
        <v>16</v>
      </c>
      <c r="D6818" s="214" t="s">
        <v>5097</v>
      </c>
      <c r="E6818" s="215">
        <v>4184</v>
      </c>
      <c r="F6818" s="216" t="s">
        <v>5090</v>
      </c>
    </row>
    <row r="6819" spans="2:6" ht="12.75" x14ac:dyDescent="0.25">
      <c r="B6819" s="216" t="s">
        <v>171</v>
      </c>
      <c r="C6819" s="213">
        <v>10</v>
      </c>
      <c r="D6819" s="214" t="s">
        <v>119</v>
      </c>
      <c r="E6819" s="215">
        <v>4184</v>
      </c>
      <c r="F6819" s="216" t="s">
        <v>5090</v>
      </c>
    </row>
    <row r="6820" spans="2:6" ht="12.75" x14ac:dyDescent="0.25">
      <c r="B6820" s="216" t="s">
        <v>171</v>
      </c>
      <c r="C6820" s="213">
        <v>7</v>
      </c>
      <c r="D6820" s="214" t="s">
        <v>5091</v>
      </c>
      <c r="E6820" s="215">
        <v>4184</v>
      </c>
      <c r="F6820" s="216" t="s">
        <v>5090</v>
      </c>
    </row>
    <row r="6821" spans="2:6" ht="12.75" x14ac:dyDescent="0.25">
      <c r="B6821" s="216" t="s">
        <v>171</v>
      </c>
      <c r="C6821" s="213">
        <v>1</v>
      </c>
      <c r="D6821" s="214" t="s">
        <v>1378</v>
      </c>
      <c r="E6821" s="215">
        <v>4184</v>
      </c>
      <c r="F6821" s="216" t="s">
        <v>5090</v>
      </c>
    </row>
    <row r="6822" spans="2:6" ht="12.75" x14ac:dyDescent="0.25">
      <c r="B6822" s="216" t="s">
        <v>171</v>
      </c>
      <c r="C6822" s="213">
        <v>13</v>
      </c>
      <c r="D6822" s="214" t="s">
        <v>5094</v>
      </c>
      <c r="E6822" s="215">
        <v>4184</v>
      </c>
      <c r="F6822" s="216" t="s">
        <v>5090</v>
      </c>
    </row>
    <row r="6823" spans="2:6" ht="12.75" x14ac:dyDescent="0.25">
      <c r="B6823" s="216" t="s">
        <v>171</v>
      </c>
      <c r="C6823" s="213">
        <v>9</v>
      </c>
      <c r="D6823" s="214" t="s">
        <v>1107</v>
      </c>
      <c r="E6823" s="215">
        <v>4184</v>
      </c>
      <c r="F6823" s="216" t="s">
        <v>5090</v>
      </c>
    </row>
    <row r="6824" spans="2:6" ht="12.75" x14ac:dyDescent="0.25">
      <c r="B6824" s="216" t="s">
        <v>171</v>
      </c>
      <c r="C6824" s="213">
        <v>18</v>
      </c>
      <c r="D6824" s="214" t="s">
        <v>5099</v>
      </c>
      <c r="E6824" s="215">
        <v>4184</v>
      </c>
      <c r="F6824" s="216" t="s">
        <v>5090</v>
      </c>
    </row>
    <row r="6825" spans="2:6" ht="12.75" x14ac:dyDescent="0.25">
      <c r="B6825" s="216" t="s">
        <v>156</v>
      </c>
      <c r="C6825" s="213">
        <v>1</v>
      </c>
      <c r="D6825" s="214" t="s">
        <v>3234</v>
      </c>
      <c r="E6825" s="215">
        <v>4471</v>
      </c>
      <c r="F6825" s="216" t="s">
        <v>8040</v>
      </c>
    </row>
    <row r="6826" spans="2:6" ht="12.75" x14ac:dyDescent="0.25">
      <c r="B6826" s="216" t="s">
        <v>156</v>
      </c>
      <c r="C6826" s="213">
        <v>6</v>
      </c>
      <c r="D6826" s="214" t="s">
        <v>8042</v>
      </c>
      <c r="E6826" s="215">
        <v>4471</v>
      </c>
      <c r="F6826" s="216" t="s">
        <v>8040</v>
      </c>
    </row>
    <row r="6827" spans="2:6" ht="12.75" x14ac:dyDescent="0.25">
      <c r="B6827" s="216" t="s">
        <v>156</v>
      </c>
      <c r="C6827" s="213">
        <v>9</v>
      </c>
      <c r="D6827" s="214" t="s">
        <v>3533</v>
      </c>
      <c r="E6827" s="215">
        <v>4471</v>
      </c>
      <c r="F6827" s="216" t="s">
        <v>8040</v>
      </c>
    </row>
    <row r="6828" spans="2:6" ht="12.75" x14ac:dyDescent="0.25">
      <c r="B6828" s="216" t="s">
        <v>156</v>
      </c>
      <c r="C6828" s="213">
        <v>2</v>
      </c>
      <c r="D6828" s="214" t="s">
        <v>4378</v>
      </c>
      <c r="E6828" s="215">
        <v>4471</v>
      </c>
      <c r="F6828" s="216" t="s">
        <v>8040</v>
      </c>
    </row>
    <row r="6829" spans="2:6" ht="12.75" x14ac:dyDescent="0.25">
      <c r="B6829" s="216" t="s">
        <v>156</v>
      </c>
      <c r="C6829" s="213">
        <v>7</v>
      </c>
      <c r="D6829" s="214" t="s">
        <v>8043</v>
      </c>
      <c r="E6829" s="215">
        <v>4471</v>
      </c>
      <c r="F6829" s="216" t="s">
        <v>8040</v>
      </c>
    </row>
    <row r="6830" spans="2:6" ht="12.75" x14ac:dyDescent="0.25">
      <c r="B6830" s="216" t="s">
        <v>156</v>
      </c>
      <c r="C6830" s="213">
        <v>4</v>
      </c>
      <c r="D6830" s="214" t="s">
        <v>8041</v>
      </c>
      <c r="E6830" s="215">
        <v>4471</v>
      </c>
      <c r="F6830" s="216" t="s">
        <v>8040</v>
      </c>
    </row>
    <row r="6831" spans="2:6" ht="12.75" x14ac:dyDescent="0.25">
      <c r="B6831" s="216" t="s">
        <v>156</v>
      </c>
      <c r="C6831" s="213">
        <v>8</v>
      </c>
      <c r="D6831" s="214" t="s">
        <v>6554</v>
      </c>
      <c r="E6831" s="215">
        <v>4471</v>
      </c>
      <c r="F6831" s="216" t="s">
        <v>8040</v>
      </c>
    </row>
    <row r="6832" spans="2:6" ht="12.75" x14ac:dyDescent="0.25">
      <c r="B6832" s="216" t="s">
        <v>156</v>
      </c>
      <c r="C6832" s="213">
        <v>3</v>
      </c>
      <c r="D6832" s="214" t="s">
        <v>4147</v>
      </c>
      <c r="E6832" s="215">
        <v>4471</v>
      </c>
      <c r="F6832" s="216" t="s">
        <v>8040</v>
      </c>
    </row>
    <row r="6833" spans="2:6" ht="12.75" x14ac:dyDescent="0.25">
      <c r="B6833" s="216" t="s">
        <v>156</v>
      </c>
      <c r="C6833" s="213">
        <v>11</v>
      </c>
      <c r="D6833" s="214" t="s">
        <v>4932</v>
      </c>
      <c r="E6833" s="215">
        <v>4471</v>
      </c>
      <c r="F6833" s="216" t="s">
        <v>8040</v>
      </c>
    </row>
    <row r="6834" spans="2:6" ht="12.75" x14ac:dyDescent="0.25">
      <c r="B6834" s="216" t="s">
        <v>156</v>
      </c>
      <c r="C6834" s="213">
        <v>5</v>
      </c>
      <c r="D6834" s="214" t="s">
        <v>157</v>
      </c>
      <c r="E6834" s="215">
        <v>4471</v>
      </c>
      <c r="F6834" s="216" t="s">
        <v>8040</v>
      </c>
    </row>
    <row r="6835" spans="2:6" ht="12.75" x14ac:dyDescent="0.25">
      <c r="B6835" s="216" t="s">
        <v>156</v>
      </c>
      <c r="C6835" s="213">
        <v>12</v>
      </c>
      <c r="D6835" s="214" t="s">
        <v>1771</v>
      </c>
      <c r="E6835" s="215">
        <v>4471</v>
      </c>
      <c r="F6835" s="216" t="s">
        <v>8040</v>
      </c>
    </row>
    <row r="6836" spans="2:6" ht="12.75" x14ac:dyDescent="0.25">
      <c r="B6836" s="216" t="s">
        <v>156</v>
      </c>
      <c r="C6836" s="213">
        <v>10</v>
      </c>
      <c r="D6836" s="214" t="s">
        <v>4379</v>
      </c>
      <c r="E6836" s="215">
        <v>4471</v>
      </c>
      <c r="F6836" s="216" t="s">
        <v>8040</v>
      </c>
    </row>
    <row r="6837" spans="2:6" ht="12.75" x14ac:dyDescent="0.25">
      <c r="B6837" s="216" t="s">
        <v>560</v>
      </c>
      <c r="C6837" s="213">
        <v>11</v>
      </c>
      <c r="D6837" s="214" t="s">
        <v>5751</v>
      </c>
      <c r="E6837" s="215">
        <v>4244</v>
      </c>
      <c r="F6837" s="216" t="s">
        <v>5744</v>
      </c>
    </row>
    <row r="6838" spans="2:6" ht="12.75" x14ac:dyDescent="0.25">
      <c r="B6838" s="216" t="s">
        <v>560</v>
      </c>
      <c r="C6838" s="213">
        <v>3</v>
      </c>
      <c r="D6838" s="214" t="s">
        <v>5746</v>
      </c>
      <c r="E6838" s="215">
        <v>4244</v>
      </c>
      <c r="F6838" s="216" t="s">
        <v>5744</v>
      </c>
    </row>
    <row r="6839" spans="2:6" ht="12.75" x14ac:dyDescent="0.25">
      <c r="B6839" s="216" t="s">
        <v>560</v>
      </c>
      <c r="C6839" s="213">
        <v>10</v>
      </c>
      <c r="D6839" s="214" t="s">
        <v>1811</v>
      </c>
      <c r="E6839" s="215">
        <v>4244</v>
      </c>
      <c r="F6839" s="216" t="s">
        <v>5744</v>
      </c>
    </row>
    <row r="6840" spans="2:6" ht="12.75" x14ac:dyDescent="0.25">
      <c r="B6840" s="216" t="s">
        <v>560</v>
      </c>
      <c r="C6840" s="213">
        <v>5</v>
      </c>
      <c r="D6840" s="214" t="s">
        <v>3949</v>
      </c>
      <c r="E6840" s="215">
        <v>4244</v>
      </c>
      <c r="F6840" s="216" t="s">
        <v>5744</v>
      </c>
    </row>
    <row r="6841" spans="2:6" ht="12.75" x14ac:dyDescent="0.25">
      <c r="B6841" s="216" t="s">
        <v>560</v>
      </c>
      <c r="C6841" s="213">
        <v>6</v>
      </c>
      <c r="D6841" s="214" t="s">
        <v>5748</v>
      </c>
      <c r="E6841" s="215">
        <v>4244</v>
      </c>
      <c r="F6841" s="216" t="s">
        <v>5744</v>
      </c>
    </row>
    <row r="6842" spans="2:6" ht="12.75" x14ac:dyDescent="0.25">
      <c r="B6842" s="216" t="s">
        <v>560</v>
      </c>
      <c r="C6842" s="213">
        <v>1</v>
      </c>
      <c r="D6842" s="214" t="s">
        <v>561</v>
      </c>
      <c r="E6842" s="215">
        <v>4244</v>
      </c>
      <c r="F6842" s="216" t="s">
        <v>5744</v>
      </c>
    </row>
    <row r="6843" spans="2:6" ht="12.75" x14ac:dyDescent="0.25">
      <c r="B6843" s="216" t="s">
        <v>560</v>
      </c>
      <c r="C6843" s="213">
        <v>2</v>
      </c>
      <c r="D6843" s="214" t="s">
        <v>5745</v>
      </c>
      <c r="E6843" s="215">
        <v>4244</v>
      </c>
      <c r="F6843" s="216" t="s">
        <v>5744</v>
      </c>
    </row>
    <row r="6844" spans="2:6" ht="12.75" x14ac:dyDescent="0.25">
      <c r="B6844" s="216" t="s">
        <v>560</v>
      </c>
      <c r="C6844" s="213">
        <v>4</v>
      </c>
      <c r="D6844" s="214" t="s">
        <v>5747</v>
      </c>
      <c r="E6844" s="215">
        <v>4244</v>
      </c>
      <c r="F6844" s="216" t="s">
        <v>5744</v>
      </c>
    </row>
    <row r="6845" spans="2:6" ht="12.75" x14ac:dyDescent="0.25">
      <c r="B6845" s="216" t="s">
        <v>560</v>
      </c>
      <c r="C6845" s="213">
        <v>9</v>
      </c>
      <c r="D6845" s="214" t="s">
        <v>1816</v>
      </c>
      <c r="E6845" s="215">
        <v>4244</v>
      </c>
      <c r="F6845" s="216" t="s">
        <v>5744</v>
      </c>
    </row>
    <row r="6846" spans="2:6" ht="12.75" x14ac:dyDescent="0.25">
      <c r="B6846" s="216" t="s">
        <v>560</v>
      </c>
      <c r="C6846" s="213">
        <v>7</v>
      </c>
      <c r="D6846" s="214" t="s">
        <v>5749</v>
      </c>
      <c r="E6846" s="215">
        <v>4244</v>
      </c>
      <c r="F6846" s="216" t="s">
        <v>5744</v>
      </c>
    </row>
    <row r="6847" spans="2:6" ht="12.75" x14ac:dyDescent="0.25">
      <c r="B6847" s="216" t="s">
        <v>560</v>
      </c>
      <c r="C6847" s="213">
        <v>8</v>
      </c>
      <c r="D6847" s="214" t="s">
        <v>5750</v>
      </c>
      <c r="E6847" s="215">
        <v>4244</v>
      </c>
      <c r="F6847" s="216" t="s">
        <v>5744</v>
      </c>
    </row>
    <row r="6848" spans="2:6" ht="12.75" x14ac:dyDescent="0.25">
      <c r="B6848" s="216" t="s">
        <v>560</v>
      </c>
      <c r="C6848" s="213">
        <v>12</v>
      </c>
      <c r="D6848" s="214" t="s">
        <v>5752</v>
      </c>
      <c r="E6848" s="215">
        <v>4244</v>
      </c>
      <c r="F6848" s="216" t="s">
        <v>5744</v>
      </c>
    </row>
    <row r="6849" spans="2:6" ht="12.75" x14ac:dyDescent="0.25">
      <c r="B6849" s="216" t="s">
        <v>502</v>
      </c>
      <c r="C6849" s="213">
        <v>7</v>
      </c>
      <c r="D6849" s="214" t="s">
        <v>1160</v>
      </c>
      <c r="E6849" s="215">
        <v>4289</v>
      </c>
      <c r="F6849" s="216" t="s">
        <v>6257</v>
      </c>
    </row>
    <row r="6850" spans="2:6" ht="12.75" x14ac:dyDescent="0.25">
      <c r="B6850" s="216" t="s">
        <v>502</v>
      </c>
      <c r="C6850" s="213">
        <v>3</v>
      </c>
      <c r="D6850" s="214" t="s">
        <v>6258</v>
      </c>
      <c r="E6850" s="215">
        <v>4289</v>
      </c>
      <c r="F6850" s="216" t="s">
        <v>6257</v>
      </c>
    </row>
    <row r="6851" spans="2:6" ht="12.75" x14ac:dyDescent="0.25">
      <c r="B6851" s="216" t="s">
        <v>502</v>
      </c>
      <c r="C6851" s="213">
        <v>12</v>
      </c>
      <c r="D6851" s="214" t="s">
        <v>599</v>
      </c>
      <c r="E6851" s="215">
        <v>4289</v>
      </c>
      <c r="F6851" s="216" t="s">
        <v>6257</v>
      </c>
    </row>
    <row r="6852" spans="2:6" ht="12.75" x14ac:dyDescent="0.25">
      <c r="B6852" s="216" t="s">
        <v>502</v>
      </c>
      <c r="C6852" s="213">
        <v>4</v>
      </c>
      <c r="D6852" s="214" t="s">
        <v>6259</v>
      </c>
      <c r="E6852" s="215">
        <v>4289</v>
      </c>
      <c r="F6852" s="216" t="s">
        <v>6257</v>
      </c>
    </row>
    <row r="6853" spans="2:6" ht="12.75" x14ac:dyDescent="0.25">
      <c r="B6853" s="216" t="s">
        <v>502</v>
      </c>
      <c r="C6853" s="213">
        <v>15</v>
      </c>
      <c r="D6853" s="214" t="s">
        <v>6267</v>
      </c>
      <c r="E6853" s="215">
        <v>4289</v>
      </c>
      <c r="F6853" s="216" t="s">
        <v>6257</v>
      </c>
    </row>
    <row r="6854" spans="2:6" ht="12.75" x14ac:dyDescent="0.25">
      <c r="B6854" s="216" t="s">
        <v>502</v>
      </c>
      <c r="C6854" s="213">
        <v>5</v>
      </c>
      <c r="D6854" s="214" t="s">
        <v>6260</v>
      </c>
      <c r="E6854" s="215">
        <v>4289</v>
      </c>
      <c r="F6854" s="216" t="s">
        <v>6257</v>
      </c>
    </row>
    <row r="6855" spans="2:6" ht="12.75" x14ac:dyDescent="0.25">
      <c r="B6855" s="216" t="s">
        <v>502</v>
      </c>
      <c r="C6855" s="213">
        <v>16</v>
      </c>
      <c r="D6855" s="214" t="s">
        <v>6268</v>
      </c>
      <c r="E6855" s="215">
        <v>4289</v>
      </c>
      <c r="F6855" s="216" t="s">
        <v>6257</v>
      </c>
    </row>
    <row r="6856" spans="2:6" ht="12.75" x14ac:dyDescent="0.25">
      <c r="B6856" s="216" t="s">
        <v>502</v>
      </c>
      <c r="C6856" s="213">
        <v>2</v>
      </c>
      <c r="D6856" s="214" t="s">
        <v>3943</v>
      </c>
      <c r="E6856" s="215">
        <v>4289</v>
      </c>
      <c r="F6856" s="216" t="s">
        <v>6257</v>
      </c>
    </row>
    <row r="6857" spans="2:6" ht="12.75" x14ac:dyDescent="0.25">
      <c r="B6857" s="216" t="s">
        <v>502</v>
      </c>
      <c r="C6857" s="213">
        <v>14</v>
      </c>
      <c r="D6857" s="214" t="s">
        <v>6266</v>
      </c>
      <c r="E6857" s="215">
        <v>4289</v>
      </c>
      <c r="F6857" s="216" t="s">
        <v>6257</v>
      </c>
    </row>
    <row r="6858" spans="2:6" ht="12.75" x14ac:dyDescent="0.25">
      <c r="B6858" s="216" t="s">
        <v>502</v>
      </c>
      <c r="C6858" s="213">
        <v>9</v>
      </c>
      <c r="D6858" s="214" t="s">
        <v>6263</v>
      </c>
      <c r="E6858" s="215">
        <v>4289</v>
      </c>
      <c r="F6858" s="216" t="s">
        <v>6257</v>
      </c>
    </row>
    <row r="6859" spans="2:6" ht="12.75" x14ac:dyDescent="0.25">
      <c r="B6859" s="216" t="s">
        <v>502</v>
      </c>
      <c r="C6859" s="213">
        <v>1</v>
      </c>
      <c r="D6859" s="214" t="s">
        <v>4950</v>
      </c>
      <c r="E6859" s="215">
        <v>4289</v>
      </c>
      <c r="F6859" s="216" t="s">
        <v>6257</v>
      </c>
    </row>
    <row r="6860" spans="2:6" ht="12.75" x14ac:dyDescent="0.25">
      <c r="B6860" s="216" t="s">
        <v>502</v>
      </c>
      <c r="C6860" s="213">
        <v>13</v>
      </c>
      <c r="D6860" s="214" t="s">
        <v>6265</v>
      </c>
      <c r="E6860" s="215">
        <v>4289</v>
      </c>
      <c r="F6860" s="216" t="s">
        <v>6257</v>
      </c>
    </row>
    <row r="6861" spans="2:6" ht="12.75" x14ac:dyDescent="0.25">
      <c r="B6861" s="216" t="s">
        <v>502</v>
      </c>
      <c r="C6861" s="213">
        <v>8</v>
      </c>
      <c r="D6861" s="214" t="s">
        <v>6262</v>
      </c>
      <c r="E6861" s="215">
        <v>4289</v>
      </c>
      <c r="F6861" s="216" t="s">
        <v>6257</v>
      </c>
    </row>
    <row r="6862" spans="2:6" ht="12.75" x14ac:dyDescent="0.25">
      <c r="B6862" s="216" t="s">
        <v>502</v>
      </c>
      <c r="C6862" s="213">
        <v>10</v>
      </c>
      <c r="D6862" s="214" t="s">
        <v>2659</v>
      </c>
      <c r="E6862" s="215">
        <v>4289</v>
      </c>
      <c r="F6862" s="216" t="s">
        <v>6257</v>
      </c>
    </row>
    <row r="6863" spans="2:6" ht="12.75" x14ac:dyDescent="0.25">
      <c r="B6863" s="216" t="s">
        <v>502</v>
      </c>
      <c r="C6863" s="213">
        <v>6</v>
      </c>
      <c r="D6863" s="214" t="s">
        <v>6261</v>
      </c>
      <c r="E6863" s="215">
        <v>4289</v>
      </c>
      <c r="F6863" s="216" t="s">
        <v>6257</v>
      </c>
    </row>
    <row r="6864" spans="2:6" ht="12.75" x14ac:dyDescent="0.25">
      <c r="B6864" s="216" t="s">
        <v>502</v>
      </c>
      <c r="C6864" s="213">
        <v>11</v>
      </c>
      <c r="D6864" s="214" t="s">
        <v>6264</v>
      </c>
      <c r="E6864" s="215">
        <v>4289</v>
      </c>
      <c r="F6864" s="216" t="s">
        <v>6257</v>
      </c>
    </row>
    <row r="6865" spans="2:6" ht="12.75" x14ac:dyDescent="0.25">
      <c r="B6865" s="216" t="s">
        <v>502</v>
      </c>
      <c r="C6865" s="213">
        <v>7</v>
      </c>
      <c r="D6865" s="214" t="s">
        <v>6270</v>
      </c>
      <c r="E6865" s="215">
        <v>4290</v>
      </c>
      <c r="F6865" s="216" t="s">
        <v>6269</v>
      </c>
    </row>
    <row r="6866" spans="2:6" ht="12.75" x14ac:dyDescent="0.25">
      <c r="B6866" s="216" t="s">
        <v>502</v>
      </c>
      <c r="C6866" s="213">
        <v>1</v>
      </c>
      <c r="D6866" s="214" t="s">
        <v>3748</v>
      </c>
      <c r="E6866" s="215">
        <v>4290</v>
      </c>
      <c r="F6866" s="216" t="s">
        <v>6269</v>
      </c>
    </row>
    <row r="6867" spans="2:6" ht="12.75" x14ac:dyDescent="0.25">
      <c r="B6867" s="216" t="s">
        <v>502</v>
      </c>
      <c r="C6867" s="213">
        <v>13</v>
      </c>
      <c r="D6867" s="214" t="s">
        <v>6274</v>
      </c>
      <c r="E6867" s="215">
        <v>4290</v>
      </c>
      <c r="F6867" s="216" t="s">
        <v>6269</v>
      </c>
    </row>
    <row r="6868" spans="2:6" ht="12.75" x14ac:dyDescent="0.25">
      <c r="B6868" s="216" t="s">
        <v>502</v>
      </c>
      <c r="C6868" s="213">
        <v>6</v>
      </c>
      <c r="D6868" s="214" t="s">
        <v>1161</v>
      </c>
      <c r="E6868" s="215">
        <v>4290</v>
      </c>
      <c r="F6868" s="216" t="s">
        <v>6269</v>
      </c>
    </row>
    <row r="6869" spans="2:6" ht="12.75" x14ac:dyDescent="0.25">
      <c r="B6869" s="216" t="s">
        <v>502</v>
      </c>
      <c r="C6869" s="213">
        <v>9</v>
      </c>
      <c r="D6869" s="214" t="s">
        <v>5059</v>
      </c>
      <c r="E6869" s="215">
        <v>4290</v>
      </c>
      <c r="F6869" s="216" t="s">
        <v>6269</v>
      </c>
    </row>
    <row r="6870" spans="2:6" ht="12.75" x14ac:dyDescent="0.25">
      <c r="B6870" s="216" t="s">
        <v>502</v>
      </c>
      <c r="C6870" s="213">
        <v>5</v>
      </c>
      <c r="D6870" s="214" t="s">
        <v>782</v>
      </c>
      <c r="E6870" s="215">
        <v>4290</v>
      </c>
      <c r="F6870" s="216" t="s">
        <v>6269</v>
      </c>
    </row>
    <row r="6871" spans="2:6" ht="12.75" x14ac:dyDescent="0.25">
      <c r="B6871" s="216" t="s">
        <v>502</v>
      </c>
      <c r="C6871" s="213">
        <v>8</v>
      </c>
      <c r="D6871" s="214" t="s">
        <v>6271</v>
      </c>
      <c r="E6871" s="215">
        <v>4290</v>
      </c>
      <c r="F6871" s="216" t="s">
        <v>6269</v>
      </c>
    </row>
    <row r="6872" spans="2:6" ht="12.75" x14ac:dyDescent="0.25">
      <c r="B6872" s="216" t="s">
        <v>502</v>
      </c>
      <c r="C6872" s="213">
        <v>3</v>
      </c>
      <c r="D6872" s="214" t="s">
        <v>746</v>
      </c>
      <c r="E6872" s="215">
        <v>4290</v>
      </c>
      <c r="F6872" s="216" t="s">
        <v>6269</v>
      </c>
    </row>
    <row r="6873" spans="2:6" ht="12.75" x14ac:dyDescent="0.25">
      <c r="B6873" s="216" t="s">
        <v>502</v>
      </c>
      <c r="C6873" s="213">
        <v>11</v>
      </c>
      <c r="D6873" s="214" t="s">
        <v>6273</v>
      </c>
      <c r="E6873" s="215">
        <v>4290</v>
      </c>
      <c r="F6873" s="216" t="s">
        <v>6269</v>
      </c>
    </row>
    <row r="6874" spans="2:6" ht="12.75" x14ac:dyDescent="0.25">
      <c r="B6874" s="216" t="s">
        <v>502</v>
      </c>
      <c r="C6874" s="213">
        <v>4</v>
      </c>
      <c r="D6874" s="214" t="s">
        <v>2958</v>
      </c>
      <c r="E6874" s="215">
        <v>4290</v>
      </c>
      <c r="F6874" s="216" t="s">
        <v>6269</v>
      </c>
    </row>
    <row r="6875" spans="2:6" ht="12.75" x14ac:dyDescent="0.25">
      <c r="B6875" s="216" t="s">
        <v>502</v>
      </c>
      <c r="C6875" s="213">
        <v>14</v>
      </c>
      <c r="D6875" s="214" t="s">
        <v>6275</v>
      </c>
      <c r="E6875" s="215">
        <v>4290</v>
      </c>
      <c r="F6875" s="216" t="s">
        <v>6269</v>
      </c>
    </row>
    <row r="6876" spans="2:6" ht="12.75" x14ac:dyDescent="0.25">
      <c r="B6876" s="216" t="s">
        <v>502</v>
      </c>
      <c r="C6876" s="213">
        <v>10</v>
      </c>
      <c r="D6876" s="214" t="s">
        <v>6272</v>
      </c>
      <c r="E6876" s="215">
        <v>4290</v>
      </c>
      <c r="F6876" s="216" t="s">
        <v>6269</v>
      </c>
    </row>
    <row r="6877" spans="2:6" ht="12.75" x14ac:dyDescent="0.25">
      <c r="B6877" s="216" t="s">
        <v>502</v>
      </c>
      <c r="C6877" s="213">
        <v>15</v>
      </c>
      <c r="D6877" s="214" t="s">
        <v>6276</v>
      </c>
      <c r="E6877" s="215">
        <v>4290</v>
      </c>
      <c r="F6877" s="216" t="s">
        <v>6269</v>
      </c>
    </row>
    <row r="6878" spans="2:6" ht="12.75" x14ac:dyDescent="0.25">
      <c r="B6878" s="216" t="s">
        <v>502</v>
      </c>
      <c r="C6878" s="213">
        <v>12</v>
      </c>
      <c r="D6878" s="214" t="s">
        <v>1019</v>
      </c>
      <c r="E6878" s="215">
        <v>4290</v>
      </c>
      <c r="F6878" s="216" t="s">
        <v>6269</v>
      </c>
    </row>
    <row r="6879" spans="2:6" ht="12.75" x14ac:dyDescent="0.25">
      <c r="B6879" s="216" t="s">
        <v>502</v>
      </c>
      <c r="C6879" s="213">
        <v>2</v>
      </c>
      <c r="D6879" s="214" t="s">
        <v>2168</v>
      </c>
      <c r="E6879" s="215">
        <v>4290</v>
      </c>
      <c r="F6879" s="216" t="s">
        <v>6269</v>
      </c>
    </row>
    <row r="6880" spans="2:6" ht="12.75" x14ac:dyDescent="0.25">
      <c r="B6880" s="216" t="s">
        <v>8860</v>
      </c>
      <c r="C6880" s="213">
        <v>5</v>
      </c>
      <c r="D6880" s="214" t="s">
        <v>8861</v>
      </c>
      <c r="E6880" s="215">
        <v>4591</v>
      </c>
      <c r="F6880" s="216" t="s">
        <v>9278</v>
      </c>
    </row>
    <row r="6881" spans="2:6" ht="12.75" x14ac:dyDescent="0.25">
      <c r="B6881" s="216" t="s">
        <v>8860</v>
      </c>
      <c r="C6881" s="213">
        <v>10</v>
      </c>
      <c r="D6881" s="214" t="s">
        <v>9286</v>
      </c>
      <c r="E6881" s="215">
        <v>4591</v>
      </c>
      <c r="F6881" s="216" t="s">
        <v>9278</v>
      </c>
    </row>
    <row r="6882" spans="2:6" ht="12.75" x14ac:dyDescent="0.25">
      <c r="B6882" s="216" t="s">
        <v>8860</v>
      </c>
      <c r="C6882" s="213">
        <v>9</v>
      </c>
      <c r="D6882" s="214" t="s">
        <v>9285</v>
      </c>
      <c r="E6882" s="215">
        <v>4591</v>
      </c>
      <c r="F6882" s="216" t="s">
        <v>9278</v>
      </c>
    </row>
    <row r="6883" spans="2:6" ht="12.75" x14ac:dyDescent="0.25">
      <c r="B6883" s="216" t="s">
        <v>8860</v>
      </c>
      <c r="C6883" s="213">
        <v>12</v>
      </c>
      <c r="D6883" s="214" t="s">
        <v>9288</v>
      </c>
      <c r="E6883" s="215">
        <v>4591</v>
      </c>
      <c r="F6883" s="216" t="s">
        <v>9278</v>
      </c>
    </row>
    <row r="6884" spans="2:6" ht="12.75" x14ac:dyDescent="0.25">
      <c r="B6884" s="216" t="s">
        <v>8860</v>
      </c>
      <c r="C6884" s="213">
        <v>1</v>
      </c>
      <c r="D6884" s="214" t="s">
        <v>9277</v>
      </c>
      <c r="E6884" s="215">
        <v>4591</v>
      </c>
      <c r="F6884" s="216" t="s">
        <v>9278</v>
      </c>
    </row>
    <row r="6885" spans="2:6" ht="12.75" x14ac:dyDescent="0.25">
      <c r="B6885" s="216" t="s">
        <v>8860</v>
      </c>
      <c r="C6885" s="213">
        <v>6</v>
      </c>
      <c r="D6885" s="214" t="s">
        <v>9282</v>
      </c>
      <c r="E6885" s="215">
        <v>4591</v>
      </c>
      <c r="F6885" s="216" t="s">
        <v>9278</v>
      </c>
    </row>
    <row r="6886" spans="2:6" ht="12.75" x14ac:dyDescent="0.25">
      <c r="B6886" s="216" t="s">
        <v>8860</v>
      </c>
      <c r="C6886" s="213">
        <v>3</v>
      </c>
      <c r="D6886" s="214" t="s">
        <v>9280</v>
      </c>
      <c r="E6886" s="215">
        <v>4591</v>
      </c>
      <c r="F6886" s="216" t="s">
        <v>9278</v>
      </c>
    </row>
    <row r="6887" spans="2:6" ht="12.75" x14ac:dyDescent="0.25">
      <c r="B6887" s="216" t="s">
        <v>8860</v>
      </c>
      <c r="C6887" s="213">
        <v>2</v>
      </c>
      <c r="D6887" s="214" t="s">
        <v>9279</v>
      </c>
      <c r="E6887" s="215">
        <v>4591</v>
      </c>
      <c r="F6887" s="216" t="s">
        <v>9278</v>
      </c>
    </row>
    <row r="6888" spans="2:6" ht="12.75" x14ac:dyDescent="0.25">
      <c r="B6888" s="216" t="s">
        <v>8860</v>
      </c>
      <c r="C6888" s="213">
        <v>11</v>
      </c>
      <c r="D6888" s="214" t="s">
        <v>9287</v>
      </c>
      <c r="E6888" s="215">
        <v>4591</v>
      </c>
      <c r="F6888" s="216" t="s">
        <v>9278</v>
      </c>
    </row>
    <row r="6889" spans="2:6" ht="12.75" x14ac:dyDescent="0.25">
      <c r="B6889" s="216" t="s">
        <v>8860</v>
      </c>
      <c r="C6889" s="213">
        <v>4</v>
      </c>
      <c r="D6889" s="214" t="s">
        <v>9281</v>
      </c>
      <c r="E6889" s="215">
        <v>4591</v>
      </c>
      <c r="F6889" s="216" t="s">
        <v>9278</v>
      </c>
    </row>
    <row r="6890" spans="2:6" ht="12.75" x14ac:dyDescent="0.25">
      <c r="B6890" s="216" t="s">
        <v>8860</v>
      </c>
      <c r="C6890" s="213">
        <v>7</v>
      </c>
      <c r="D6890" s="214" t="s">
        <v>9283</v>
      </c>
      <c r="E6890" s="215">
        <v>4591</v>
      </c>
      <c r="F6890" s="216" t="s">
        <v>9278</v>
      </c>
    </row>
    <row r="6891" spans="2:6" ht="12.75" x14ac:dyDescent="0.25">
      <c r="B6891" s="216" t="s">
        <v>8860</v>
      </c>
      <c r="C6891" s="213">
        <v>8</v>
      </c>
      <c r="D6891" s="214" t="s">
        <v>9284</v>
      </c>
      <c r="E6891" s="215">
        <v>4591</v>
      </c>
      <c r="F6891" s="216" t="s">
        <v>9278</v>
      </c>
    </row>
    <row r="6892" spans="2:6" ht="12.75" x14ac:dyDescent="0.25">
      <c r="B6892" s="216" t="s">
        <v>416</v>
      </c>
      <c r="C6892" s="213">
        <v>12</v>
      </c>
      <c r="D6892" s="214" t="s">
        <v>6557</v>
      </c>
      <c r="E6892" s="215">
        <v>4461</v>
      </c>
      <c r="F6892" s="216" t="s">
        <v>7966</v>
      </c>
    </row>
    <row r="6893" spans="2:6" ht="12.75" x14ac:dyDescent="0.25">
      <c r="B6893" s="216" t="s">
        <v>3695</v>
      </c>
      <c r="C6893" s="213">
        <v>10</v>
      </c>
      <c r="D6893" s="214" t="s">
        <v>1173</v>
      </c>
      <c r="E6893" s="215">
        <v>4461</v>
      </c>
      <c r="F6893" s="216" t="s">
        <v>7966</v>
      </c>
    </row>
    <row r="6894" spans="2:6" ht="12.75" x14ac:dyDescent="0.25">
      <c r="B6894" s="216" t="s">
        <v>416</v>
      </c>
      <c r="C6894" s="213">
        <v>11</v>
      </c>
      <c r="D6894" s="214" t="s">
        <v>7520</v>
      </c>
      <c r="E6894" s="215">
        <v>4461</v>
      </c>
      <c r="F6894" s="216" t="s">
        <v>7966</v>
      </c>
    </row>
    <row r="6895" spans="2:6" ht="12.75" x14ac:dyDescent="0.25">
      <c r="B6895" s="216" t="s">
        <v>3695</v>
      </c>
      <c r="C6895" s="213">
        <v>6</v>
      </c>
      <c r="D6895" s="214" t="s">
        <v>4626</v>
      </c>
      <c r="E6895" s="215">
        <v>4461</v>
      </c>
      <c r="F6895" s="216" t="s">
        <v>7966</v>
      </c>
    </row>
    <row r="6896" spans="2:6" ht="12.75" x14ac:dyDescent="0.25">
      <c r="B6896" s="216" t="s">
        <v>416</v>
      </c>
      <c r="C6896" s="213">
        <v>9</v>
      </c>
      <c r="D6896" s="214" t="s">
        <v>5684</v>
      </c>
      <c r="E6896" s="215">
        <v>4461</v>
      </c>
      <c r="F6896" s="216" t="s">
        <v>7966</v>
      </c>
    </row>
    <row r="6897" spans="2:6" ht="12.75" x14ac:dyDescent="0.25">
      <c r="B6897" s="216" t="s">
        <v>416</v>
      </c>
      <c r="C6897" s="213">
        <v>7</v>
      </c>
      <c r="D6897" s="214" t="s">
        <v>5952</v>
      </c>
      <c r="E6897" s="215">
        <v>4461</v>
      </c>
      <c r="F6897" s="216" t="s">
        <v>7966</v>
      </c>
    </row>
    <row r="6898" spans="2:6" ht="12.75" x14ac:dyDescent="0.25">
      <c r="B6898" s="216" t="s">
        <v>416</v>
      </c>
      <c r="C6898" s="213">
        <v>1</v>
      </c>
      <c r="D6898" s="214" t="s">
        <v>7965</v>
      </c>
      <c r="E6898" s="215">
        <v>4461</v>
      </c>
      <c r="F6898" s="216" t="s">
        <v>7966</v>
      </c>
    </row>
    <row r="6899" spans="2:6" ht="12.75" x14ac:dyDescent="0.25">
      <c r="B6899" s="216" t="s">
        <v>3695</v>
      </c>
      <c r="C6899" s="213">
        <v>4</v>
      </c>
      <c r="D6899" s="214" t="s">
        <v>3696</v>
      </c>
      <c r="E6899" s="215">
        <v>4461</v>
      </c>
      <c r="F6899" s="216" t="s">
        <v>7966</v>
      </c>
    </row>
    <row r="6900" spans="2:6" ht="12.75" x14ac:dyDescent="0.25">
      <c r="B6900" s="216" t="s">
        <v>7969</v>
      </c>
      <c r="C6900" s="213">
        <v>8</v>
      </c>
      <c r="D6900" s="214" t="s">
        <v>7970</v>
      </c>
      <c r="E6900" s="215">
        <v>4461</v>
      </c>
      <c r="F6900" s="216" t="s">
        <v>7966</v>
      </c>
    </row>
    <row r="6901" spans="2:6" ht="12.75" x14ac:dyDescent="0.25">
      <c r="B6901" s="216" t="s">
        <v>416</v>
      </c>
      <c r="C6901" s="213">
        <v>5</v>
      </c>
      <c r="D6901" s="214" t="s">
        <v>7968</v>
      </c>
      <c r="E6901" s="215">
        <v>4461</v>
      </c>
      <c r="F6901" s="216" t="s">
        <v>7966</v>
      </c>
    </row>
    <row r="6902" spans="2:6" ht="12.75" x14ac:dyDescent="0.25">
      <c r="B6902" s="216" t="s">
        <v>3695</v>
      </c>
      <c r="C6902" s="213">
        <v>2</v>
      </c>
      <c r="D6902" s="214" t="s">
        <v>5999</v>
      </c>
      <c r="E6902" s="215">
        <v>4461</v>
      </c>
      <c r="F6902" s="216" t="s">
        <v>7966</v>
      </c>
    </row>
    <row r="6903" spans="2:6" ht="12.75" x14ac:dyDescent="0.25">
      <c r="B6903" s="216" t="s">
        <v>416</v>
      </c>
      <c r="C6903" s="213">
        <v>3</v>
      </c>
      <c r="D6903" s="214" t="s">
        <v>7967</v>
      </c>
      <c r="E6903" s="215">
        <v>4461</v>
      </c>
      <c r="F6903" s="216" t="s">
        <v>7966</v>
      </c>
    </row>
    <row r="6904" spans="2:6" ht="12.75" x14ac:dyDescent="0.25">
      <c r="B6904" s="216" t="s">
        <v>3695</v>
      </c>
      <c r="C6904" s="213">
        <v>4</v>
      </c>
      <c r="D6904" s="214" t="s">
        <v>7973</v>
      </c>
      <c r="E6904" s="215">
        <v>4462</v>
      </c>
      <c r="F6904" s="216" t="s">
        <v>7971</v>
      </c>
    </row>
    <row r="6905" spans="2:6" ht="12.75" x14ac:dyDescent="0.25">
      <c r="B6905" s="216" t="s">
        <v>416</v>
      </c>
      <c r="C6905" s="213">
        <v>11</v>
      </c>
      <c r="D6905" s="214" t="s">
        <v>1961</v>
      </c>
      <c r="E6905" s="215">
        <v>4462</v>
      </c>
      <c r="F6905" s="216" t="s">
        <v>7971</v>
      </c>
    </row>
    <row r="6906" spans="2:6" ht="12.75" x14ac:dyDescent="0.25">
      <c r="B6906" s="216" t="s">
        <v>3695</v>
      </c>
      <c r="C6906" s="213">
        <v>8</v>
      </c>
      <c r="D6906" s="214" t="s">
        <v>300</v>
      </c>
      <c r="E6906" s="215">
        <v>4462</v>
      </c>
      <c r="F6906" s="216" t="s">
        <v>7971</v>
      </c>
    </row>
    <row r="6907" spans="2:6" ht="12.75" x14ac:dyDescent="0.25">
      <c r="B6907" s="216" t="s">
        <v>3695</v>
      </c>
      <c r="C6907" s="213">
        <v>6</v>
      </c>
      <c r="D6907" s="214" t="s">
        <v>7975</v>
      </c>
      <c r="E6907" s="215">
        <v>4462</v>
      </c>
      <c r="F6907" s="216" t="s">
        <v>7971</v>
      </c>
    </row>
    <row r="6908" spans="2:6" ht="12.75" x14ac:dyDescent="0.25">
      <c r="B6908" s="216" t="s">
        <v>416</v>
      </c>
      <c r="C6908" s="213">
        <v>12</v>
      </c>
      <c r="D6908" s="214" t="s">
        <v>4905</v>
      </c>
      <c r="E6908" s="215">
        <v>4462</v>
      </c>
      <c r="F6908" s="216" t="s">
        <v>7971</v>
      </c>
    </row>
    <row r="6909" spans="2:6" ht="12.75" x14ac:dyDescent="0.25">
      <c r="B6909" s="216" t="s">
        <v>416</v>
      </c>
      <c r="C6909" s="213">
        <v>1</v>
      </c>
      <c r="D6909" s="214" t="s">
        <v>417</v>
      </c>
      <c r="E6909" s="215">
        <v>4462</v>
      </c>
      <c r="F6909" s="216" t="s">
        <v>7971</v>
      </c>
    </row>
    <row r="6910" spans="2:6" ht="12.75" x14ac:dyDescent="0.25">
      <c r="B6910" s="216" t="s">
        <v>416</v>
      </c>
      <c r="C6910" s="213">
        <v>5</v>
      </c>
      <c r="D6910" s="214" t="s">
        <v>7974</v>
      </c>
      <c r="E6910" s="215">
        <v>4462</v>
      </c>
      <c r="F6910" s="216" t="s">
        <v>7971</v>
      </c>
    </row>
    <row r="6911" spans="2:6" ht="12.75" x14ac:dyDescent="0.25">
      <c r="B6911" s="216" t="s">
        <v>416</v>
      </c>
      <c r="C6911" s="213">
        <v>7</v>
      </c>
      <c r="D6911" s="214" t="s">
        <v>4394</v>
      </c>
      <c r="E6911" s="215">
        <v>4462</v>
      </c>
      <c r="F6911" s="216" t="s">
        <v>7971</v>
      </c>
    </row>
    <row r="6912" spans="2:6" ht="12.75" x14ac:dyDescent="0.25">
      <c r="B6912" s="216" t="s">
        <v>416</v>
      </c>
      <c r="C6912" s="213">
        <v>3</v>
      </c>
      <c r="D6912" s="214" t="s">
        <v>1177</v>
      </c>
      <c r="E6912" s="215">
        <v>4462</v>
      </c>
      <c r="F6912" s="216" t="s">
        <v>7971</v>
      </c>
    </row>
    <row r="6913" spans="2:6" ht="12.75" x14ac:dyDescent="0.25">
      <c r="B6913" s="216" t="s">
        <v>3695</v>
      </c>
      <c r="C6913" s="213">
        <v>10</v>
      </c>
      <c r="D6913" s="214" t="s">
        <v>7519</v>
      </c>
      <c r="E6913" s="215">
        <v>4462</v>
      </c>
      <c r="F6913" s="216" t="s">
        <v>7971</v>
      </c>
    </row>
    <row r="6914" spans="2:6" ht="12.75" x14ac:dyDescent="0.25">
      <c r="B6914" s="216" t="s">
        <v>3695</v>
      </c>
      <c r="C6914" s="213">
        <v>2</v>
      </c>
      <c r="D6914" s="214" t="s">
        <v>7972</v>
      </c>
      <c r="E6914" s="215">
        <v>4462</v>
      </c>
      <c r="F6914" s="216" t="s">
        <v>7971</v>
      </c>
    </row>
    <row r="6915" spans="2:6" ht="12.75" x14ac:dyDescent="0.25">
      <c r="B6915" s="216" t="s">
        <v>416</v>
      </c>
      <c r="C6915" s="213">
        <v>9</v>
      </c>
      <c r="D6915" s="214" t="s">
        <v>3388</v>
      </c>
      <c r="E6915" s="215">
        <v>4462</v>
      </c>
      <c r="F6915" s="216" t="s">
        <v>7971</v>
      </c>
    </row>
    <row r="6916" spans="2:6" ht="12.75" x14ac:dyDescent="0.25">
      <c r="B6916" s="216" t="s">
        <v>9089</v>
      </c>
      <c r="C6916" s="213">
        <v>4</v>
      </c>
      <c r="D6916" s="214" t="s">
        <v>9093</v>
      </c>
      <c r="E6916" s="215">
        <v>4574</v>
      </c>
      <c r="F6916" s="216" t="s">
        <v>9089</v>
      </c>
    </row>
    <row r="6917" spans="2:6" ht="12.75" x14ac:dyDescent="0.25">
      <c r="B6917" s="216" t="s">
        <v>9089</v>
      </c>
      <c r="C6917" s="213">
        <v>2</v>
      </c>
      <c r="D6917" s="214" t="s">
        <v>9091</v>
      </c>
      <c r="E6917" s="215">
        <v>4574</v>
      </c>
      <c r="F6917" s="216" t="s">
        <v>9089</v>
      </c>
    </row>
    <row r="6918" spans="2:6" ht="12.75" x14ac:dyDescent="0.25">
      <c r="B6918" s="216" t="s">
        <v>9089</v>
      </c>
      <c r="C6918" s="213">
        <v>6</v>
      </c>
      <c r="D6918" s="214" t="s">
        <v>9095</v>
      </c>
      <c r="E6918" s="215">
        <v>4574</v>
      </c>
      <c r="F6918" s="216" t="s">
        <v>9089</v>
      </c>
    </row>
    <row r="6919" spans="2:6" ht="12.75" x14ac:dyDescent="0.25">
      <c r="B6919" s="216" t="s">
        <v>9089</v>
      </c>
      <c r="C6919" s="213">
        <v>8</v>
      </c>
      <c r="D6919" s="214" t="s">
        <v>9097</v>
      </c>
      <c r="E6919" s="215">
        <v>4574</v>
      </c>
      <c r="F6919" s="216" t="s">
        <v>9089</v>
      </c>
    </row>
    <row r="6920" spans="2:6" ht="12.75" x14ac:dyDescent="0.25">
      <c r="B6920" s="216" t="s">
        <v>9089</v>
      </c>
      <c r="C6920" s="213">
        <v>7</v>
      </c>
      <c r="D6920" s="214" t="s">
        <v>9096</v>
      </c>
      <c r="E6920" s="215">
        <v>4574</v>
      </c>
      <c r="F6920" s="216" t="s">
        <v>9089</v>
      </c>
    </row>
    <row r="6921" spans="2:6" ht="12.75" x14ac:dyDescent="0.25">
      <c r="B6921" s="216" t="s">
        <v>9089</v>
      </c>
      <c r="C6921" s="213">
        <v>5</v>
      </c>
      <c r="D6921" s="214" t="s">
        <v>9094</v>
      </c>
      <c r="E6921" s="215">
        <v>4574</v>
      </c>
      <c r="F6921" s="216" t="s">
        <v>9089</v>
      </c>
    </row>
    <row r="6922" spans="2:6" ht="12.75" x14ac:dyDescent="0.25">
      <c r="B6922" s="216" t="s">
        <v>9089</v>
      </c>
      <c r="C6922" s="213">
        <v>11</v>
      </c>
      <c r="D6922" s="214" t="s">
        <v>9100</v>
      </c>
      <c r="E6922" s="215">
        <v>4574</v>
      </c>
      <c r="F6922" s="216" t="s">
        <v>9089</v>
      </c>
    </row>
    <row r="6923" spans="2:6" ht="12.75" x14ac:dyDescent="0.25">
      <c r="B6923" s="216" t="s">
        <v>9089</v>
      </c>
      <c r="C6923" s="213">
        <v>1</v>
      </c>
      <c r="D6923" s="214" t="s">
        <v>9090</v>
      </c>
      <c r="E6923" s="215">
        <v>4574</v>
      </c>
      <c r="F6923" s="216" t="s">
        <v>9089</v>
      </c>
    </row>
    <row r="6924" spans="2:6" ht="12.75" x14ac:dyDescent="0.25">
      <c r="B6924" s="216" t="s">
        <v>9089</v>
      </c>
      <c r="C6924" s="213">
        <v>9</v>
      </c>
      <c r="D6924" s="214" t="s">
        <v>9098</v>
      </c>
      <c r="E6924" s="215">
        <v>4574</v>
      </c>
      <c r="F6924" s="216" t="s">
        <v>9089</v>
      </c>
    </row>
    <row r="6925" spans="2:6" ht="12.75" x14ac:dyDescent="0.25">
      <c r="B6925" s="216" t="s">
        <v>9089</v>
      </c>
      <c r="C6925" s="213">
        <v>3</v>
      </c>
      <c r="D6925" s="214" t="s">
        <v>9092</v>
      </c>
      <c r="E6925" s="215">
        <v>4574</v>
      </c>
      <c r="F6925" s="216" t="s">
        <v>9089</v>
      </c>
    </row>
    <row r="6926" spans="2:6" ht="12.75" x14ac:dyDescent="0.25">
      <c r="B6926" s="216" t="s">
        <v>9089</v>
      </c>
      <c r="C6926" s="213">
        <v>10</v>
      </c>
      <c r="D6926" s="214" t="s">
        <v>9099</v>
      </c>
      <c r="E6926" s="215">
        <v>4574</v>
      </c>
      <c r="F6926" s="216" t="s">
        <v>9089</v>
      </c>
    </row>
    <row r="6927" spans="2:6" ht="12.75" x14ac:dyDescent="0.25">
      <c r="B6927" s="216" t="s">
        <v>302</v>
      </c>
      <c r="C6927" s="213">
        <v>3</v>
      </c>
      <c r="D6927" s="214" t="s">
        <v>1313</v>
      </c>
      <c r="E6927" s="215">
        <v>4327</v>
      </c>
      <c r="F6927" s="216" t="s">
        <v>302</v>
      </c>
    </row>
    <row r="6928" spans="2:6" ht="12.75" x14ac:dyDescent="0.25">
      <c r="B6928" s="216" t="s">
        <v>302</v>
      </c>
      <c r="C6928" s="213">
        <v>4</v>
      </c>
      <c r="D6928" s="214" t="s">
        <v>1722</v>
      </c>
      <c r="E6928" s="215">
        <v>4327</v>
      </c>
      <c r="F6928" s="216" t="s">
        <v>302</v>
      </c>
    </row>
    <row r="6929" spans="2:6" ht="12.75" x14ac:dyDescent="0.25">
      <c r="B6929" s="216" t="s">
        <v>302</v>
      </c>
      <c r="C6929" s="213">
        <v>7</v>
      </c>
      <c r="D6929" s="214" t="s">
        <v>1315</v>
      </c>
      <c r="E6929" s="215">
        <v>4327</v>
      </c>
      <c r="F6929" s="216" t="s">
        <v>302</v>
      </c>
    </row>
    <row r="6930" spans="2:6" ht="12.75" x14ac:dyDescent="0.25">
      <c r="B6930" s="216" t="s">
        <v>302</v>
      </c>
      <c r="C6930" s="213">
        <v>5</v>
      </c>
      <c r="D6930" s="214" t="s">
        <v>4028</v>
      </c>
      <c r="E6930" s="215">
        <v>4327</v>
      </c>
      <c r="F6930" s="216" t="s">
        <v>302</v>
      </c>
    </row>
    <row r="6931" spans="2:6" ht="12.75" x14ac:dyDescent="0.25">
      <c r="B6931" s="216" t="s">
        <v>302</v>
      </c>
      <c r="C6931" s="213">
        <v>6</v>
      </c>
      <c r="D6931" s="214" t="s">
        <v>303</v>
      </c>
      <c r="E6931" s="215">
        <v>4327</v>
      </c>
      <c r="F6931" s="216" t="s">
        <v>302</v>
      </c>
    </row>
    <row r="6932" spans="2:6" ht="12.75" x14ac:dyDescent="0.25">
      <c r="B6932" s="216" t="s">
        <v>302</v>
      </c>
      <c r="C6932" s="213">
        <v>9</v>
      </c>
      <c r="D6932" s="214" t="s">
        <v>1319</v>
      </c>
      <c r="E6932" s="215">
        <v>4327</v>
      </c>
      <c r="F6932" s="216" t="s">
        <v>302</v>
      </c>
    </row>
    <row r="6933" spans="2:6" ht="12.75" x14ac:dyDescent="0.25">
      <c r="B6933" s="216" t="s">
        <v>302</v>
      </c>
      <c r="C6933" s="213">
        <v>8</v>
      </c>
      <c r="D6933" s="214" t="s">
        <v>3862</v>
      </c>
      <c r="E6933" s="215">
        <v>4327</v>
      </c>
      <c r="F6933" s="216" t="s">
        <v>302</v>
      </c>
    </row>
    <row r="6934" spans="2:6" ht="12.75" x14ac:dyDescent="0.25">
      <c r="B6934" s="216" t="s">
        <v>302</v>
      </c>
      <c r="C6934" s="213">
        <v>1</v>
      </c>
      <c r="D6934" s="214" t="s">
        <v>6057</v>
      </c>
      <c r="E6934" s="215">
        <v>4327</v>
      </c>
      <c r="F6934" s="216" t="s">
        <v>302</v>
      </c>
    </row>
    <row r="6935" spans="2:6" ht="12.75" x14ac:dyDescent="0.25">
      <c r="B6935" s="216" t="s">
        <v>302</v>
      </c>
      <c r="C6935" s="213">
        <v>11</v>
      </c>
      <c r="D6935" s="214" t="s">
        <v>1317</v>
      </c>
      <c r="E6935" s="215">
        <v>4327</v>
      </c>
      <c r="F6935" s="216" t="s">
        <v>302</v>
      </c>
    </row>
    <row r="6936" spans="2:6" ht="12.75" x14ac:dyDescent="0.25">
      <c r="B6936" s="216" t="s">
        <v>302</v>
      </c>
      <c r="C6936" s="213">
        <v>12</v>
      </c>
      <c r="D6936" s="214" t="s">
        <v>5470</v>
      </c>
      <c r="E6936" s="215">
        <v>4327</v>
      </c>
      <c r="F6936" s="216" t="s">
        <v>302</v>
      </c>
    </row>
    <row r="6937" spans="2:6" ht="12.75" x14ac:dyDescent="0.25">
      <c r="B6937" s="216" t="s">
        <v>302</v>
      </c>
      <c r="C6937" s="213">
        <v>10</v>
      </c>
      <c r="D6937" s="214" t="s">
        <v>1323</v>
      </c>
      <c r="E6937" s="215">
        <v>4327</v>
      </c>
      <c r="F6937" s="216" t="s">
        <v>302</v>
      </c>
    </row>
    <row r="6938" spans="2:6" ht="12.75" x14ac:dyDescent="0.25">
      <c r="B6938" s="216" t="s">
        <v>302</v>
      </c>
      <c r="C6938" s="213">
        <v>2</v>
      </c>
      <c r="D6938" s="214" t="s">
        <v>6611</v>
      </c>
      <c r="E6938" s="215">
        <v>4327</v>
      </c>
      <c r="F6938" s="216" t="s">
        <v>302</v>
      </c>
    </row>
    <row r="6939" spans="2:6" ht="12.75" x14ac:dyDescent="0.25">
      <c r="B6939" s="216" t="s">
        <v>1307</v>
      </c>
      <c r="C6939" s="213">
        <v>8</v>
      </c>
      <c r="D6939" s="214" t="s">
        <v>148</v>
      </c>
      <c r="E6939" s="215">
        <v>4407</v>
      </c>
      <c r="F6939" s="216" t="s">
        <v>7410</v>
      </c>
    </row>
    <row r="6940" spans="2:6" ht="12.75" x14ac:dyDescent="0.25">
      <c r="B6940" s="216" t="s">
        <v>1307</v>
      </c>
      <c r="C6940" s="213">
        <v>5</v>
      </c>
      <c r="D6940" s="214" t="s">
        <v>3419</v>
      </c>
      <c r="E6940" s="215">
        <v>4407</v>
      </c>
      <c r="F6940" s="216" t="s">
        <v>7410</v>
      </c>
    </row>
    <row r="6941" spans="2:6" ht="12.75" x14ac:dyDescent="0.25">
      <c r="B6941" s="216" t="s">
        <v>1307</v>
      </c>
      <c r="C6941" s="213">
        <v>7</v>
      </c>
      <c r="D6941" s="214" t="s">
        <v>1316</v>
      </c>
      <c r="E6941" s="215">
        <v>4407</v>
      </c>
      <c r="F6941" s="216" t="s">
        <v>7410</v>
      </c>
    </row>
    <row r="6942" spans="2:6" ht="12.75" x14ac:dyDescent="0.25">
      <c r="B6942" s="216" t="s">
        <v>1307</v>
      </c>
      <c r="C6942" s="213">
        <v>11</v>
      </c>
      <c r="D6942" s="214" t="s">
        <v>1322</v>
      </c>
      <c r="E6942" s="215">
        <v>4407</v>
      </c>
      <c r="F6942" s="216" t="s">
        <v>7410</v>
      </c>
    </row>
    <row r="6943" spans="2:6" ht="12.75" x14ac:dyDescent="0.25">
      <c r="B6943" s="216" t="s">
        <v>1307</v>
      </c>
      <c r="C6943" s="213">
        <v>4</v>
      </c>
      <c r="D6943" s="214" t="s">
        <v>1318</v>
      </c>
      <c r="E6943" s="215">
        <v>4407</v>
      </c>
      <c r="F6943" s="216" t="s">
        <v>7410</v>
      </c>
    </row>
    <row r="6944" spans="2:6" ht="12.75" x14ac:dyDescent="0.25">
      <c r="B6944" s="216" t="s">
        <v>1307</v>
      </c>
      <c r="C6944" s="213">
        <v>9</v>
      </c>
      <c r="D6944" s="214" t="s">
        <v>7414</v>
      </c>
      <c r="E6944" s="215">
        <v>4407</v>
      </c>
      <c r="F6944" s="216" t="s">
        <v>7410</v>
      </c>
    </row>
    <row r="6945" spans="2:6" ht="12.75" x14ac:dyDescent="0.25">
      <c r="B6945" s="216" t="s">
        <v>1307</v>
      </c>
      <c r="C6945" s="213">
        <v>3</v>
      </c>
      <c r="D6945" s="214" t="s">
        <v>7412</v>
      </c>
      <c r="E6945" s="215">
        <v>4407</v>
      </c>
      <c r="F6945" s="216" t="s">
        <v>7410</v>
      </c>
    </row>
    <row r="6946" spans="2:6" ht="12.75" x14ac:dyDescent="0.25">
      <c r="B6946" s="216" t="s">
        <v>1307</v>
      </c>
      <c r="C6946" s="213">
        <v>6</v>
      </c>
      <c r="D6946" s="214" t="s">
        <v>7413</v>
      </c>
      <c r="E6946" s="215">
        <v>4407</v>
      </c>
      <c r="F6946" s="216" t="s">
        <v>7410</v>
      </c>
    </row>
    <row r="6947" spans="2:6" ht="12.75" x14ac:dyDescent="0.25">
      <c r="B6947" s="216" t="s">
        <v>1307</v>
      </c>
      <c r="C6947" s="213">
        <v>10</v>
      </c>
      <c r="D6947" s="214" t="s">
        <v>1314</v>
      </c>
      <c r="E6947" s="215">
        <v>4407</v>
      </c>
      <c r="F6947" s="216" t="s">
        <v>7410</v>
      </c>
    </row>
    <row r="6948" spans="2:6" ht="12.75" x14ac:dyDescent="0.25">
      <c r="B6948" s="216" t="s">
        <v>1307</v>
      </c>
      <c r="C6948" s="213">
        <v>12</v>
      </c>
      <c r="D6948" s="214" t="s">
        <v>7095</v>
      </c>
      <c r="E6948" s="215">
        <v>4407</v>
      </c>
      <c r="F6948" s="216" t="s">
        <v>7410</v>
      </c>
    </row>
    <row r="6949" spans="2:6" ht="12.75" x14ac:dyDescent="0.25">
      <c r="B6949" s="216" t="s">
        <v>1307</v>
      </c>
      <c r="C6949" s="213">
        <v>1</v>
      </c>
      <c r="D6949" s="214" t="s">
        <v>2903</v>
      </c>
      <c r="E6949" s="215">
        <v>4407</v>
      </c>
      <c r="F6949" s="216" t="s">
        <v>7410</v>
      </c>
    </row>
    <row r="6950" spans="2:6" ht="12.75" x14ac:dyDescent="0.25">
      <c r="B6950" s="216" t="s">
        <v>1307</v>
      </c>
      <c r="C6950" s="213">
        <v>2</v>
      </c>
      <c r="D6950" s="214" t="s">
        <v>7411</v>
      </c>
      <c r="E6950" s="215">
        <v>4407</v>
      </c>
      <c r="F6950" s="216" t="s">
        <v>7410</v>
      </c>
    </row>
    <row r="6951" spans="2:6" ht="12.75" x14ac:dyDescent="0.25">
      <c r="B6951" s="216" t="s">
        <v>137</v>
      </c>
      <c r="C6951" s="213">
        <v>12</v>
      </c>
      <c r="D6951" s="214" t="s">
        <v>4600</v>
      </c>
      <c r="E6951" s="215">
        <v>4136</v>
      </c>
      <c r="F6951" s="216" t="s">
        <v>4593</v>
      </c>
    </row>
    <row r="6952" spans="2:6" ht="12.75" x14ac:dyDescent="0.25">
      <c r="B6952" s="216" t="s">
        <v>137</v>
      </c>
      <c r="C6952" s="213">
        <v>10</v>
      </c>
      <c r="D6952" s="214" t="s">
        <v>4598</v>
      </c>
      <c r="E6952" s="215">
        <v>4136</v>
      </c>
      <c r="F6952" s="216" t="s">
        <v>4593</v>
      </c>
    </row>
    <row r="6953" spans="2:6" ht="12.75" x14ac:dyDescent="0.25">
      <c r="B6953" s="216" t="s">
        <v>137</v>
      </c>
      <c r="C6953" s="213">
        <v>11</v>
      </c>
      <c r="D6953" s="214" t="s">
        <v>4599</v>
      </c>
      <c r="E6953" s="215">
        <v>4136</v>
      </c>
      <c r="F6953" s="216" t="s">
        <v>4593</v>
      </c>
    </row>
    <row r="6954" spans="2:6" ht="12.75" x14ac:dyDescent="0.25">
      <c r="B6954" s="216" t="s">
        <v>137</v>
      </c>
      <c r="C6954" s="213">
        <v>2</v>
      </c>
      <c r="D6954" s="214" t="s">
        <v>4594</v>
      </c>
      <c r="E6954" s="215">
        <v>4136</v>
      </c>
      <c r="F6954" s="216" t="s">
        <v>4593</v>
      </c>
    </row>
    <row r="6955" spans="2:6" ht="12.75" x14ac:dyDescent="0.25">
      <c r="B6955" s="216" t="s">
        <v>137</v>
      </c>
      <c r="C6955" s="213">
        <v>3</v>
      </c>
      <c r="D6955" s="214" t="s">
        <v>4595</v>
      </c>
      <c r="E6955" s="215">
        <v>4136</v>
      </c>
      <c r="F6955" s="216" t="s">
        <v>4593</v>
      </c>
    </row>
    <row r="6956" spans="2:6" ht="12.75" x14ac:dyDescent="0.25">
      <c r="B6956" s="216" t="s">
        <v>137</v>
      </c>
      <c r="C6956" s="213">
        <v>5</v>
      </c>
      <c r="D6956" s="214" t="s">
        <v>4597</v>
      </c>
      <c r="E6956" s="215">
        <v>4136</v>
      </c>
      <c r="F6956" s="216" t="s">
        <v>4593</v>
      </c>
    </row>
    <row r="6957" spans="2:6" ht="12.75" x14ac:dyDescent="0.25">
      <c r="B6957" s="216" t="s">
        <v>137</v>
      </c>
      <c r="C6957" s="213">
        <v>9</v>
      </c>
      <c r="D6957" s="214" t="s">
        <v>3126</v>
      </c>
      <c r="E6957" s="215">
        <v>4136</v>
      </c>
      <c r="F6957" s="216" t="s">
        <v>4593</v>
      </c>
    </row>
    <row r="6958" spans="2:6" ht="12.75" x14ac:dyDescent="0.25">
      <c r="B6958" s="216" t="s">
        <v>137</v>
      </c>
      <c r="C6958" s="213">
        <v>7</v>
      </c>
      <c r="D6958" s="214" t="s">
        <v>3477</v>
      </c>
      <c r="E6958" s="215">
        <v>4136</v>
      </c>
      <c r="F6958" s="216" t="s">
        <v>4593</v>
      </c>
    </row>
    <row r="6959" spans="2:6" ht="12.75" x14ac:dyDescent="0.25">
      <c r="B6959" s="216" t="s">
        <v>137</v>
      </c>
      <c r="C6959" s="213">
        <v>1</v>
      </c>
      <c r="D6959" s="214" t="s">
        <v>2369</v>
      </c>
      <c r="E6959" s="215">
        <v>4136</v>
      </c>
      <c r="F6959" s="216" t="s">
        <v>4593</v>
      </c>
    </row>
    <row r="6960" spans="2:6" ht="12.75" x14ac:dyDescent="0.25">
      <c r="B6960" s="216" t="s">
        <v>137</v>
      </c>
      <c r="C6960" s="213">
        <v>6</v>
      </c>
      <c r="D6960" s="214" t="s">
        <v>4149</v>
      </c>
      <c r="E6960" s="215">
        <v>4136</v>
      </c>
      <c r="F6960" s="216" t="s">
        <v>4593</v>
      </c>
    </row>
    <row r="6961" spans="2:6" ht="12.75" x14ac:dyDescent="0.25">
      <c r="B6961" s="216" t="s">
        <v>137</v>
      </c>
      <c r="C6961" s="213">
        <v>4</v>
      </c>
      <c r="D6961" s="214" t="s">
        <v>4596</v>
      </c>
      <c r="E6961" s="215">
        <v>4136</v>
      </c>
      <c r="F6961" s="216" t="s">
        <v>4593</v>
      </c>
    </row>
    <row r="6962" spans="2:6" ht="12.75" x14ac:dyDescent="0.25">
      <c r="B6962" s="216" t="s">
        <v>137</v>
      </c>
      <c r="C6962" s="213">
        <v>8</v>
      </c>
      <c r="D6962" s="214" t="s">
        <v>138</v>
      </c>
      <c r="E6962" s="215">
        <v>4136</v>
      </c>
      <c r="F6962" s="216" t="s">
        <v>4593</v>
      </c>
    </row>
    <row r="6963" spans="2:6" ht="12.75" x14ac:dyDescent="0.25">
      <c r="B6963" s="216" t="s">
        <v>9031</v>
      </c>
      <c r="C6963" s="213">
        <v>7</v>
      </c>
      <c r="D6963" s="214" t="s">
        <v>9037</v>
      </c>
      <c r="E6963" s="215">
        <v>4569</v>
      </c>
      <c r="F6963" s="216" t="s">
        <v>9033</v>
      </c>
    </row>
    <row r="6964" spans="2:6" ht="12.75" x14ac:dyDescent="0.25">
      <c r="B6964" s="216" t="s">
        <v>9031</v>
      </c>
      <c r="C6964" s="213">
        <v>2</v>
      </c>
      <c r="D6964" s="214" t="s">
        <v>8640</v>
      </c>
      <c r="E6964" s="215">
        <v>4569</v>
      </c>
      <c r="F6964" s="216" t="s">
        <v>9033</v>
      </c>
    </row>
    <row r="6965" spans="2:6" ht="12.75" x14ac:dyDescent="0.25">
      <c r="B6965" s="216" t="s">
        <v>9031</v>
      </c>
      <c r="C6965" s="213">
        <v>10</v>
      </c>
      <c r="D6965" s="214" t="s">
        <v>9040</v>
      </c>
      <c r="E6965" s="215">
        <v>4569</v>
      </c>
      <c r="F6965" s="216" t="s">
        <v>9033</v>
      </c>
    </row>
    <row r="6966" spans="2:6" ht="12.75" x14ac:dyDescent="0.25">
      <c r="B6966" s="216" t="s">
        <v>9031</v>
      </c>
      <c r="C6966" s="213">
        <v>11</v>
      </c>
      <c r="D6966" s="214" t="s">
        <v>9041</v>
      </c>
      <c r="E6966" s="215">
        <v>4569</v>
      </c>
      <c r="F6966" s="216" t="s">
        <v>9033</v>
      </c>
    </row>
    <row r="6967" spans="2:6" ht="12.75" x14ac:dyDescent="0.25">
      <c r="B6967" s="216" t="s">
        <v>9031</v>
      </c>
      <c r="C6967" s="213">
        <v>8</v>
      </c>
      <c r="D6967" s="214" t="s">
        <v>9038</v>
      </c>
      <c r="E6967" s="215">
        <v>4569</v>
      </c>
      <c r="F6967" s="216" t="s">
        <v>9033</v>
      </c>
    </row>
    <row r="6968" spans="2:6" ht="12.75" x14ac:dyDescent="0.25">
      <c r="B6968" s="216" t="s">
        <v>9031</v>
      </c>
      <c r="C6968" s="213">
        <v>4</v>
      </c>
      <c r="D6968" s="214" t="s">
        <v>9034</v>
      </c>
      <c r="E6968" s="215">
        <v>4569</v>
      </c>
      <c r="F6968" s="216" t="s">
        <v>9033</v>
      </c>
    </row>
    <row r="6969" spans="2:6" ht="12.75" x14ac:dyDescent="0.25">
      <c r="B6969" s="216" t="s">
        <v>9031</v>
      </c>
      <c r="C6969" s="213">
        <v>5</v>
      </c>
      <c r="D6969" s="214" t="s">
        <v>9035</v>
      </c>
      <c r="E6969" s="215">
        <v>4569</v>
      </c>
      <c r="F6969" s="216" t="s">
        <v>9033</v>
      </c>
    </row>
    <row r="6970" spans="2:6" ht="12.75" x14ac:dyDescent="0.25">
      <c r="B6970" s="216" t="s">
        <v>9031</v>
      </c>
      <c r="C6970" s="213">
        <v>12</v>
      </c>
      <c r="D6970" s="214" t="s">
        <v>9042</v>
      </c>
      <c r="E6970" s="215">
        <v>4569</v>
      </c>
      <c r="F6970" s="216" t="s">
        <v>9033</v>
      </c>
    </row>
    <row r="6971" spans="2:6" ht="12.75" x14ac:dyDescent="0.25">
      <c r="B6971" s="216" t="s">
        <v>9031</v>
      </c>
      <c r="C6971" s="213">
        <v>9</v>
      </c>
      <c r="D6971" s="214" t="s">
        <v>9039</v>
      </c>
      <c r="E6971" s="215">
        <v>4569</v>
      </c>
      <c r="F6971" s="216" t="s">
        <v>9033</v>
      </c>
    </row>
    <row r="6972" spans="2:6" ht="12.75" x14ac:dyDescent="0.25">
      <c r="B6972" s="216" t="s">
        <v>9031</v>
      </c>
      <c r="C6972" s="213">
        <v>1</v>
      </c>
      <c r="D6972" s="214" t="s">
        <v>9032</v>
      </c>
      <c r="E6972" s="215">
        <v>4569</v>
      </c>
      <c r="F6972" s="216" t="s">
        <v>9033</v>
      </c>
    </row>
    <row r="6973" spans="2:6" ht="12.75" x14ac:dyDescent="0.25">
      <c r="B6973" s="216" t="s">
        <v>9031</v>
      </c>
      <c r="C6973" s="213">
        <v>3</v>
      </c>
      <c r="D6973" s="214" t="s">
        <v>7849</v>
      </c>
      <c r="E6973" s="215">
        <v>4569</v>
      </c>
      <c r="F6973" s="216" t="s">
        <v>9033</v>
      </c>
    </row>
    <row r="6974" spans="2:6" ht="12.75" x14ac:dyDescent="0.25">
      <c r="B6974" s="216" t="s">
        <v>9031</v>
      </c>
      <c r="C6974" s="213">
        <v>6</v>
      </c>
      <c r="D6974" s="214" t="s">
        <v>9036</v>
      </c>
      <c r="E6974" s="215">
        <v>4569</v>
      </c>
      <c r="F6974" s="216" t="s">
        <v>9033</v>
      </c>
    </row>
    <row r="6975" spans="2:6" ht="12.75" x14ac:dyDescent="0.25">
      <c r="B6975" s="216" t="s">
        <v>6702</v>
      </c>
      <c r="C6975" s="213">
        <v>11</v>
      </c>
      <c r="D6975" s="214" t="s">
        <v>8547</v>
      </c>
      <c r="E6975" s="215">
        <v>4521</v>
      </c>
      <c r="F6975" s="216" t="s">
        <v>8542</v>
      </c>
    </row>
    <row r="6976" spans="2:6" ht="12.75" x14ac:dyDescent="0.25">
      <c r="B6976" s="216" t="s">
        <v>6702</v>
      </c>
      <c r="C6976" s="213">
        <v>9</v>
      </c>
      <c r="D6976" s="214" t="s">
        <v>1262</v>
      </c>
      <c r="E6976" s="215">
        <v>4521</v>
      </c>
      <c r="F6976" s="216" t="s">
        <v>8542</v>
      </c>
    </row>
    <row r="6977" spans="2:6" ht="12.75" x14ac:dyDescent="0.25">
      <c r="B6977" s="216" t="s">
        <v>6702</v>
      </c>
      <c r="C6977" s="213">
        <v>5</v>
      </c>
      <c r="D6977" s="214" t="s">
        <v>7398</v>
      </c>
      <c r="E6977" s="215">
        <v>4521</v>
      </c>
      <c r="F6977" s="216" t="s">
        <v>8542</v>
      </c>
    </row>
    <row r="6978" spans="2:6" ht="12.75" x14ac:dyDescent="0.25">
      <c r="B6978" s="216" t="s">
        <v>6702</v>
      </c>
      <c r="C6978" s="213">
        <v>8</v>
      </c>
      <c r="D6978" s="214" t="s">
        <v>8546</v>
      </c>
      <c r="E6978" s="215">
        <v>4521</v>
      </c>
      <c r="F6978" s="216" t="s">
        <v>8542</v>
      </c>
    </row>
    <row r="6979" spans="2:6" ht="12.75" x14ac:dyDescent="0.25">
      <c r="B6979" s="216" t="s">
        <v>6702</v>
      </c>
      <c r="C6979" s="213">
        <v>2</v>
      </c>
      <c r="D6979" s="214" t="s">
        <v>8543</v>
      </c>
      <c r="E6979" s="215">
        <v>4521</v>
      </c>
      <c r="F6979" s="216" t="s">
        <v>8542</v>
      </c>
    </row>
    <row r="6980" spans="2:6" ht="12.75" x14ac:dyDescent="0.25">
      <c r="B6980" s="216" t="s">
        <v>6702</v>
      </c>
      <c r="C6980" s="213">
        <v>10</v>
      </c>
      <c r="D6980" s="214" t="s">
        <v>590</v>
      </c>
      <c r="E6980" s="215">
        <v>4521</v>
      </c>
      <c r="F6980" s="216" t="s">
        <v>8542</v>
      </c>
    </row>
    <row r="6981" spans="2:6" ht="12.75" x14ac:dyDescent="0.25">
      <c r="B6981" s="216" t="s">
        <v>6702</v>
      </c>
      <c r="C6981" s="213">
        <v>4</v>
      </c>
      <c r="D6981" s="214" t="s">
        <v>8544</v>
      </c>
      <c r="E6981" s="215">
        <v>4521</v>
      </c>
      <c r="F6981" s="216" t="s">
        <v>8542</v>
      </c>
    </row>
    <row r="6982" spans="2:6" ht="12.75" x14ac:dyDescent="0.25">
      <c r="B6982" s="216" t="s">
        <v>6702</v>
      </c>
      <c r="C6982" s="213">
        <v>1</v>
      </c>
      <c r="D6982" s="214" t="s">
        <v>4903</v>
      </c>
      <c r="E6982" s="215">
        <v>4521</v>
      </c>
      <c r="F6982" s="216" t="s">
        <v>8542</v>
      </c>
    </row>
    <row r="6983" spans="2:6" ht="12.75" x14ac:dyDescent="0.25">
      <c r="B6983" s="216" t="s">
        <v>6702</v>
      </c>
      <c r="C6983" s="213">
        <v>7</v>
      </c>
      <c r="D6983" s="214" t="s">
        <v>6057</v>
      </c>
      <c r="E6983" s="215">
        <v>4521</v>
      </c>
      <c r="F6983" s="216" t="s">
        <v>8542</v>
      </c>
    </row>
    <row r="6984" spans="2:6" ht="12.75" x14ac:dyDescent="0.25">
      <c r="B6984" s="216" t="s">
        <v>6702</v>
      </c>
      <c r="C6984" s="213">
        <v>3</v>
      </c>
      <c r="D6984" s="214" t="s">
        <v>6936</v>
      </c>
      <c r="E6984" s="215">
        <v>4521</v>
      </c>
      <c r="F6984" s="216" t="s">
        <v>8542</v>
      </c>
    </row>
    <row r="6985" spans="2:6" ht="12.75" x14ac:dyDescent="0.25">
      <c r="B6985" s="216" t="s">
        <v>6702</v>
      </c>
      <c r="C6985" s="213">
        <v>6</v>
      </c>
      <c r="D6985" s="214" t="s">
        <v>8545</v>
      </c>
      <c r="E6985" s="215">
        <v>4521</v>
      </c>
      <c r="F6985" s="216" t="s">
        <v>8542</v>
      </c>
    </row>
    <row r="6986" spans="2:6" ht="12.75" x14ac:dyDescent="0.25">
      <c r="B6986" s="216" t="s">
        <v>6702</v>
      </c>
      <c r="C6986" s="213">
        <v>12</v>
      </c>
      <c r="D6986" s="214" t="s">
        <v>8548</v>
      </c>
      <c r="E6986" s="215">
        <v>4521</v>
      </c>
      <c r="F6986" s="216" t="s">
        <v>8542</v>
      </c>
    </row>
    <row r="6987" spans="2:6" ht="12.75" x14ac:dyDescent="0.25">
      <c r="B6987" s="216" t="s">
        <v>312</v>
      </c>
      <c r="C6987" s="213">
        <v>4</v>
      </c>
      <c r="D6987" s="214" t="s">
        <v>837</v>
      </c>
      <c r="E6987" s="215">
        <v>4116</v>
      </c>
      <c r="F6987" s="216" t="s">
        <v>4336</v>
      </c>
    </row>
    <row r="6988" spans="2:6" ht="12.75" x14ac:dyDescent="0.25">
      <c r="B6988" s="216" t="s">
        <v>312</v>
      </c>
      <c r="C6988" s="213">
        <v>7</v>
      </c>
      <c r="D6988" s="214" t="s">
        <v>842</v>
      </c>
      <c r="E6988" s="215">
        <v>4116</v>
      </c>
      <c r="F6988" s="216" t="s">
        <v>4336</v>
      </c>
    </row>
    <row r="6989" spans="2:6" ht="12.75" x14ac:dyDescent="0.25">
      <c r="B6989" s="216" t="s">
        <v>312</v>
      </c>
      <c r="C6989" s="213">
        <v>6</v>
      </c>
      <c r="D6989" s="214" t="s">
        <v>313</v>
      </c>
      <c r="E6989" s="215">
        <v>4116</v>
      </c>
      <c r="F6989" s="216" t="s">
        <v>4336</v>
      </c>
    </row>
    <row r="6990" spans="2:6" ht="12.75" x14ac:dyDescent="0.25">
      <c r="B6990" s="216" t="s">
        <v>312</v>
      </c>
      <c r="C6990" s="213">
        <v>11</v>
      </c>
      <c r="D6990" s="214" t="s">
        <v>4341</v>
      </c>
      <c r="E6990" s="215">
        <v>4116</v>
      </c>
      <c r="F6990" s="216" t="s">
        <v>4336</v>
      </c>
    </row>
    <row r="6991" spans="2:6" ht="12.75" x14ac:dyDescent="0.25">
      <c r="B6991" s="216" t="s">
        <v>312</v>
      </c>
      <c r="C6991" s="213">
        <v>10</v>
      </c>
      <c r="D6991" s="214" t="s">
        <v>4340</v>
      </c>
      <c r="E6991" s="215">
        <v>4116</v>
      </c>
      <c r="F6991" s="216" t="s">
        <v>4336</v>
      </c>
    </row>
    <row r="6992" spans="2:6" ht="12.75" x14ac:dyDescent="0.25">
      <c r="B6992" s="216" t="s">
        <v>312</v>
      </c>
      <c r="C6992" s="213">
        <v>12</v>
      </c>
      <c r="D6992" s="214" t="s">
        <v>844</v>
      </c>
      <c r="E6992" s="215">
        <v>4116</v>
      </c>
      <c r="F6992" s="216" t="s">
        <v>4336</v>
      </c>
    </row>
    <row r="6993" spans="2:6" ht="12.75" x14ac:dyDescent="0.25">
      <c r="B6993" s="216" t="s">
        <v>312</v>
      </c>
      <c r="C6993" s="213">
        <v>3</v>
      </c>
      <c r="D6993" s="214" t="s">
        <v>447</v>
      </c>
      <c r="E6993" s="215">
        <v>4116</v>
      </c>
      <c r="F6993" s="216" t="s">
        <v>4336</v>
      </c>
    </row>
    <row r="6994" spans="2:6" ht="12.75" x14ac:dyDescent="0.25">
      <c r="B6994" s="216" t="s">
        <v>312</v>
      </c>
      <c r="C6994" s="213">
        <v>1</v>
      </c>
      <c r="D6994" s="214" t="s">
        <v>322</v>
      </c>
      <c r="E6994" s="215">
        <v>4116</v>
      </c>
      <c r="F6994" s="216" t="s">
        <v>4336</v>
      </c>
    </row>
    <row r="6995" spans="2:6" ht="12.75" x14ac:dyDescent="0.25">
      <c r="B6995" s="216" t="s">
        <v>312</v>
      </c>
      <c r="C6995" s="213">
        <v>9</v>
      </c>
      <c r="D6995" s="214" t="s">
        <v>4339</v>
      </c>
      <c r="E6995" s="215">
        <v>4116</v>
      </c>
      <c r="F6995" s="216" t="s">
        <v>4336</v>
      </c>
    </row>
    <row r="6996" spans="2:6" ht="12.75" x14ac:dyDescent="0.25">
      <c r="B6996" s="216" t="s">
        <v>312</v>
      </c>
      <c r="C6996" s="213">
        <v>8</v>
      </c>
      <c r="D6996" s="214" t="s">
        <v>840</v>
      </c>
      <c r="E6996" s="215">
        <v>4116</v>
      </c>
      <c r="F6996" s="216" t="s">
        <v>4336</v>
      </c>
    </row>
    <row r="6997" spans="2:6" ht="12.75" x14ac:dyDescent="0.25">
      <c r="B6997" s="216" t="s">
        <v>312</v>
      </c>
      <c r="C6997" s="213">
        <v>2</v>
      </c>
      <c r="D6997" s="214" t="s">
        <v>4337</v>
      </c>
      <c r="E6997" s="215">
        <v>4116</v>
      </c>
      <c r="F6997" s="216" t="s">
        <v>4336</v>
      </c>
    </row>
    <row r="6998" spans="2:6" ht="12.75" x14ac:dyDescent="0.25">
      <c r="B6998" s="216" t="s">
        <v>312</v>
      </c>
      <c r="C6998" s="213">
        <v>5</v>
      </c>
      <c r="D6998" s="214" t="s">
        <v>4338</v>
      </c>
      <c r="E6998" s="215">
        <v>4116</v>
      </c>
      <c r="F6998" s="216" t="s">
        <v>4336</v>
      </c>
    </row>
    <row r="6999" spans="2:6" ht="12.75" x14ac:dyDescent="0.25">
      <c r="B6999" s="216" t="s">
        <v>312</v>
      </c>
      <c r="C6999" s="213">
        <v>7</v>
      </c>
      <c r="D6999" s="214" t="s">
        <v>4346</v>
      </c>
      <c r="E6999" s="215">
        <v>4117</v>
      </c>
      <c r="F6999" s="216" t="s">
        <v>4342</v>
      </c>
    </row>
    <row r="7000" spans="2:6" ht="12.75" x14ac:dyDescent="0.25">
      <c r="B7000" s="216" t="s">
        <v>312</v>
      </c>
      <c r="C7000" s="213">
        <v>12</v>
      </c>
      <c r="D7000" s="214" t="s">
        <v>4349</v>
      </c>
      <c r="E7000" s="215">
        <v>4117</v>
      </c>
      <c r="F7000" s="216" t="s">
        <v>4342</v>
      </c>
    </row>
    <row r="7001" spans="2:6" ht="12.75" x14ac:dyDescent="0.25">
      <c r="B7001" s="216" t="s">
        <v>312</v>
      </c>
      <c r="C7001" s="213">
        <v>8</v>
      </c>
      <c r="D7001" s="214" t="s">
        <v>4347</v>
      </c>
      <c r="E7001" s="215">
        <v>4117</v>
      </c>
      <c r="F7001" s="216" t="s">
        <v>4342</v>
      </c>
    </row>
    <row r="7002" spans="2:6" ht="12.75" x14ac:dyDescent="0.25">
      <c r="B7002" s="216" t="s">
        <v>312</v>
      </c>
      <c r="C7002" s="213">
        <v>2</v>
      </c>
      <c r="D7002" s="214" t="s">
        <v>422</v>
      </c>
      <c r="E7002" s="215">
        <v>4117</v>
      </c>
      <c r="F7002" s="216" t="s">
        <v>4342</v>
      </c>
    </row>
    <row r="7003" spans="2:6" ht="12.75" x14ac:dyDescent="0.25">
      <c r="B7003" s="216" t="s">
        <v>312</v>
      </c>
      <c r="C7003" s="213">
        <v>11</v>
      </c>
      <c r="D7003" s="214" t="s">
        <v>4348</v>
      </c>
      <c r="E7003" s="215">
        <v>4117</v>
      </c>
      <c r="F7003" s="216" t="s">
        <v>4342</v>
      </c>
    </row>
    <row r="7004" spans="2:6" ht="12.75" x14ac:dyDescent="0.25">
      <c r="B7004" s="216" t="s">
        <v>312</v>
      </c>
      <c r="C7004" s="213">
        <v>3</v>
      </c>
      <c r="D7004" s="214" t="s">
        <v>4343</v>
      </c>
      <c r="E7004" s="215">
        <v>4117</v>
      </c>
      <c r="F7004" s="216" t="s">
        <v>4342</v>
      </c>
    </row>
    <row r="7005" spans="2:6" ht="12.75" x14ac:dyDescent="0.25">
      <c r="B7005" s="216" t="s">
        <v>312</v>
      </c>
      <c r="C7005" s="213">
        <v>4</v>
      </c>
      <c r="D7005" s="214" t="s">
        <v>836</v>
      </c>
      <c r="E7005" s="215">
        <v>4117</v>
      </c>
      <c r="F7005" s="216" t="s">
        <v>4342</v>
      </c>
    </row>
    <row r="7006" spans="2:6" ht="12.75" x14ac:dyDescent="0.25">
      <c r="B7006" s="216" t="s">
        <v>312</v>
      </c>
      <c r="C7006" s="213">
        <v>6</v>
      </c>
      <c r="D7006" s="214" t="s">
        <v>4345</v>
      </c>
      <c r="E7006" s="215">
        <v>4117</v>
      </c>
      <c r="F7006" s="216" t="s">
        <v>4342</v>
      </c>
    </row>
    <row r="7007" spans="2:6" ht="12.75" x14ac:dyDescent="0.25">
      <c r="B7007" s="216" t="s">
        <v>312</v>
      </c>
      <c r="C7007" s="213">
        <v>1</v>
      </c>
      <c r="D7007" s="214" t="s">
        <v>1948</v>
      </c>
      <c r="E7007" s="215">
        <v>4117</v>
      </c>
      <c r="F7007" s="216" t="s">
        <v>4342</v>
      </c>
    </row>
    <row r="7008" spans="2:6" ht="12.75" x14ac:dyDescent="0.25">
      <c r="B7008" s="216" t="s">
        <v>312</v>
      </c>
      <c r="C7008" s="213">
        <v>10</v>
      </c>
      <c r="D7008" s="214" t="s">
        <v>846</v>
      </c>
      <c r="E7008" s="215">
        <v>4117</v>
      </c>
      <c r="F7008" s="216" t="s">
        <v>4342</v>
      </c>
    </row>
    <row r="7009" spans="2:6" ht="12.75" x14ac:dyDescent="0.25">
      <c r="B7009" s="216" t="s">
        <v>312</v>
      </c>
      <c r="C7009" s="213">
        <v>9</v>
      </c>
      <c r="D7009" s="214" t="s">
        <v>839</v>
      </c>
      <c r="E7009" s="215">
        <v>4117</v>
      </c>
      <c r="F7009" s="216" t="s">
        <v>4342</v>
      </c>
    </row>
    <row r="7010" spans="2:6" ht="12.75" x14ac:dyDescent="0.25">
      <c r="B7010" s="216" t="s">
        <v>312</v>
      </c>
      <c r="C7010" s="213">
        <v>5</v>
      </c>
      <c r="D7010" s="214" t="s">
        <v>4344</v>
      </c>
      <c r="E7010" s="215">
        <v>4117</v>
      </c>
      <c r="F7010" s="216" t="s">
        <v>4342</v>
      </c>
    </row>
    <row r="7011" spans="2:6" ht="12.75" x14ac:dyDescent="0.25">
      <c r="B7011" s="216" t="s">
        <v>9681</v>
      </c>
      <c r="C7011" s="213">
        <v>18</v>
      </c>
      <c r="D7011" s="214" t="s">
        <v>5396</v>
      </c>
      <c r="E7011" s="215">
        <v>8047</v>
      </c>
      <c r="F7011" s="216" t="s">
        <v>9683</v>
      </c>
    </row>
    <row r="7012" spans="2:6" ht="12.75" x14ac:dyDescent="0.25">
      <c r="B7012" s="216" t="s">
        <v>9681</v>
      </c>
      <c r="C7012" s="213">
        <v>8</v>
      </c>
      <c r="D7012" s="214" t="s">
        <v>8566</v>
      </c>
      <c r="E7012" s="215">
        <v>8047</v>
      </c>
      <c r="F7012" s="216" t="s">
        <v>9683</v>
      </c>
    </row>
    <row r="7013" spans="2:6" ht="12.75" x14ac:dyDescent="0.25">
      <c r="B7013" s="216" t="s">
        <v>9681</v>
      </c>
      <c r="C7013" s="213">
        <v>10</v>
      </c>
      <c r="D7013" s="214" t="s">
        <v>7554</v>
      </c>
      <c r="E7013" s="215">
        <v>8047</v>
      </c>
      <c r="F7013" s="216" t="s">
        <v>9683</v>
      </c>
    </row>
    <row r="7014" spans="2:6" ht="12.75" x14ac:dyDescent="0.25">
      <c r="B7014" s="216" t="s">
        <v>9681</v>
      </c>
      <c r="C7014" s="213">
        <v>3</v>
      </c>
      <c r="D7014" s="214" t="s">
        <v>9685</v>
      </c>
      <c r="E7014" s="215">
        <v>8047</v>
      </c>
      <c r="F7014" s="216" t="s">
        <v>9683</v>
      </c>
    </row>
    <row r="7015" spans="2:6" ht="12.75" x14ac:dyDescent="0.25">
      <c r="B7015" s="216" t="s">
        <v>9681</v>
      </c>
      <c r="C7015" s="213">
        <v>17</v>
      </c>
      <c r="D7015" s="214" t="s">
        <v>6651</v>
      </c>
      <c r="E7015" s="215">
        <v>8047</v>
      </c>
      <c r="F7015" s="216" t="s">
        <v>9683</v>
      </c>
    </row>
    <row r="7016" spans="2:6" ht="12.75" x14ac:dyDescent="0.25">
      <c r="B7016" s="216" t="s">
        <v>9681</v>
      </c>
      <c r="C7016" s="213">
        <v>21</v>
      </c>
      <c r="D7016" s="214" t="s">
        <v>5394</v>
      </c>
      <c r="E7016" s="215">
        <v>8047</v>
      </c>
      <c r="F7016" s="216" t="s">
        <v>9683</v>
      </c>
    </row>
    <row r="7017" spans="2:6" ht="12.75" x14ac:dyDescent="0.25">
      <c r="B7017" s="216" t="s">
        <v>9681</v>
      </c>
      <c r="C7017" s="213">
        <v>13</v>
      </c>
      <c r="D7017" s="214" t="s">
        <v>7239</v>
      </c>
      <c r="E7017" s="215">
        <v>8047</v>
      </c>
      <c r="F7017" s="216" t="s">
        <v>9683</v>
      </c>
    </row>
    <row r="7018" spans="2:6" ht="12.75" x14ac:dyDescent="0.25">
      <c r="B7018" s="216" t="s">
        <v>9681</v>
      </c>
      <c r="C7018" s="213">
        <v>16</v>
      </c>
      <c r="D7018" s="214" t="s">
        <v>5393</v>
      </c>
      <c r="E7018" s="215">
        <v>8047</v>
      </c>
      <c r="F7018" s="216" t="s">
        <v>9683</v>
      </c>
    </row>
    <row r="7019" spans="2:6" ht="12.75" x14ac:dyDescent="0.25">
      <c r="B7019" s="216" t="s">
        <v>9681</v>
      </c>
      <c r="C7019" s="213">
        <v>5</v>
      </c>
      <c r="D7019" s="214" t="s">
        <v>146</v>
      </c>
      <c r="E7019" s="215">
        <v>8047</v>
      </c>
      <c r="F7019" s="216" t="s">
        <v>9683</v>
      </c>
    </row>
    <row r="7020" spans="2:6" ht="12.75" x14ac:dyDescent="0.25">
      <c r="B7020" s="216" t="s">
        <v>9681</v>
      </c>
      <c r="C7020" s="213">
        <v>7</v>
      </c>
      <c r="D7020" s="214" t="s">
        <v>5390</v>
      </c>
      <c r="E7020" s="215">
        <v>8047</v>
      </c>
      <c r="F7020" s="216" t="s">
        <v>9683</v>
      </c>
    </row>
    <row r="7021" spans="2:6" ht="12.75" x14ac:dyDescent="0.25">
      <c r="B7021" s="216" t="s">
        <v>9681</v>
      </c>
      <c r="C7021" s="213">
        <v>15</v>
      </c>
      <c r="D7021" s="214" t="s">
        <v>6668</v>
      </c>
      <c r="E7021" s="215">
        <v>8047</v>
      </c>
      <c r="F7021" s="216" t="s">
        <v>9683</v>
      </c>
    </row>
    <row r="7022" spans="2:6" ht="12.75" x14ac:dyDescent="0.25">
      <c r="B7022" s="216" t="s">
        <v>9681</v>
      </c>
      <c r="C7022" s="213">
        <v>9</v>
      </c>
      <c r="D7022" s="214" t="s">
        <v>5132</v>
      </c>
      <c r="E7022" s="215">
        <v>8047</v>
      </c>
      <c r="F7022" s="216" t="s">
        <v>9683</v>
      </c>
    </row>
    <row r="7023" spans="2:6" ht="12.75" x14ac:dyDescent="0.25">
      <c r="B7023" s="216" t="s">
        <v>9681</v>
      </c>
      <c r="C7023" s="213">
        <v>4</v>
      </c>
      <c r="D7023" s="214" t="s">
        <v>9047</v>
      </c>
      <c r="E7023" s="215">
        <v>8047</v>
      </c>
      <c r="F7023" s="216" t="s">
        <v>9683</v>
      </c>
    </row>
    <row r="7024" spans="2:6" ht="12.75" x14ac:dyDescent="0.25">
      <c r="B7024" s="216" t="s">
        <v>9681</v>
      </c>
      <c r="C7024" s="213">
        <v>19</v>
      </c>
      <c r="D7024" s="214" t="s">
        <v>2612</v>
      </c>
      <c r="E7024" s="215">
        <v>8047</v>
      </c>
      <c r="F7024" s="216" t="s">
        <v>9683</v>
      </c>
    </row>
    <row r="7025" spans="2:6" ht="12.75" x14ac:dyDescent="0.25">
      <c r="B7025" s="216" t="s">
        <v>9681</v>
      </c>
      <c r="C7025" s="213">
        <v>11</v>
      </c>
      <c r="D7025" s="214" t="s">
        <v>999</v>
      </c>
      <c r="E7025" s="215">
        <v>8047</v>
      </c>
      <c r="F7025" s="216" t="s">
        <v>9683</v>
      </c>
    </row>
    <row r="7026" spans="2:6" ht="12.75" x14ac:dyDescent="0.25">
      <c r="B7026" s="216" t="s">
        <v>9681</v>
      </c>
      <c r="C7026" s="213">
        <v>20</v>
      </c>
      <c r="D7026" s="214" t="s">
        <v>5397</v>
      </c>
      <c r="E7026" s="215">
        <v>8047</v>
      </c>
      <c r="F7026" s="216" t="s">
        <v>9683</v>
      </c>
    </row>
    <row r="7027" spans="2:6" ht="12.75" x14ac:dyDescent="0.25">
      <c r="B7027" s="216" t="s">
        <v>9681</v>
      </c>
      <c r="C7027" s="213">
        <v>2</v>
      </c>
      <c r="D7027" s="214" t="s">
        <v>9684</v>
      </c>
      <c r="E7027" s="215">
        <v>8047</v>
      </c>
      <c r="F7027" s="216" t="s">
        <v>9683</v>
      </c>
    </row>
    <row r="7028" spans="2:6" ht="12.75" x14ac:dyDescent="0.25">
      <c r="B7028" s="216" t="s">
        <v>9681</v>
      </c>
      <c r="C7028" s="213">
        <v>1</v>
      </c>
      <c r="D7028" s="214" t="s">
        <v>9682</v>
      </c>
      <c r="E7028" s="215">
        <v>8047</v>
      </c>
      <c r="F7028" s="216" t="s">
        <v>9683</v>
      </c>
    </row>
    <row r="7029" spans="2:6" ht="12.75" x14ac:dyDescent="0.25">
      <c r="B7029" s="216" t="s">
        <v>9681</v>
      </c>
      <c r="C7029" s="213">
        <v>14</v>
      </c>
      <c r="D7029" s="214" t="s">
        <v>5392</v>
      </c>
      <c r="E7029" s="215">
        <v>8047</v>
      </c>
      <c r="F7029" s="216" t="s">
        <v>9683</v>
      </c>
    </row>
    <row r="7030" spans="2:6" ht="12.75" x14ac:dyDescent="0.25">
      <c r="B7030" s="216" t="s">
        <v>9681</v>
      </c>
      <c r="C7030" s="213">
        <v>12</v>
      </c>
      <c r="D7030" s="214" t="s">
        <v>5391</v>
      </c>
      <c r="E7030" s="215">
        <v>8047</v>
      </c>
      <c r="F7030" s="216" t="s">
        <v>9683</v>
      </c>
    </row>
    <row r="7031" spans="2:6" ht="12.75" x14ac:dyDescent="0.25">
      <c r="B7031" s="216" t="s">
        <v>9681</v>
      </c>
      <c r="C7031" s="213">
        <v>6</v>
      </c>
      <c r="D7031" s="214" t="s">
        <v>8928</v>
      </c>
      <c r="E7031" s="215">
        <v>8047</v>
      </c>
      <c r="F7031" s="216" t="s">
        <v>9683</v>
      </c>
    </row>
    <row r="7032" spans="2:6" ht="12.75" x14ac:dyDescent="0.25">
      <c r="B7032" s="216" t="s">
        <v>145</v>
      </c>
      <c r="C7032" s="213">
        <v>11</v>
      </c>
      <c r="D7032" s="214" t="s">
        <v>5396</v>
      </c>
      <c r="E7032" s="215">
        <v>4210</v>
      </c>
      <c r="F7032" s="216" t="s">
        <v>5389</v>
      </c>
    </row>
    <row r="7033" spans="2:6" ht="12.75" x14ac:dyDescent="0.25">
      <c r="B7033" s="216" t="s">
        <v>145</v>
      </c>
      <c r="C7033" s="213">
        <v>8</v>
      </c>
      <c r="D7033" s="214" t="s">
        <v>5394</v>
      </c>
      <c r="E7033" s="215">
        <v>4210</v>
      </c>
      <c r="F7033" s="216" t="s">
        <v>5389</v>
      </c>
    </row>
    <row r="7034" spans="2:6" ht="12.75" x14ac:dyDescent="0.25">
      <c r="B7034" s="216" t="s">
        <v>145</v>
      </c>
      <c r="C7034" s="213">
        <v>7</v>
      </c>
      <c r="D7034" s="214" t="s">
        <v>5393</v>
      </c>
      <c r="E7034" s="215">
        <v>4210</v>
      </c>
      <c r="F7034" s="216" t="s">
        <v>5389</v>
      </c>
    </row>
    <row r="7035" spans="2:6" ht="12.75" x14ac:dyDescent="0.25">
      <c r="B7035" s="216" t="s">
        <v>145</v>
      </c>
      <c r="C7035" s="213">
        <v>1</v>
      </c>
      <c r="D7035" s="214" t="s">
        <v>146</v>
      </c>
      <c r="E7035" s="215">
        <v>4210</v>
      </c>
      <c r="F7035" s="216" t="s">
        <v>5389</v>
      </c>
    </row>
    <row r="7036" spans="2:6" ht="12.75" x14ac:dyDescent="0.25">
      <c r="B7036" s="216" t="s">
        <v>145</v>
      </c>
      <c r="C7036" s="213">
        <v>2</v>
      </c>
      <c r="D7036" s="214" t="s">
        <v>5390</v>
      </c>
      <c r="E7036" s="215">
        <v>4210</v>
      </c>
      <c r="F7036" s="216" t="s">
        <v>5389</v>
      </c>
    </row>
    <row r="7037" spans="2:6" ht="12.75" x14ac:dyDescent="0.25">
      <c r="B7037" s="216" t="s">
        <v>145</v>
      </c>
      <c r="C7037" s="213">
        <v>3</v>
      </c>
      <c r="D7037" s="214" t="s">
        <v>5132</v>
      </c>
      <c r="E7037" s="215">
        <v>4210</v>
      </c>
      <c r="F7037" s="216" t="s">
        <v>5389</v>
      </c>
    </row>
    <row r="7038" spans="2:6" ht="12.75" x14ac:dyDescent="0.25">
      <c r="B7038" s="216" t="s">
        <v>145</v>
      </c>
      <c r="C7038" s="213">
        <v>9</v>
      </c>
      <c r="D7038" s="214" t="s">
        <v>2612</v>
      </c>
      <c r="E7038" s="215">
        <v>4210</v>
      </c>
      <c r="F7038" s="216" t="s">
        <v>5389</v>
      </c>
    </row>
    <row r="7039" spans="2:6" ht="12.75" x14ac:dyDescent="0.25">
      <c r="B7039" s="216" t="s">
        <v>145</v>
      </c>
      <c r="C7039" s="213">
        <v>4</v>
      </c>
      <c r="D7039" s="214" t="s">
        <v>999</v>
      </c>
      <c r="E7039" s="215">
        <v>4210</v>
      </c>
      <c r="F7039" s="216" t="s">
        <v>5389</v>
      </c>
    </row>
    <row r="7040" spans="2:6" ht="12.75" x14ac:dyDescent="0.25">
      <c r="B7040" s="216" t="s">
        <v>145</v>
      </c>
      <c r="C7040" s="213">
        <v>10</v>
      </c>
      <c r="D7040" s="214" t="s">
        <v>5395</v>
      </c>
      <c r="E7040" s="215">
        <v>4210</v>
      </c>
      <c r="F7040" s="216" t="s">
        <v>5389</v>
      </c>
    </row>
    <row r="7041" spans="2:6" ht="12.75" x14ac:dyDescent="0.25">
      <c r="B7041" s="216" t="s">
        <v>145</v>
      </c>
      <c r="C7041" s="213">
        <v>12</v>
      </c>
      <c r="D7041" s="214" t="s">
        <v>5397</v>
      </c>
      <c r="E7041" s="215">
        <v>4210</v>
      </c>
      <c r="F7041" s="216" t="s">
        <v>5389</v>
      </c>
    </row>
    <row r="7042" spans="2:6" ht="12.75" x14ac:dyDescent="0.25">
      <c r="B7042" s="216" t="s">
        <v>145</v>
      </c>
      <c r="C7042" s="213">
        <v>6</v>
      </c>
      <c r="D7042" s="214" t="s">
        <v>5392</v>
      </c>
      <c r="E7042" s="215">
        <v>4210</v>
      </c>
      <c r="F7042" s="216" t="s">
        <v>5389</v>
      </c>
    </row>
    <row r="7043" spans="2:6" ht="12.75" x14ac:dyDescent="0.25">
      <c r="B7043" s="216" t="s">
        <v>145</v>
      </c>
      <c r="C7043" s="213">
        <v>5</v>
      </c>
      <c r="D7043" s="214" t="s">
        <v>5391</v>
      </c>
      <c r="E7043" s="215">
        <v>4210</v>
      </c>
      <c r="F7043" s="216" t="s">
        <v>5389</v>
      </c>
    </row>
    <row r="7044" spans="2:6" ht="12.75" x14ac:dyDescent="0.25">
      <c r="B7044" s="216" t="s">
        <v>183</v>
      </c>
      <c r="C7044" s="213">
        <v>7</v>
      </c>
      <c r="D7044" s="214" t="s">
        <v>1424</v>
      </c>
      <c r="E7044" s="215">
        <v>1763</v>
      </c>
      <c r="F7044" s="216" t="s">
        <v>2364</v>
      </c>
    </row>
    <row r="7045" spans="2:6" ht="12.75" x14ac:dyDescent="0.25">
      <c r="B7045" s="216" t="s">
        <v>183</v>
      </c>
      <c r="C7045" s="213">
        <v>5</v>
      </c>
      <c r="D7045" s="214" t="s">
        <v>2367</v>
      </c>
      <c r="E7045" s="215">
        <v>1763</v>
      </c>
      <c r="F7045" s="216" t="s">
        <v>2364</v>
      </c>
    </row>
    <row r="7046" spans="2:6" ht="12.75" x14ac:dyDescent="0.25">
      <c r="B7046" s="216" t="s">
        <v>183</v>
      </c>
      <c r="C7046" s="213">
        <v>16</v>
      </c>
      <c r="D7046" s="214" t="s">
        <v>2373</v>
      </c>
      <c r="E7046" s="215">
        <v>1763</v>
      </c>
      <c r="F7046" s="216" t="s">
        <v>2364</v>
      </c>
    </row>
    <row r="7047" spans="2:6" ht="12.75" x14ac:dyDescent="0.25">
      <c r="B7047" s="216" t="s">
        <v>183</v>
      </c>
      <c r="C7047" s="213">
        <v>8</v>
      </c>
      <c r="D7047" s="214" t="s">
        <v>2368</v>
      </c>
      <c r="E7047" s="215">
        <v>1763</v>
      </c>
      <c r="F7047" s="216" t="s">
        <v>2364</v>
      </c>
    </row>
    <row r="7048" spans="2:6" ht="12.75" x14ac:dyDescent="0.25">
      <c r="B7048" s="216" t="s">
        <v>183</v>
      </c>
      <c r="C7048" s="213">
        <v>3</v>
      </c>
      <c r="D7048" s="214" t="s">
        <v>2366</v>
      </c>
      <c r="E7048" s="215">
        <v>1763</v>
      </c>
      <c r="F7048" s="216" t="s">
        <v>2364</v>
      </c>
    </row>
    <row r="7049" spans="2:6" ht="12.75" x14ac:dyDescent="0.25">
      <c r="B7049" s="216" t="s">
        <v>183</v>
      </c>
      <c r="C7049" s="213">
        <v>10</v>
      </c>
      <c r="D7049" s="214" t="s">
        <v>2370</v>
      </c>
      <c r="E7049" s="215">
        <v>1763</v>
      </c>
      <c r="F7049" s="216" t="s">
        <v>2364</v>
      </c>
    </row>
    <row r="7050" spans="2:6" ht="12.75" x14ac:dyDescent="0.25">
      <c r="B7050" s="216" t="s">
        <v>183</v>
      </c>
      <c r="C7050" s="213">
        <v>4</v>
      </c>
      <c r="D7050" s="214" t="s">
        <v>1588</v>
      </c>
      <c r="E7050" s="215">
        <v>1763</v>
      </c>
      <c r="F7050" s="216" t="s">
        <v>2364</v>
      </c>
    </row>
    <row r="7051" spans="2:6" ht="12.75" x14ac:dyDescent="0.25">
      <c r="B7051" s="216" t="s">
        <v>183</v>
      </c>
      <c r="C7051" s="213">
        <v>9</v>
      </c>
      <c r="D7051" s="214" t="s">
        <v>2369</v>
      </c>
      <c r="E7051" s="215">
        <v>1763</v>
      </c>
      <c r="F7051" s="216" t="s">
        <v>2364</v>
      </c>
    </row>
    <row r="7052" spans="2:6" ht="12.75" x14ac:dyDescent="0.25">
      <c r="B7052" s="216" t="s">
        <v>183</v>
      </c>
      <c r="C7052" s="213">
        <v>13</v>
      </c>
      <c r="D7052" s="214" t="s">
        <v>2371</v>
      </c>
      <c r="E7052" s="215">
        <v>1763</v>
      </c>
      <c r="F7052" s="216" t="s">
        <v>2364</v>
      </c>
    </row>
    <row r="7053" spans="2:6" ht="12.75" x14ac:dyDescent="0.25">
      <c r="B7053" s="216" t="s">
        <v>183</v>
      </c>
      <c r="C7053" s="213">
        <v>2</v>
      </c>
      <c r="D7053" s="214" t="s">
        <v>2365</v>
      </c>
      <c r="E7053" s="215">
        <v>1763</v>
      </c>
      <c r="F7053" s="216" t="s">
        <v>2364</v>
      </c>
    </row>
    <row r="7054" spans="2:6" ht="12.75" x14ac:dyDescent="0.25">
      <c r="B7054" s="216" t="s">
        <v>183</v>
      </c>
      <c r="C7054" s="213">
        <v>11</v>
      </c>
      <c r="D7054" s="214" t="s">
        <v>1491</v>
      </c>
      <c r="E7054" s="215">
        <v>1763</v>
      </c>
      <c r="F7054" s="216" t="s">
        <v>2364</v>
      </c>
    </row>
    <row r="7055" spans="2:6" ht="12.75" x14ac:dyDescent="0.25">
      <c r="B7055" s="216" t="s">
        <v>183</v>
      </c>
      <c r="C7055" s="213">
        <v>12</v>
      </c>
      <c r="D7055" s="214" t="s">
        <v>1497</v>
      </c>
      <c r="E7055" s="215">
        <v>1763</v>
      </c>
      <c r="F7055" s="216" t="s">
        <v>2364</v>
      </c>
    </row>
    <row r="7056" spans="2:6" ht="12.75" x14ac:dyDescent="0.25">
      <c r="B7056" s="216" t="s">
        <v>183</v>
      </c>
      <c r="C7056" s="213">
        <v>14</v>
      </c>
      <c r="D7056" s="214" t="s">
        <v>2372</v>
      </c>
      <c r="E7056" s="215">
        <v>1763</v>
      </c>
      <c r="F7056" s="216" t="s">
        <v>2364</v>
      </c>
    </row>
    <row r="7057" spans="2:6" ht="12.75" x14ac:dyDescent="0.25">
      <c r="B7057" s="216" t="s">
        <v>183</v>
      </c>
      <c r="C7057" s="213">
        <v>15</v>
      </c>
      <c r="D7057" s="214" t="s">
        <v>830</v>
      </c>
      <c r="E7057" s="215">
        <v>1763</v>
      </c>
      <c r="F7057" s="216" t="s">
        <v>2364</v>
      </c>
    </row>
    <row r="7058" spans="2:6" ht="12.75" x14ac:dyDescent="0.25">
      <c r="B7058" s="216" t="s">
        <v>183</v>
      </c>
      <c r="C7058" s="213">
        <v>6</v>
      </c>
      <c r="D7058" s="214" t="s">
        <v>825</v>
      </c>
      <c r="E7058" s="215">
        <v>1763</v>
      </c>
      <c r="F7058" s="216" t="s">
        <v>2364</v>
      </c>
    </row>
    <row r="7059" spans="2:6" ht="12.75" x14ac:dyDescent="0.25">
      <c r="B7059" s="216" t="s">
        <v>183</v>
      </c>
      <c r="C7059" s="213">
        <v>1</v>
      </c>
      <c r="D7059" s="214" t="s">
        <v>1512</v>
      </c>
      <c r="E7059" s="215">
        <v>1763</v>
      </c>
      <c r="F7059" s="216" t="s">
        <v>2364</v>
      </c>
    </row>
    <row r="7060" spans="2:6" ht="12.75" x14ac:dyDescent="0.25">
      <c r="B7060" s="216" t="s">
        <v>8455</v>
      </c>
      <c r="C7060" s="213">
        <v>1</v>
      </c>
      <c r="D7060" s="214" t="s">
        <v>4559</v>
      </c>
      <c r="E7060" s="215">
        <v>4511</v>
      </c>
      <c r="F7060" s="216" t="s">
        <v>8456</v>
      </c>
    </row>
    <row r="7061" spans="2:6" ht="12.75" x14ac:dyDescent="0.25">
      <c r="B7061" s="216" t="s">
        <v>8455</v>
      </c>
      <c r="C7061" s="213">
        <v>2</v>
      </c>
      <c r="D7061" s="214" t="s">
        <v>8457</v>
      </c>
      <c r="E7061" s="215">
        <v>4511</v>
      </c>
      <c r="F7061" s="216" t="s">
        <v>8456</v>
      </c>
    </row>
    <row r="7062" spans="2:6" ht="12.75" x14ac:dyDescent="0.25">
      <c r="B7062" s="216" t="s">
        <v>8455</v>
      </c>
      <c r="C7062" s="213">
        <v>3</v>
      </c>
      <c r="D7062" s="214" t="s">
        <v>1465</v>
      </c>
      <c r="E7062" s="215">
        <v>4511</v>
      </c>
      <c r="F7062" s="216" t="s">
        <v>8456</v>
      </c>
    </row>
    <row r="7063" spans="2:6" ht="12.75" x14ac:dyDescent="0.25">
      <c r="B7063" s="216" t="s">
        <v>8455</v>
      </c>
      <c r="C7063" s="213">
        <v>4</v>
      </c>
      <c r="D7063" s="214" t="s">
        <v>8458</v>
      </c>
      <c r="E7063" s="215">
        <v>4511</v>
      </c>
      <c r="F7063" s="216" t="s">
        <v>8456</v>
      </c>
    </row>
    <row r="7064" spans="2:6" ht="12.75" x14ac:dyDescent="0.25">
      <c r="B7064" s="216" t="s">
        <v>8455</v>
      </c>
      <c r="C7064" s="213">
        <v>5</v>
      </c>
      <c r="D7064" s="214" t="s">
        <v>2942</v>
      </c>
      <c r="E7064" s="215">
        <v>4511</v>
      </c>
      <c r="F7064" s="216" t="s">
        <v>8456</v>
      </c>
    </row>
    <row r="7065" spans="2:6" ht="12.75" x14ac:dyDescent="0.25">
      <c r="B7065" s="216" t="s">
        <v>8455</v>
      </c>
      <c r="C7065" s="213">
        <v>6</v>
      </c>
      <c r="D7065" s="214" t="s">
        <v>8459</v>
      </c>
      <c r="E7065" s="215">
        <v>4511</v>
      </c>
      <c r="F7065" s="216" t="s">
        <v>8456</v>
      </c>
    </row>
    <row r="7066" spans="2:6" ht="12.75" x14ac:dyDescent="0.25">
      <c r="B7066" s="216" t="s">
        <v>8455</v>
      </c>
      <c r="C7066" s="213">
        <v>7</v>
      </c>
      <c r="D7066" s="214" t="s">
        <v>8460</v>
      </c>
      <c r="E7066" s="215">
        <v>4511</v>
      </c>
      <c r="F7066" s="216" t="s">
        <v>8456</v>
      </c>
    </row>
    <row r="7067" spans="2:6" ht="12.75" x14ac:dyDescent="0.25">
      <c r="B7067" s="216" t="s">
        <v>8455</v>
      </c>
      <c r="C7067" s="213">
        <v>8</v>
      </c>
      <c r="D7067" s="214" t="s">
        <v>8461</v>
      </c>
      <c r="E7067" s="215">
        <v>4511</v>
      </c>
      <c r="F7067" s="216" t="s">
        <v>8456</v>
      </c>
    </row>
    <row r="7068" spans="2:6" ht="12.75" x14ac:dyDescent="0.25">
      <c r="B7068" s="216" t="s">
        <v>8455</v>
      </c>
      <c r="C7068" s="213">
        <v>9</v>
      </c>
      <c r="D7068" s="214" t="s">
        <v>8462</v>
      </c>
      <c r="E7068" s="215">
        <v>4511</v>
      </c>
      <c r="F7068" s="216" t="s">
        <v>8456</v>
      </c>
    </row>
    <row r="7069" spans="2:6" ht="12.75" x14ac:dyDescent="0.25">
      <c r="B7069" s="216" t="s">
        <v>8455</v>
      </c>
      <c r="C7069" s="213">
        <v>12</v>
      </c>
      <c r="D7069" s="214" t="s">
        <v>4332</v>
      </c>
      <c r="E7069" s="215">
        <v>4511</v>
      </c>
      <c r="F7069" s="216" t="s">
        <v>8456</v>
      </c>
    </row>
    <row r="7070" spans="2:6" ht="12.75" x14ac:dyDescent="0.25">
      <c r="B7070" s="216" t="s">
        <v>8455</v>
      </c>
      <c r="C7070" s="213">
        <v>10</v>
      </c>
      <c r="D7070" s="214" t="s">
        <v>2743</v>
      </c>
      <c r="E7070" s="215">
        <v>4511</v>
      </c>
      <c r="F7070" s="216" t="s">
        <v>8456</v>
      </c>
    </row>
    <row r="7071" spans="2:6" ht="12.75" x14ac:dyDescent="0.25">
      <c r="B7071" s="216" t="s">
        <v>8455</v>
      </c>
      <c r="C7071" s="213">
        <v>11</v>
      </c>
      <c r="D7071" s="214" t="s">
        <v>8463</v>
      </c>
      <c r="E7071" s="215">
        <v>4511</v>
      </c>
      <c r="F7071" s="216" t="s">
        <v>8456</v>
      </c>
    </row>
    <row r="7072" spans="2:6" ht="12.75" x14ac:dyDescent="0.25">
      <c r="B7072" s="216" t="s">
        <v>517</v>
      </c>
      <c r="C7072" s="213">
        <v>4</v>
      </c>
      <c r="D7072" s="214" t="s">
        <v>6881</v>
      </c>
      <c r="E7072" s="215">
        <v>4353</v>
      </c>
      <c r="F7072" s="216" t="s">
        <v>6879</v>
      </c>
    </row>
    <row r="7073" spans="2:6" ht="12.75" x14ac:dyDescent="0.25">
      <c r="B7073" s="216" t="s">
        <v>517</v>
      </c>
      <c r="C7073" s="213">
        <v>2</v>
      </c>
      <c r="D7073" s="214" t="s">
        <v>1379</v>
      </c>
      <c r="E7073" s="215">
        <v>4353</v>
      </c>
      <c r="F7073" s="216" t="s">
        <v>6879</v>
      </c>
    </row>
    <row r="7074" spans="2:6" ht="12.75" x14ac:dyDescent="0.25">
      <c r="B7074" s="216" t="s">
        <v>517</v>
      </c>
      <c r="C7074" s="213">
        <v>6</v>
      </c>
      <c r="D7074" s="214" t="s">
        <v>1628</v>
      </c>
      <c r="E7074" s="215">
        <v>4353</v>
      </c>
      <c r="F7074" s="216" t="s">
        <v>6879</v>
      </c>
    </row>
    <row r="7075" spans="2:6" ht="12.75" x14ac:dyDescent="0.25">
      <c r="B7075" s="216" t="s">
        <v>517</v>
      </c>
      <c r="C7075" s="213">
        <v>1</v>
      </c>
      <c r="D7075" s="214" t="s">
        <v>518</v>
      </c>
      <c r="E7075" s="215">
        <v>4353</v>
      </c>
      <c r="F7075" s="216" t="s">
        <v>6879</v>
      </c>
    </row>
    <row r="7076" spans="2:6" ht="12.75" x14ac:dyDescent="0.25">
      <c r="B7076" s="216" t="s">
        <v>517</v>
      </c>
      <c r="C7076" s="213">
        <v>11</v>
      </c>
      <c r="D7076" s="214" t="s">
        <v>6887</v>
      </c>
      <c r="E7076" s="215">
        <v>4353</v>
      </c>
      <c r="F7076" s="216" t="s">
        <v>6879</v>
      </c>
    </row>
    <row r="7077" spans="2:6" ht="12.75" x14ac:dyDescent="0.25">
      <c r="B7077" s="216" t="s">
        <v>517</v>
      </c>
      <c r="C7077" s="213">
        <v>3</v>
      </c>
      <c r="D7077" s="214" t="s">
        <v>6880</v>
      </c>
      <c r="E7077" s="215">
        <v>4353</v>
      </c>
      <c r="F7077" s="216" t="s">
        <v>6879</v>
      </c>
    </row>
    <row r="7078" spans="2:6" ht="12.75" x14ac:dyDescent="0.25">
      <c r="B7078" s="216" t="s">
        <v>517</v>
      </c>
      <c r="C7078" s="213">
        <v>9</v>
      </c>
      <c r="D7078" s="214" t="s">
        <v>6885</v>
      </c>
      <c r="E7078" s="215">
        <v>4353</v>
      </c>
      <c r="F7078" s="216" t="s">
        <v>6879</v>
      </c>
    </row>
    <row r="7079" spans="2:6" ht="12.75" x14ac:dyDescent="0.25">
      <c r="B7079" s="216" t="s">
        <v>517</v>
      </c>
      <c r="C7079" s="213">
        <v>7</v>
      </c>
      <c r="D7079" s="214" t="s">
        <v>6883</v>
      </c>
      <c r="E7079" s="215">
        <v>4353</v>
      </c>
      <c r="F7079" s="216" t="s">
        <v>6879</v>
      </c>
    </row>
    <row r="7080" spans="2:6" ht="12.75" x14ac:dyDescent="0.25">
      <c r="B7080" s="216" t="s">
        <v>517</v>
      </c>
      <c r="C7080" s="213">
        <v>10</v>
      </c>
      <c r="D7080" s="214" t="s">
        <v>6886</v>
      </c>
      <c r="E7080" s="215">
        <v>4353</v>
      </c>
      <c r="F7080" s="216" t="s">
        <v>6879</v>
      </c>
    </row>
    <row r="7081" spans="2:6" ht="12.75" x14ac:dyDescent="0.25">
      <c r="B7081" s="216" t="s">
        <v>517</v>
      </c>
      <c r="C7081" s="213">
        <v>8</v>
      </c>
      <c r="D7081" s="214" t="s">
        <v>6884</v>
      </c>
      <c r="E7081" s="215">
        <v>4353</v>
      </c>
      <c r="F7081" s="216" t="s">
        <v>6879</v>
      </c>
    </row>
    <row r="7082" spans="2:6" ht="12.75" x14ac:dyDescent="0.25">
      <c r="B7082" s="216" t="s">
        <v>517</v>
      </c>
      <c r="C7082" s="213">
        <v>12</v>
      </c>
      <c r="D7082" s="214" t="s">
        <v>6888</v>
      </c>
      <c r="E7082" s="215">
        <v>4353</v>
      </c>
      <c r="F7082" s="216" t="s">
        <v>6879</v>
      </c>
    </row>
    <row r="7083" spans="2:6" ht="12.75" x14ac:dyDescent="0.25">
      <c r="B7083" s="216" t="s">
        <v>517</v>
      </c>
      <c r="C7083" s="213">
        <v>5</v>
      </c>
      <c r="D7083" s="214" t="s">
        <v>6882</v>
      </c>
      <c r="E7083" s="215">
        <v>4353</v>
      </c>
      <c r="F7083" s="216" t="s">
        <v>6879</v>
      </c>
    </row>
    <row r="7084" spans="2:6" ht="12.75" x14ac:dyDescent="0.25">
      <c r="B7084" s="216" t="s">
        <v>2850</v>
      </c>
      <c r="C7084" s="213">
        <v>2</v>
      </c>
      <c r="D7084" s="214" t="s">
        <v>872</v>
      </c>
      <c r="E7084" s="215">
        <v>4508</v>
      </c>
      <c r="F7084" s="216" t="s">
        <v>8426</v>
      </c>
    </row>
    <row r="7085" spans="2:6" ht="12.75" x14ac:dyDescent="0.25">
      <c r="B7085" s="216" t="s">
        <v>2850</v>
      </c>
      <c r="C7085" s="213">
        <v>5</v>
      </c>
      <c r="D7085" s="214" t="s">
        <v>8429</v>
      </c>
      <c r="E7085" s="215">
        <v>4508</v>
      </c>
      <c r="F7085" s="216" t="s">
        <v>8426</v>
      </c>
    </row>
    <row r="7086" spans="2:6" ht="12.75" x14ac:dyDescent="0.25">
      <c r="B7086" s="216" t="s">
        <v>2850</v>
      </c>
      <c r="C7086" s="213">
        <v>9</v>
      </c>
      <c r="D7086" s="214" t="s">
        <v>8432</v>
      </c>
      <c r="E7086" s="215">
        <v>4508</v>
      </c>
      <c r="F7086" s="216" t="s">
        <v>8426</v>
      </c>
    </row>
    <row r="7087" spans="2:6" ht="12.75" x14ac:dyDescent="0.25">
      <c r="B7087" s="216" t="s">
        <v>2850</v>
      </c>
      <c r="C7087" s="213">
        <v>10</v>
      </c>
      <c r="D7087" s="214" t="s">
        <v>8433</v>
      </c>
      <c r="E7087" s="215">
        <v>4508</v>
      </c>
      <c r="F7087" s="216" t="s">
        <v>8426</v>
      </c>
    </row>
    <row r="7088" spans="2:6" ht="12.75" x14ac:dyDescent="0.25">
      <c r="B7088" s="216" t="s">
        <v>2850</v>
      </c>
      <c r="C7088" s="213">
        <v>3</v>
      </c>
      <c r="D7088" s="214" t="s">
        <v>8427</v>
      </c>
      <c r="E7088" s="215">
        <v>4508</v>
      </c>
      <c r="F7088" s="216" t="s">
        <v>8426</v>
      </c>
    </row>
    <row r="7089" spans="2:6" ht="12.75" x14ac:dyDescent="0.25">
      <c r="B7089" s="216" t="s">
        <v>2850</v>
      </c>
      <c r="C7089" s="213">
        <v>8</v>
      </c>
      <c r="D7089" s="214" t="s">
        <v>8431</v>
      </c>
      <c r="E7089" s="215">
        <v>4508</v>
      </c>
      <c r="F7089" s="216" t="s">
        <v>8426</v>
      </c>
    </row>
    <row r="7090" spans="2:6" ht="12.75" x14ac:dyDescent="0.25">
      <c r="B7090" s="216" t="s">
        <v>2850</v>
      </c>
      <c r="C7090" s="213">
        <v>6</v>
      </c>
      <c r="D7090" s="214" t="s">
        <v>8269</v>
      </c>
      <c r="E7090" s="215">
        <v>4508</v>
      </c>
      <c r="F7090" s="216" t="s">
        <v>8426</v>
      </c>
    </row>
    <row r="7091" spans="2:6" ht="12.75" x14ac:dyDescent="0.25">
      <c r="B7091" s="216" t="s">
        <v>2850</v>
      </c>
      <c r="C7091" s="213">
        <v>7</v>
      </c>
      <c r="D7091" s="214" t="s">
        <v>8430</v>
      </c>
      <c r="E7091" s="215">
        <v>4508</v>
      </c>
      <c r="F7091" s="216" t="s">
        <v>8426</v>
      </c>
    </row>
    <row r="7092" spans="2:6" ht="12.75" x14ac:dyDescent="0.25">
      <c r="B7092" s="216" t="s">
        <v>2850</v>
      </c>
      <c r="C7092" s="213">
        <v>11</v>
      </c>
      <c r="D7092" s="214" t="s">
        <v>8434</v>
      </c>
      <c r="E7092" s="215">
        <v>4508</v>
      </c>
      <c r="F7092" s="216" t="s">
        <v>8426</v>
      </c>
    </row>
    <row r="7093" spans="2:6" ht="12.75" x14ac:dyDescent="0.25">
      <c r="B7093" s="216" t="s">
        <v>2850</v>
      </c>
      <c r="C7093" s="213">
        <v>4</v>
      </c>
      <c r="D7093" s="214" t="s">
        <v>8428</v>
      </c>
      <c r="E7093" s="215">
        <v>4508</v>
      </c>
      <c r="F7093" s="216" t="s">
        <v>8426</v>
      </c>
    </row>
    <row r="7094" spans="2:6" ht="12.75" x14ac:dyDescent="0.25">
      <c r="B7094" s="216" t="s">
        <v>2850</v>
      </c>
      <c r="C7094" s="213">
        <v>1</v>
      </c>
      <c r="D7094" s="214" t="s">
        <v>8425</v>
      </c>
      <c r="E7094" s="215">
        <v>4508</v>
      </c>
      <c r="F7094" s="216" t="s">
        <v>8426</v>
      </c>
    </row>
    <row r="7095" spans="2:6" ht="12.75" x14ac:dyDescent="0.25">
      <c r="B7095" s="216" t="s">
        <v>2850</v>
      </c>
      <c r="C7095" s="213">
        <v>12</v>
      </c>
      <c r="D7095" s="214" t="s">
        <v>5165</v>
      </c>
      <c r="E7095" s="215">
        <v>4508</v>
      </c>
      <c r="F7095" s="216" t="s">
        <v>8426</v>
      </c>
    </row>
    <row r="7096" spans="2:6" ht="12.75" x14ac:dyDescent="0.25">
      <c r="B7096" s="216" t="s">
        <v>8</v>
      </c>
      <c r="C7096" s="213">
        <v>8</v>
      </c>
      <c r="D7096" s="214" t="s">
        <v>7420</v>
      </c>
      <c r="E7096" s="215">
        <v>4408</v>
      </c>
      <c r="F7096" s="216" t="s">
        <v>7416</v>
      </c>
    </row>
    <row r="7097" spans="2:6" ht="12.75" x14ac:dyDescent="0.25">
      <c r="B7097" s="216" t="s">
        <v>8</v>
      </c>
      <c r="C7097" s="213">
        <v>18</v>
      </c>
      <c r="D7097" s="214" t="s">
        <v>7429</v>
      </c>
      <c r="E7097" s="215">
        <v>4408</v>
      </c>
      <c r="F7097" s="216" t="s">
        <v>7416</v>
      </c>
    </row>
    <row r="7098" spans="2:6" ht="12.75" x14ac:dyDescent="0.25">
      <c r="B7098" s="216" t="s">
        <v>8</v>
      </c>
      <c r="C7098" s="213">
        <v>1</v>
      </c>
      <c r="D7098" s="214" t="s">
        <v>7415</v>
      </c>
      <c r="E7098" s="215">
        <v>4408</v>
      </c>
      <c r="F7098" s="216" t="s">
        <v>7416</v>
      </c>
    </row>
    <row r="7099" spans="2:6" ht="12.75" x14ac:dyDescent="0.25">
      <c r="B7099" s="216" t="s">
        <v>8</v>
      </c>
      <c r="C7099" s="213">
        <v>11</v>
      </c>
      <c r="D7099" s="214" t="s">
        <v>7422</v>
      </c>
      <c r="E7099" s="215">
        <v>4408</v>
      </c>
      <c r="F7099" s="216" t="s">
        <v>7416</v>
      </c>
    </row>
    <row r="7100" spans="2:6" ht="12.75" x14ac:dyDescent="0.25">
      <c r="B7100" s="216" t="s">
        <v>8</v>
      </c>
      <c r="C7100" s="213">
        <v>7</v>
      </c>
      <c r="D7100" s="214" t="s">
        <v>7419</v>
      </c>
      <c r="E7100" s="215">
        <v>4408</v>
      </c>
      <c r="F7100" s="216" t="s">
        <v>7416</v>
      </c>
    </row>
    <row r="7101" spans="2:6" ht="12.75" x14ac:dyDescent="0.25">
      <c r="B7101" s="216" t="s">
        <v>8</v>
      </c>
      <c r="C7101" s="213">
        <v>17</v>
      </c>
      <c r="D7101" s="214" t="s">
        <v>7428</v>
      </c>
      <c r="E7101" s="215">
        <v>4408</v>
      </c>
      <c r="F7101" s="216" t="s">
        <v>7416</v>
      </c>
    </row>
    <row r="7102" spans="2:6" ht="12.75" x14ac:dyDescent="0.25">
      <c r="B7102" s="216" t="s">
        <v>8</v>
      </c>
      <c r="C7102" s="213">
        <v>6</v>
      </c>
      <c r="D7102" s="214" t="s">
        <v>1361</v>
      </c>
      <c r="E7102" s="215">
        <v>4408</v>
      </c>
      <c r="F7102" s="216" t="s">
        <v>7416</v>
      </c>
    </row>
    <row r="7103" spans="2:6" ht="12.75" x14ac:dyDescent="0.25">
      <c r="B7103" s="216" t="s">
        <v>8</v>
      </c>
      <c r="C7103" s="213">
        <v>16</v>
      </c>
      <c r="D7103" s="214" t="s">
        <v>7427</v>
      </c>
      <c r="E7103" s="215">
        <v>4408</v>
      </c>
      <c r="F7103" s="216" t="s">
        <v>7416</v>
      </c>
    </row>
    <row r="7104" spans="2:6" ht="12.75" x14ac:dyDescent="0.25">
      <c r="B7104" s="216" t="s">
        <v>8</v>
      </c>
      <c r="C7104" s="213">
        <v>5</v>
      </c>
      <c r="D7104" s="214" t="s">
        <v>1468</v>
      </c>
      <c r="E7104" s="215">
        <v>4408</v>
      </c>
      <c r="F7104" s="216" t="s">
        <v>7416</v>
      </c>
    </row>
    <row r="7105" spans="2:6" ht="12.75" x14ac:dyDescent="0.25">
      <c r="B7105" s="216" t="s">
        <v>8</v>
      </c>
      <c r="C7105" s="213">
        <v>15</v>
      </c>
      <c r="D7105" s="214" t="s">
        <v>7426</v>
      </c>
      <c r="E7105" s="215">
        <v>4408</v>
      </c>
      <c r="F7105" s="216" t="s">
        <v>7416</v>
      </c>
    </row>
    <row r="7106" spans="2:6" ht="12.75" x14ac:dyDescent="0.25">
      <c r="B7106" s="216" t="s">
        <v>8</v>
      </c>
      <c r="C7106" s="213">
        <v>4</v>
      </c>
      <c r="D7106" s="214" t="s">
        <v>2925</v>
      </c>
      <c r="E7106" s="215">
        <v>4408</v>
      </c>
      <c r="F7106" s="216" t="s">
        <v>7416</v>
      </c>
    </row>
    <row r="7107" spans="2:6" ht="12.75" x14ac:dyDescent="0.25">
      <c r="B7107" s="216" t="s">
        <v>8</v>
      </c>
      <c r="C7107" s="213">
        <v>14</v>
      </c>
      <c r="D7107" s="214" t="s">
        <v>7425</v>
      </c>
      <c r="E7107" s="215">
        <v>4408</v>
      </c>
      <c r="F7107" s="216" t="s">
        <v>7416</v>
      </c>
    </row>
    <row r="7108" spans="2:6" ht="12.75" x14ac:dyDescent="0.25">
      <c r="B7108" s="216" t="s">
        <v>8</v>
      </c>
      <c r="C7108" s="213">
        <v>9</v>
      </c>
      <c r="D7108" s="214" t="s">
        <v>4290</v>
      </c>
      <c r="E7108" s="215">
        <v>4408</v>
      </c>
      <c r="F7108" s="216" t="s">
        <v>7416</v>
      </c>
    </row>
    <row r="7109" spans="2:6" ht="12.75" x14ac:dyDescent="0.25">
      <c r="B7109" s="216" t="s">
        <v>8</v>
      </c>
      <c r="C7109" s="213">
        <v>19</v>
      </c>
      <c r="D7109" s="214" t="s">
        <v>7430</v>
      </c>
      <c r="E7109" s="215">
        <v>4408</v>
      </c>
      <c r="F7109" s="216" t="s">
        <v>7416</v>
      </c>
    </row>
    <row r="7110" spans="2:6" ht="12.75" x14ac:dyDescent="0.25">
      <c r="B7110" s="216" t="s">
        <v>8</v>
      </c>
      <c r="C7110" s="213">
        <v>2</v>
      </c>
      <c r="D7110" s="214" t="s">
        <v>7417</v>
      </c>
      <c r="E7110" s="215">
        <v>4408</v>
      </c>
      <c r="F7110" s="216" t="s">
        <v>7416</v>
      </c>
    </row>
    <row r="7111" spans="2:6" ht="12.75" x14ac:dyDescent="0.25">
      <c r="B7111" s="216" t="s">
        <v>8</v>
      </c>
      <c r="C7111" s="213">
        <v>12</v>
      </c>
      <c r="D7111" s="214" t="s">
        <v>7423</v>
      </c>
      <c r="E7111" s="215">
        <v>4408</v>
      </c>
      <c r="F7111" s="216" t="s">
        <v>7416</v>
      </c>
    </row>
    <row r="7112" spans="2:6" ht="12.75" x14ac:dyDescent="0.25">
      <c r="B7112" s="216" t="s">
        <v>8</v>
      </c>
      <c r="C7112" s="213">
        <v>3</v>
      </c>
      <c r="D7112" s="214" t="s">
        <v>7418</v>
      </c>
      <c r="E7112" s="215">
        <v>4408</v>
      </c>
      <c r="F7112" s="216" t="s">
        <v>7416</v>
      </c>
    </row>
    <row r="7113" spans="2:6" ht="12.75" x14ac:dyDescent="0.25">
      <c r="B7113" s="216" t="s">
        <v>8</v>
      </c>
      <c r="C7113" s="213">
        <v>13</v>
      </c>
      <c r="D7113" s="214" t="s">
        <v>7424</v>
      </c>
      <c r="E7113" s="215">
        <v>4408</v>
      </c>
      <c r="F7113" s="216" t="s">
        <v>7416</v>
      </c>
    </row>
    <row r="7114" spans="2:6" ht="12.75" x14ac:dyDescent="0.25">
      <c r="B7114" s="216" t="s">
        <v>8</v>
      </c>
      <c r="C7114" s="213">
        <v>10</v>
      </c>
      <c r="D7114" s="214" t="s">
        <v>7421</v>
      </c>
      <c r="E7114" s="215">
        <v>4408</v>
      </c>
      <c r="F7114" s="216" t="s">
        <v>7416</v>
      </c>
    </row>
    <row r="7115" spans="2:6" ht="12.75" x14ac:dyDescent="0.25">
      <c r="B7115" s="216" t="s">
        <v>8</v>
      </c>
      <c r="C7115" s="213">
        <v>20</v>
      </c>
      <c r="D7115" s="214" t="s">
        <v>7431</v>
      </c>
      <c r="E7115" s="215">
        <v>4408</v>
      </c>
      <c r="F7115" s="216" t="s">
        <v>7416</v>
      </c>
    </row>
    <row r="7116" spans="2:6" ht="12.75" x14ac:dyDescent="0.25">
      <c r="B7116" s="216" t="s">
        <v>1538</v>
      </c>
      <c r="C7116" s="213">
        <v>4</v>
      </c>
      <c r="D7116" s="214" t="s">
        <v>5061</v>
      </c>
      <c r="E7116" s="215">
        <v>4181</v>
      </c>
      <c r="F7116" s="216" t="s">
        <v>5058</v>
      </c>
    </row>
    <row r="7117" spans="2:6" ht="12.75" x14ac:dyDescent="0.25">
      <c r="B7117" s="216" t="s">
        <v>1538</v>
      </c>
      <c r="C7117" s="213">
        <v>2</v>
      </c>
      <c r="D7117" s="214" t="s">
        <v>5059</v>
      </c>
      <c r="E7117" s="215">
        <v>4181</v>
      </c>
      <c r="F7117" s="216" t="s">
        <v>5058</v>
      </c>
    </row>
    <row r="7118" spans="2:6" ht="12.75" x14ac:dyDescent="0.25">
      <c r="B7118" s="216" t="s">
        <v>1538</v>
      </c>
      <c r="C7118" s="213">
        <v>8</v>
      </c>
      <c r="D7118" s="214" t="s">
        <v>5065</v>
      </c>
      <c r="E7118" s="215">
        <v>4181</v>
      </c>
      <c r="F7118" s="216" t="s">
        <v>5058</v>
      </c>
    </row>
    <row r="7119" spans="2:6" ht="12.75" x14ac:dyDescent="0.25">
      <c r="B7119" s="216" t="s">
        <v>1538</v>
      </c>
      <c r="C7119" s="213">
        <v>1</v>
      </c>
      <c r="D7119" s="214" t="s">
        <v>5057</v>
      </c>
      <c r="E7119" s="215">
        <v>4181</v>
      </c>
      <c r="F7119" s="216" t="s">
        <v>5058</v>
      </c>
    </row>
    <row r="7120" spans="2:6" ht="12.75" x14ac:dyDescent="0.25">
      <c r="B7120" s="216" t="s">
        <v>1538</v>
      </c>
      <c r="C7120" s="213">
        <v>12</v>
      </c>
      <c r="D7120" s="214" t="s">
        <v>5068</v>
      </c>
      <c r="E7120" s="215">
        <v>4181</v>
      </c>
      <c r="F7120" s="216" t="s">
        <v>5058</v>
      </c>
    </row>
    <row r="7121" spans="2:6" ht="12.75" x14ac:dyDescent="0.25">
      <c r="B7121" s="216" t="s">
        <v>1538</v>
      </c>
      <c r="C7121" s="213">
        <v>7</v>
      </c>
      <c r="D7121" s="214" t="s">
        <v>5064</v>
      </c>
      <c r="E7121" s="215">
        <v>4181</v>
      </c>
      <c r="F7121" s="216" t="s">
        <v>5058</v>
      </c>
    </row>
    <row r="7122" spans="2:6" ht="12.75" x14ac:dyDescent="0.25">
      <c r="B7122" s="216" t="s">
        <v>1538</v>
      </c>
      <c r="C7122" s="213">
        <v>5</v>
      </c>
      <c r="D7122" s="214" t="s">
        <v>5062</v>
      </c>
      <c r="E7122" s="215">
        <v>4181</v>
      </c>
      <c r="F7122" s="216" t="s">
        <v>5058</v>
      </c>
    </row>
    <row r="7123" spans="2:6" ht="12.75" x14ac:dyDescent="0.25">
      <c r="B7123" s="216" t="s">
        <v>1538</v>
      </c>
      <c r="C7123" s="213">
        <v>9</v>
      </c>
      <c r="D7123" s="214" t="s">
        <v>5066</v>
      </c>
      <c r="E7123" s="215">
        <v>4181</v>
      </c>
      <c r="F7123" s="216" t="s">
        <v>5058</v>
      </c>
    </row>
    <row r="7124" spans="2:6" ht="12.75" x14ac:dyDescent="0.25">
      <c r="B7124" s="216" t="s">
        <v>1538</v>
      </c>
      <c r="C7124" s="213">
        <v>10</v>
      </c>
      <c r="D7124" s="214" t="s">
        <v>5067</v>
      </c>
      <c r="E7124" s="215">
        <v>4181</v>
      </c>
      <c r="F7124" s="216" t="s">
        <v>5058</v>
      </c>
    </row>
    <row r="7125" spans="2:6" ht="12.75" x14ac:dyDescent="0.25">
      <c r="B7125" s="216" t="s">
        <v>1538</v>
      </c>
      <c r="C7125" s="213">
        <v>3</v>
      </c>
      <c r="D7125" s="214" t="s">
        <v>5060</v>
      </c>
      <c r="E7125" s="215">
        <v>4181</v>
      </c>
      <c r="F7125" s="216" t="s">
        <v>5058</v>
      </c>
    </row>
    <row r="7126" spans="2:6" ht="12.75" x14ac:dyDescent="0.25">
      <c r="B7126" s="216" t="s">
        <v>1538</v>
      </c>
      <c r="C7126" s="213">
        <v>6</v>
      </c>
      <c r="D7126" s="214" t="s">
        <v>5063</v>
      </c>
      <c r="E7126" s="215">
        <v>4181</v>
      </c>
      <c r="F7126" s="216" t="s">
        <v>5058</v>
      </c>
    </row>
    <row r="7127" spans="2:6" ht="12.75" x14ac:dyDescent="0.25">
      <c r="B7127" s="216" t="s">
        <v>1538</v>
      </c>
      <c r="C7127" s="213">
        <v>11</v>
      </c>
      <c r="D7127" s="214" t="s">
        <v>248</v>
      </c>
      <c r="E7127" s="215">
        <v>4181</v>
      </c>
      <c r="F7127" s="216" t="s">
        <v>5058</v>
      </c>
    </row>
    <row r="7128" spans="2:6" ht="12.75" x14ac:dyDescent="0.25">
      <c r="B7128" s="216" t="s">
        <v>1538</v>
      </c>
      <c r="C7128" s="213">
        <v>10</v>
      </c>
      <c r="D7128" s="214" t="s">
        <v>5077</v>
      </c>
      <c r="E7128" s="215">
        <v>4182</v>
      </c>
      <c r="F7128" s="216" t="s">
        <v>5070</v>
      </c>
    </row>
    <row r="7129" spans="2:6" ht="12.75" x14ac:dyDescent="0.25">
      <c r="B7129" s="216" t="s">
        <v>1538</v>
      </c>
      <c r="C7129" s="213">
        <v>8</v>
      </c>
      <c r="D7129" s="214" t="s">
        <v>5075</v>
      </c>
      <c r="E7129" s="215">
        <v>4182</v>
      </c>
      <c r="F7129" s="216" t="s">
        <v>5070</v>
      </c>
    </row>
    <row r="7130" spans="2:6" ht="12.75" x14ac:dyDescent="0.25">
      <c r="B7130" s="216" t="s">
        <v>1538</v>
      </c>
      <c r="C7130" s="213">
        <v>4</v>
      </c>
      <c r="D7130" s="214" t="s">
        <v>5072</v>
      </c>
      <c r="E7130" s="215">
        <v>4182</v>
      </c>
      <c r="F7130" s="216" t="s">
        <v>5070</v>
      </c>
    </row>
    <row r="7131" spans="2:6" ht="12.75" x14ac:dyDescent="0.25">
      <c r="B7131" s="216" t="s">
        <v>1538</v>
      </c>
      <c r="C7131" s="213">
        <v>12</v>
      </c>
      <c r="D7131" s="214" t="s">
        <v>866</v>
      </c>
      <c r="E7131" s="215">
        <v>4182</v>
      </c>
      <c r="F7131" s="216" t="s">
        <v>5070</v>
      </c>
    </row>
    <row r="7132" spans="2:6" ht="12.75" x14ac:dyDescent="0.25">
      <c r="B7132" s="216" t="s">
        <v>1538</v>
      </c>
      <c r="C7132" s="213">
        <v>3</v>
      </c>
      <c r="D7132" s="214" t="s">
        <v>5071</v>
      </c>
      <c r="E7132" s="215">
        <v>4182</v>
      </c>
      <c r="F7132" s="216" t="s">
        <v>5070</v>
      </c>
    </row>
    <row r="7133" spans="2:6" ht="12.75" x14ac:dyDescent="0.25">
      <c r="B7133" s="216" t="s">
        <v>1538</v>
      </c>
      <c r="C7133" s="213">
        <v>5</v>
      </c>
      <c r="D7133" s="214" t="s">
        <v>5073</v>
      </c>
      <c r="E7133" s="215">
        <v>4182</v>
      </c>
      <c r="F7133" s="216" t="s">
        <v>5070</v>
      </c>
    </row>
    <row r="7134" spans="2:6" ht="12.75" x14ac:dyDescent="0.25">
      <c r="B7134" s="216" t="s">
        <v>1538</v>
      </c>
      <c r="C7134" s="213">
        <v>9</v>
      </c>
      <c r="D7134" s="214" t="s">
        <v>5076</v>
      </c>
      <c r="E7134" s="215">
        <v>4182</v>
      </c>
      <c r="F7134" s="216" t="s">
        <v>5070</v>
      </c>
    </row>
    <row r="7135" spans="2:6" ht="12.75" x14ac:dyDescent="0.25">
      <c r="B7135" s="216" t="s">
        <v>1538</v>
      </c>
      <c r="C7135" s="213">
        <v>1</v>
      </c>
      <c r="D7135" s="214" t="s">
        <v>5069</v>
      </c>
      <c r="E7135" s="215">
        <v>4182</v>
      </c>
      <c r="F7135" s="216" t="s">
        <v>5070</v>
      </c>
    </row>
    <row r="7136" spans="2:6" ht="12.75" x14ac:dyDescent="0.25">
      <c r="B7136" s="216" t="s">
        <v>1538</v>
      </c>
      <c r="C7136" s="213">
        <v>2</v>
      </c>
      <c r="D7136" s="214" t="s">
        <v>3416</v>
      </c>
      <c r="E7136" s="215">
        <v>4182</v>
      </c>
      <c r="F7136" s="216" t="s">
        <v>5070</v>
      </c>
    </row>
    <row r="7137" spans="2:6" ht="12.75" x14ac:dyDescent="0.25">
      <c r="B7137" s="216" t="s">
        <v>1538</v>
      </c>
      <c r="C7137" s="213">
        <v>7</v>
      </c>
      <c r="D7137" s="214" t="s">
        <v>5074</v>
      </c>
      <c r="E7137" s="215">
        <v>4182</v>
      </c>
      <c r="F7137" s="216" t="s">
        <v>5070</v>
      </c>
    </row>
    <row r="7138" spans="2:6" ht="12.75" x14ac:dyDescent="0.25">
      <c r="B7138" s="216" t="s">
        <v>1538</v>
      </c>
      <c r="C7138" s="213">
        <v>11</v>
      </c>
      <c r="D7138" s="214" t="s">
        <v>5078</v>
      </c>
      <c r="E7138" s="215">
        <v>4182</v>
      </c>
      <c r="F7138" s="216" t="s">
        <v>5070</v>
      </c>
    </row>
    <row r="7139" spans="2:6" ht="12.75" x14ac:dyDescent="0.25">
      <c r="B7139" s="216" t="s">
        <v>1538</v>
      </c>
      <c r="C7139" s="213">
        <v>6</v>
      </c>
      <c r="D7139" s="214" t="s">
        <v>3204</v>
      </c>
      <c r="E7139" s="215">
        <v>4182</v>
      </c>
      <c r="F7139" s="216" t="s">
        <v>5070</v>
      </c>
    </row>
    <row r="7140" spans="2:6" ht="12.75" x14ac:dyDescent="0.25">
      <c r="B7140" s="216" t="s">
        <v>5018</v>
      </c>
      <c r="C7140" s="213">
        <v>11</v>
      </c>
      <c r="D7140" s="214" t="s">
        <v>7236</v>
      </c>
      <c r="E7140" s="215">
        <v>4389</v>
      </c>
      <c r="F7140" s="216" t="s">
        <v>7225</v>
      </c>
    </row>
    <row r="7141" spans="2:6" ht="12.75" x14ac:dyDescent="0.25">
      <c r="B7141" s="216" t="s">
        <v>5018</v>
      </c>
      <c r="C7141" s="213">
        <v>7</v>
      </c>
      <c r="D7141" s="214" t="s">
        <v>7232</v>
      </c>
      <c r="E7141" s="215">
        <v>4389</v>
      </c>
      <c r="F7141" s="216" t="s">
        <v>7225</v>
      </c>
    </row>
    <row r="7142" spans="2:6" ht="12.75" x14ac:dyDescent="0.25">
      <c r="B7142" s="216" t="s">
        <v>5026</v>
      </c>
      <c r="C7142" s="213">
        <v>4</v>
      </c>
      <c r="D7142" s="214" t="s">
        <v>7229</v>
      </c>
      <c r="E7142" s="215">
        <v>4389</v>
      </c>
      <c r="F7142" s="216" t="s">
        <v>7225</v>
      </c>
    </row>
    <row r="7143" spans="2:6" ht="12.75" x14ac:dyDescent="0.25">
      <c r="B7143" s="216" t="s">
        <v>5018</v>
      </c>
      <c r="C7143" s="213">
        <v>1</v>
      </c>
      <c r="D7143" s="214" t="s">
        <v>7224</v>
      </c>
      <c r="E7143" s="215">
        <v>4389</v>
      </c>
      <c r="F7143" s="216" t="s">
        <v>7225</v>
      </c>
    </row>
    <row r="7144" spans="2:6" ht="12.75" x14ac:dyDescent="0.25">
      <c r="B7144" s="216" t="s">
        <v>7226</v>
      </c>
      <c r="C7144" s="213">
        <v>10</v>
      </c>
      <c r="D7144" s="214" t="s">
        <v>7235</v>
      </c>
      <c r="E7144" s="215">
        <v>4389</v>
      </c>
      <c r="F7144" s="216" t="s">
        <v>7225</v>
      </c>
    </row>
    <row r="7145" spans="2:6" ht="12.75" x14ac:dyDescent="0.25">
      <c r="B7145" s="216" t="s">
        <v>7226</v>
      </c>
      <c r="C7145" s="213">
        <v>2</v>
      </c>
      <c r="D7145" s="214" t="s">
        <v>7227</v>
      </c>
      <c r="E7145" s="215">
        <v>4389</v>
      </c>
      <c r="F7145" s="216" t="s">
        <v>7225</v>
      </c>
    </row>
    <row r="7146" spans="2:6" ht="12.75" x14ac:dyDescent="0.25">
      <c r="B7146" s="216" t="s">
        <v>5018</v>
      </c>
      <c r="C7146" s="213">
        <v>9</v>
      </c>
      <c r="D7146" s="214" t="s">
        <v>7234</v>
      </c>
      <c r="E7146" s="215">
        <v>4389</v>
      </c>
      <c r="F7146" s="216" t="s">
        <v>7225</v>
      </c>
    </row>
    <row r="7147" spans="2:6" ht="12.75" x14ac:dyDescent="0.25">
      <c r="B7147" s="216" t="s">
        <v>7226</v>
      </c>
      <c r="C7147" s="213">
        <v>6</v>
      </c>
      <c r="D7147" s="214" t="s">
        <v>7231</v>
      </c>
      <c r="E7147" s="215">
        <v>4389</v>
      </c>
      <c r="F7147" s="216" t="s">
        <v>7225</v>
      </c>
    </row>
    <row r="7148" spans="2:6" ht="12.75" x14ac:dyDescent="0.25">
      <c r="B7148" s="216" t="s">
        <v>5018</v>
      </c>
      <c r="C7148" s="213">
        <v>5</v>
      </c>
      <c r="D7148" s="214" t="s">
        <v>7230</v>
      </c>
      <c r="E7148" s="215">
        <v>4389</v>
      </c>
      <c r="F7148" s="216" t="s">
        <v>7225</v>
      </c>
    </row>
    <row r="7149" spans="2:6" ht="12.75" x14ac:dyDescent="0.25">
      <c r="B7149" s="216" t="s">
        <v>5026</v>
      </c>
      <c r="C7149" s="213">
        <v>12</v>
      </c>
      <c r="D7149" s="214" t="s">
        <v>5027</v>
      </c>
      <c r="E7149" s="215">
        <v>4389</v>
      </c>
      <c r="F7149" s="216" t="s">
        <v>7225</v>
      </c>
    </row>
    <row r="7150" spans="2:6" ht="12.75" x14ac:dyDescent="0.25">
      <c r="B7150" s="216" t="s">
        <v>5018</v>
      </c>
      <c r="C7150" s="213">
        <v>3</v>
      </c>
      <c r="D7150" s="214" t="s">
        <v>7228</v>
      </c>
      <c r="E7150" s="215">
        <v>4389</v>
      </c>
      <c r="F7150" s="216" t="s">
        <v>7225</v>
      </c>
    </row>
    <row r="7151" spans="2:6" ht="12.75" x14ac:dyDescent="0.25">
      <c r="B7151" s="216" t="s">
        <v>5026</v>
      </c>
      <c r="C7151" s="213">
        <v>8</v>
      </c>
      <c r="D7151" s="214" t="s">
        <v>7233</v>
      </c>
      <c r="E7151" s="215">
        <v>4389</v>
      </c>
      <c r="F7151" s="216" t="s">
        <v>7225</v>
      </c>
    </row>
    <row r="7152" spans="2:6" ht="12.75" x14ac:dyDescent="0.25">
      <c r="B7152" s="216" t="s">
        <v>147</v>
      </c>
      <c r="C7152" s="213">
        <v>10</v>
      </c>
      <c r="D7152" s="214" t="s">
        <v>6617</v>
      </c>
      <c r="E7152" s="215">
        <v>4328</v>
      </c>
      <c r="F7152" s="216" t="s">
        <v>6613</v>
      </c>
    </row>
    <row r="7153" spans="2:6" ht="12.75" x14ac:dyDescent="0.25">
      <c r="B7153" s="216" t="s">
        <v>147</v>
      </c>
      <c r="C7153" s="213">
        <v>1</v>
      </c>
      <c r="D7153" s="214" t="s">
        <v>6612</v>
      </c>
      <c r="E7153" s="215">
        <v>4328</v>
      </c>
      <c r="F7153" s="216" t="s">
        <v>6613</v>
      </c>
    </row>
    <row r="7154" spans="2:6" ht="12.75" x14ac:dyDescent="0.25">
      <c r="B7154" s="216" t="s">
        <v>147</v>
      </c>
      <c r="C7154" s="213">
        <v>4</v>
      </c>
      <c r="D7154" s="214" t="s">
        <v>3899</v>
      </c>
      <c r="E7154" s="215">
        <v>4328</v>
      </c>
      <c r="F7154" s="216" t="s">
        <v>6613</v>
      </c>
    </row>
    <row r="7155" spans="2:6" ht="12.75" x14ac:dyDescent="0.25">
      <c r="B7155" s="216" t="s">
        <v>147</v>
      </c>
      <c r="C7155" s="213">
        <v>2</v>
      </c>
      <c r="D7155" s="214" t="s">
        <v>148</v>
      </c>
      <c r="E7155" s="215">
        <v>4328</v>
      </c>
      <c r="F7155" s="216" t="s">
        <v>6613</v>
      </c>
    </row>
    <row r="7156" spans="2:6" ht="12.75" x14ac:dyDescent="0.25">
      <c r="B7156" s="216" t="s">
        <v>147</v>
      </c>
      <c r="C7156" s="213">
        <v>11</v>
      </c>
      <c r="D7156" s="214" t="s">
        <v>3663</v>
      </c>
      <c r="E7156" s="215">
        <v>4328</v>
      </c>
      <c r="F7156" s="216" t="s">
        <v>6613</v>
      </c>
    </row>
    <row r="7157" spans="2:6" ht="12.75" x14ac:dyDescent="0.25">
      <c r="B7157" s="216" t="s">
        <v>147</v>
      </c>
      <c r="C7157" s="213">
        <v>6</v>
      </c>
      <c r="D7157" s="214" t="s">
        <v>1852</v>
      </c>
      <c r="E7157" s="215">
        <v>4328</v>
      </c>
      <c r="F7157" s="216" t="s">
        <v>6613</v>
      </c>
    </row>
    <row r="7158" spans="2:6" ht="12.75" x14ac:dyDescent="0.25">
      <c r="B7158" s="216" t="s">
        <v>147</v>
      </c>
      <c r="C7158" s="213">
        <v>3</v>
      </c>
      <c r="D7158" s="214" t="s">
        <v>4411</v>
      </c>
      <c r="E7158" s="215">
        <v>4328</v>
      </c>
      <c r="F7158" s="216" t="s">
        <v>6613</v>
      </c>
    </row>
    <row r="7159" spans="2:6" ht="12.75" x14ac:dyDescent="0.25">
      <c r="B7159" s="216" t="s">
        <v>147</v>
      </c>
      <c r="C7159" s="213">
        <v>8</v>
      </c>
      <c r="D7159" s="214" t="s">
        <v>6615</v>
      </c>
      <c r="E7159" s="215">
        <v>4328</v>
      </c>
      <c r="F7159" s="216" t="s">
        <v>6613</v>
      </c>
    </row>
    <row r="7160" spans="2:6" ht="12.75" x14ac:dyDescent="0.25">
      <c r="B7160" s="216" t="s">
        <v>147</v>
      </c>
      <c r="C7160" s="213">
        <v>7</v>
      </c>
      <c r="D7160" s="214" t="s">
        <v>5224</v>
      </c>
      <c r="E7160" s="215">
        <v>4328</v>
      </c>
      <c r="F7160" s="216" t="s">
        <v>6613</v>
      </c>
    </row>
    <row r="7161" spans="2:6" ht="12.75" x14ac:dyDescent="0.25">
      <c r="B7161" s="216" t="s">
        <v>147</v>
      </c>
      <c r="C7161" s="213">
        <v>5</v>
      </c>
      <c r="D7161" s="214" t="s">
        <v>6614</v>
      </c>
      <c r="E7161" s="215">
        <v>4328</v>
      </c>
      <c r="F7161" s="216" t="s">
        <v>6613</v>
      </c>
    </row>
    <row r="7162" spans="2:6" ht="12.75" x14ac:dyDescent="0.25">
      <c r="B7162" s="216" t="s">
        <v>147</v>
      </c>
      <c r="C7162" s="213">
        <v>12</v>
      </c>
      <c r="D7162" s="214" t="s">
        <v>6618</v>
      </c>
      <c r="E7162" s="215">
        <v>4328</v>
      </c>
      <c r="F7162" s="216" t="s">
        <v>6613</v>
      </c>
    </row>
    <row r="7163" spans="2:6" ht="12.75" x14ac:dyDescent="0.25">
      <c r="B7163" s="216" t="s">
        <v>147</v>
      </c>
      <c r="C7163" s="213">
        <v>9</v>
      </c>
      <c r="D7163" s="214" t="s">
        <v>6616</v>
      </c>
      <c r="E7163" s="215">
        <v>4328</v>
      </c>
      <c r="F7163" s="216" t="s">
        <v>6613</v>
      </c>
    </row>
    <row r="7164" spans="2:6" ht="12.75" x14ac:dyDescent="0.25">
      <c r="B7164" s="216" t="s">
        <v>169</v>
      </c>
      <c r="C7164" s="213">
        <v>3</v>
      </c>
      <c r="D7164" s="214" t="s">
        <v>576</v>
      </c>
      <c r="E7164" s="215">
        <v>1436</v>
      </c>
      <c r="F7164" s="216" t="s">
        <v>574</v>
      </c>
    </row>
    <row r="7165" spans="2:6" ht="12.75" x14ac:dyDescent="0.25">
      <c r="B7165" s="216" t="s">
        <v>169</v>
      </c>
      <c r="C7165" s="213">
        <v>4</v>
      </c>
      <c r="D7165" s="214" t="s">
        <v>577</v>
      </c>
      <c r="E7165" s="215">
        <v>1436</v>
      </c>
      <c r="F7165" s="216" t="s">
        <v>574</v>
      </c>
    </row>
    <row r="7166" spans="2:6" ht="12.75" x14ac:dyDescent="0.25">
      <c r="B7166" s="216" t="s">
        <v>169</v>
      </c>
      <c r="C7166" s="213">
        <v>2</v>
      </c>
      <c r="D7166" s="214" t="s">
        <v>575</v>
      </c>
      <c r="E7166" s="215">
        <v>1436</v>
      </c>
      <c r="F7166" s="216" t="s">
        <v>574</v>
      </c>
    </row>
    <row r="7167" spans="2:6" ht="12.75" x14ac:dyDescent="0.25">
      <c r="B7167" s="216" t="s">
        <v>169</v>
      </c>
      <c r="C7167" s="213">
        <v>7</v>
      </c>
      <c r="D7167" s="214" t="s">
        <v>580</v>
      </c>
      <c r="E7167" s="215">
        <v>1436</v>
      </c>
      <c r="F7167" s="216" t="s">
        <v>574</v>
      </c>
    </row>
    <row r="7168" spans="2:6" ht="12.75" x14ac:dyDescent="0.25">
      <c r="B7168" s="216" t="s">
        <v>169</v>
      </c>
      <c r="C7168" s="213">
        <v>11</v>
      </c>
      <c r="D7168" s="214" t="s">
        <v>584</v>
      </c>
      <c r="E7168" s="215">
        <v>1436</v>
      </c>
      <c r="F7168" s="216" t="s">
        <v>574</v>
      </c>
    </row>
    <row r="7169" spans="2:6" ht="12.75" x14ac:dyDescent="0.25">
      <c r="B7169" s="216" t="s">
        <v>169</v>
      </c>
      <c r="C7169" s="213">
        <v>10</v>
      </c>
      <c r="D7169" s="214" t="s">
        <v>583</v>
      </c>
      <c r="E7169" s="215">
        <v>1436</v>
      </c>
      <c r="F7169" s="216" t="s">
        <v>574</v>
      </c>
    </row>
    <row r="7170" spans="2:6" ht="12.75" x14ac:dyDescent="0.25">
      <c r="B7170" s="216" t="s">
        <v>169</v>
      </c>
      <c r="C7170" s="213">
        <v>9</v>
      </c>
      <c r="D7170" s="214" t="s">
        <v>582</v>
      </c>
      <c r="E7170" s="215">
        <v>1436</v>
      </c>
      <c r="F7170" s="216" t="s">
        <v>574</v>
      </c>
    </row>
    <row r="7171" spans="2:6" ht="12.75" x14ac:dyDescent="0.25">
      <c r="B7171" s="216" t="s">
        <v>169</v>
      </c>
      <c r="C7171" s="213">
        <v>8</v>
      </c>
      <c r="D7171" s="214" t="s">
        <v>581</v>
      </c>
      <c r="E7171" s="215">
        <v>1436</v>
      </c>
      <c r="F7171" s="216" t="s">
        <v>574</v>
      </c>
    </row>
    <row r="7172" spans="2:6" ht="12.75" x14ac:dyDescent="0.25">
      <c r="B7172" s="216" t="s">
        <v>169</v>
      </c>
      <c r="C7172" s="213">
        <v>12</v>
      </c>
      <c r="D7172" s="214" t="s">
        <v>585</v>
      </c>
      <c r="E7172" s="215">
        <v>1436</v>
      </c>
      <c r="F7172" s="216" t="s">
        <v>574</v>
      </c>
    </row>
    <row r="7173" spans="2:6" ht="12.75" x14ac:dyDescent="0.25">
      <c r="B7173" s="216" t="s">
        <v>169</v>
      </c>
      <c r="C7173" s="213">
        <v>1</v>
      </c>
      <c r="D7173" s="214" t="s">
        <v>573</v>
      </c>
      <c r="E7173" s="215">
        <v>1436</v>
      </c>
      <c r="F7173" s="216" t="s">
        <v>574</v>
      </c>
    </row>
    <row r="7174" spans="2:6" ht="12.75" x14ac:dyDescent="0.25">
      <c r="B7174" s="216" t="s">
        <v>169</v>
      </c>
      <c r="C7174" s="213">
        <v>6</v>
      </c>
      <c r="D7174" s="214" t="s">
        <v>579</v>
      </c>
      <c r="E7174" s="215">
        <v>1436</v>
      </c>
      <c r="F7174" s="216" t="s">
        <v>574</v>
      </c>
    </row>
    <row r="7175" spans="2:6" ht="12.75" x14ac:dyDescent="0.25">
      <c r="B7175" s="216" t="s">
        <v>169</v>
      </c>
      <c r="C7175" s="213">
        <v>5</v>
      </c>
      <c r="D7175" s="214" t="s">
        <v>578</v>
      </c>
      <c r="E7175" s="215">
        <v>1436</v>
      </c>
      <c r="F7175" s="216" t="s">
        <v>574</v>
      </c>
    </row>
    <row r="7176" spans="2:6" ht="12.75" x14ac:dyDescent="0.25">
      <c r="B7176" s="216" t="s">
        <v>1355</v>
      </c>
      <c r="C7176" s="213">
        <v>5</v>
      </c>
      <c r="D7176" s="214" t="s">
        <v>5923</v>
      </c>
      <c r="E7176" s="215">
        <v>4257</v>
      </c>
      <c r="F7176" s="216" t="s">
        <v>5921</v>
      </c>
    </row>
    <row r="7177" spans="2:6" ht="12.75" x14ac:dyDescent="0.25">
      <c r="B7177" s="216" t="s">
        <v>1355</v>
      </c>
      <c r="C7177" s="213">
        <v>11</v>
      </c>
      <c r="D7177" s="214" t="s">
        <v>1463</v>
      </c>
      <c r="E7177" s="215">
        <v>4257</v>
      </c>
      <c r="F7177" s="216" t="s">
        <v>5921</v>
      </c>
    </row>
    <row r="7178" spans="2:6" ht="12.75" x14ac:dyDescent="0.25">
      <c r="B7178" s="216" t="s">
        <v>1355</v>
      </c>
      <c r="C7178" s="213">
        <v>12</v>
      </c>
      <c r="D7178" s="214" t="s">
        <v>5926</v>
      </c>
      <c r="E7178" s="215">
        <v>4257</v>
      </c>
      <c r="F7178" s="216" t="s">
        <v>5921</v>
      </c>
    </row>
    <row r="7179" spans="2:6" ht="12.75" x14ac:dyDescent="0.25">
      <c r="B7179" s="216" t="s">
        <v>1355</v>
      </c>
      <c r="C7179" s="213">
        <v>8</v>
      </c>
      <c r="D7179" s="214" t="s">
        <v>1592</v>
      </c>
      <c r="E7179" s="215">
        <v>4257</v>
      </c>
      <c r="F7179" s="216" t="s">
        <v>5921</v>
      </c>
    </row>
    <row r="7180" spans="2:6" ht="12.75" x14ac:dyDescent="0.25">
      <c r="B7180" s="216" t="s">
        <v>1355</v>
      </c>
      <c r="C7180" s="213">
        <v>9</v>
      </c>
      <c r="D7180" s="214" t="s">
        <v>1425</v>
      </c>
      <c r="E7180" s="215">
        <v>4257</v>
      </c>
      <c r="F7180" s="216" t="s">
        <v>5921</v>
      </c>
    </row>
    <row r="7181" spans="2:6" ht="12.75" x14ac:dyDescent="0.25">
      <c r="B7181" s="216" t="s">
        <v>1355</v>
      </c>
      <c r="C7181" s="213">
        <v>6</v>
      </c>
      <c r="D7181" s="214" t="s">
        <v>5924</v>
      </c>
      <c r="E7181" s="215">
        <v>4257</v>
      </c>
      <c r="F7181" s="216" t="s">
        <v>5921</v>
      </c>
    </row>
    <row r="7182" spans="2:6" ht="12.75" x14ac:dyDescent="0.25">
      <c r="B7182" s="216" t="s">
        <v>1355</v>
      </c>
      <c r="C7182" s="213">
        <v>10</v>
      </c>
      <c r="D7182" s="214" t="s">
        <v>5925</v>
      </c>
      <c r="E7182" s="215">
        <v>4257</v>
      </c>
      <c r="F7182" s="216" t="s">
        <v>5921</v>
      </c>
    </row>
    <row r="7183" spans="2:6" ht="12.75" x14ac:dyDescent="0.25">
      <c r="B7183" s="216" t="s">
        <v>1355</v>
      </c>
      <c r="C7183" s="213">
        <v>3</v>
      </c>
      <c r="D7183" s="214" t="s">
        <v>5922</v>
      </c>
      <c r="E7183" s="215">
        <v>4257</v>
      </c>
      <c r="F7183" s="216" t="s">
        <v>5921</v>
      </c>
    </row>
    <row r="7184" spans="2:6" ht="12.75" x14ac:dyDescent="0.25">
      <c r="B7184" s="216" t="s">
        <v>1355</v>
      </c>
      <c r="C7184" s="213">
        <v>7</v>
      </c>
      <c r="D7184" s="214" t="s">
        <v>1460</v>
      </c>
      <c r="E7184" s="215">
        <v>4257</v>
      </c>
      <c r="F7184" s="216" t="s">
        <v>5921</v>
      </c>
    </row>
    <row r="7185" spans="2:6" ht="12.75" x14ac:dyDescent="0.25">
      <c r="B7185" s="216" t="s">
        <v>1355</v>
      </c>
      <c r="C7185" s="213">
        <v>4</v>
      </c>
      <c r="D7185" s="214" t="s">
        <v>1451</v>
      </c>
      <c r="E7185" s="215">
        <v>4257</v>
      </c>
      <c r="F7185" s="216" t="s">
        <v>5921</v>
      </c>
    </row>
    <row r="7186" spans="2:6" ht="12.75" x14ac:dyDescent="0.25">
      <c r="B7186" s="216" t="s">
        <v>1355</v>
      </c>
      <c r="C7186" s="213">
        <v>2</v>
      </c>
      <c r="D7186" s="214" t="s">
        <v>1332</v>
      </c>
      <c r="E7186" s="215">
        <v>4257</v>
      </c>
      <c r="F7186" s="216" t="s">
        <v>5921</v>
      </c>
    </row>
    <row r="7187" spans="2:6" ht="12.75" x14ac:dyDescent="0.25">
      <c r="B7187" s="216" t="s">
        <v>1355</v>
      </c>
      <c r="C7187" s="213">
        <v>1</v>
      </c>
      <c r="D7187" s="214" t="s">
        <v>638</v>
      </c>
      <c r="E7187" s="215">
        <v>4257</v>
      </c>
      <c r="F7187" s="216" t="s">
        <v>5921</v>
      </c>
    </row>
    <row r="7188" spans="2:6" ht="12.75" x14ac:dyDescent="0.25">
      <c r="B7188" s="216" t="s">
        <v>1355</v>
      </c>
      <c r="C7188" s="213">
        <v>5</v>
      </c>
      <c r="D7188" s="214" t="s">
        <v>6089</v>
      </c>
      <c r="E7188" s="215">
        <v>4348</v>
      </c>
      <c r="F7188" s="216" t="s">
        <v>6824</v>
      </c>
    </row>
    <row r="7189" spans="2:6" ht="12.75" x14ac:dyDescent="0.25">
      <c r="B7189" s="216" t="s">
        <v>1355</v>
      </c>
      <c r="C7189" s="213">
        <v>7</v>
      </c>
      <c r="D7189" s="214" t="s">
        <v>1483</v>
      </c>
      <c r="E7189" s="215">
        <v>4348</v>
      </c>
      <c r="F7189" s="216" t="s">
        <v>6824</v>
      </c>
    </row>
    <row r="7190" spans="2:6" ht="12.75" x14ac:dyDescent="0.25">
      <c r="B7190" s="216" t="s">
        <v>1355</v>
      </c>
      <c r="C7190" s="213">
        <v>12</v>
      </c>
      <c r="D7190" s="214" t="s">
        <v>6638</v>
      </c>
      <c r="E7190" s="215">
        <v>4348</v>
      </c>
      <c r="F7190" s="216" t="s">
        <v>6824</v>
      </c>
    </row>
    <row r="7191" spans="2:6" ht="12.75" x14ac:dyDescent="0.25">
      <c r="B7191" s="216" t="s">
        <v>1355</v>
      </c>
      <c r="C7191" s="213">
        <v>8</v>
      </c>
      <c r="D7191" s="214" t="s">
        <v>4043</v>
      </c>
      <c r="E7191" s="215">
        <v>4348</v>
      </c>
      <c r="F7191" s="216" t="s">
        <v>6824</v>
      </c>
    </row>
    <row r="7192" spans="2:6" ht="12.75" x14ac:dyDescent="0.25">
      <c r="B7192" s="216" t="s">
        <v>1355</v>
      </c>
      <c r="C7192" s="213">
        <v>4</v>
      </c>
      <c r="D7192" s="214" t="s">
        <v>5406</v>
      </c>
      <c r="E7192" s="215">
        <v>4348</v>
      </c>
      <c r="F7192" s="216" t="s">
        <v>6824</v>
      </c>
    </row>
    <row r="7193" spans="2:6" ht="12.75" x14ac:dyDescent="0.25">
      <c r="B7193" s="216" t="s">
        <v>1355</v>
      </c>
      <c r="C7193" s="213">
        <v>9</v>
      </c>
      <c r="D7193" s="214" t="s">
        <v>6101</v>
      </c>
      <c r="E7193" s="215">
        <v>4348</v>
      </c>
      <c r="F7193" s="216" t="s">
        <v>6824</v>
      </c>
    </row>
    <row r="7194" spans="2:6" ht="12.75" x14ac:dyDescent="0.25">
      <c r="B7194" s="216" t="s">
        <v>1355</v>
      </c>
      <c r="C7194" s="213">
        <v>1</v>
      </c>
      <c r="D7194" s="214" t="s">
        <v>1466</v>
      </c>
      <c r="E7194" s="215">
        <v>4348</v>
      </c>
      <c r="F7194" s="216" t="s">
        <v>6824</v>
      </c>
    </row>
    <row r="7195" spans="2:6" ht="12.75" x14ac:dyDescent="0.25">
      <c r="B7195" s="216" t="s">
        <v>1355</v>
      </c>
      <c r="C7195" s="213">
        <v>10</v>
      </c>
      <c r="D7195" s="214" t="s">
        <v>2145</v>
      </c>
      <c r="E7195" s="215">
        <v>4348</v>
      </c>
      <c r="F7195" s="216" t="s">
        <v>6824</v>
      </c>
    </row>
    <row r="7196" spans="2:6" ht="12.75" x14ac:dyDescent="0.25">
      <c r="B7196" s="216" t="s">
        <v>1355</v>
      </c>
      <c r="C7196" s="213">
        <v>6</v>
      </c>
      <c r="D7196" s="214" t="s">
        <v>6826</v>
      </c>
      <c r="E7196" s="215">
        <v>4348</v>
      </c>
      <c r="F7196" s="216" t="s">
        <v>6824</v>
      </c>
    </row>
    <row r="7197" spans="2:6" ht="12.75" x14ac:dyDescent="0.25">
      <c r="B7197" s="216" t="s">
        <v>1355</v>
      </c>
      <c r="C7197" s="213">
        <v>3</v>
      </c>
      <c r="D7197" s="214" t="s">
        <v>6825</v>
      </c>
      <c r="E7197" s="215">
        <v>4348</v>
      </c>
      <c r="F7197" s="216" t="s">
        <v>6824</v>
      </c>
    </row>
    <row r="7198" spans="2:6" ht="12.75" x14ac:dyDescent="0.25">
      <c r="B7198" s="216" t="s">
        <v>1355</v>
      </c>
      <c r="C7198" s="213">
        <v>11</v>
      </c>
      <c r="D7198" s="214" t="s">
        <v>6827</v>
      </c>
      <c r="E7198" s="215">
        <v>4348</v>
      </c>
      <c r="F7198" s="216" t="s">
        <v>6824</v>
      </c>
    </row>
    <row r="7199" spans="2:6" ht="12.75" x14ac:dyDescent="0.25">
      <c r="B7199" s="216" t="s">
        <v>1355</v>
      </c>
      <c r="C7199" s="213">
        <v>2</v>
      </c>
      <c r="D7199" s="214" t="s">
        <v>1533</v>
      </c>
      <c r="E7199" s="215">
        <v>4348</v>
      </c>
      <c r="F7199" s="216" t="s">
        <v>6824</v>
      </c>
    </row>
    <row r="7200" spans="2:6" ht="12.75" x14ac:dyDescent="0.25">
      <c r="B7200" s="216" t="s">
        <v>37</v>
      </c>
      <c r="C7200" s="213">
        <v>7</v>
      </c>
      <c r="D7200" s="214" t="s">
        <v>7487</v>
      </c>
      <c r="E7200" s="215">
        <v>4415</v>
      </c>
      <c r="F7200" s="216" t="s">
        <v>7483</v>
      </c>
    </row>
    <row r="7201" spans="2:6" ht="12.75" x14ac:dyDescent="0.25">
      <c r="B7201" s="216" t="s">
        <v>37</v>
      </c>
      <c r="C7201" s="213">
        <v>11</v>
      </c>
      <c r="D7201" s="214" t="s">
        <v>7491</v>
      </c>
      <c r="E7201" s="215">
        <v>4415</v>
      </c>
      <c r="F7201" s="216" t="s">
        <v>7483</v>
      </c>
    </row>
    <row r="7202" spans="2:6" ht="12.75" x14ac:dyDescent="0.25">
      <c r="B7202" s="216" t="s">
        <v>37</v>
      </c>
      <c r="C7202" s="213">
        <v>8</v>
      </c>
      <c r="D7202" s="214" t="s">
        <v>7488</v>
      </c>
      <c r="E7202" s="215">
        <v>4415</v>
      </c>
      <c r="F7202" s="216" t="s">
        <v>7483</v>
      </c>
    </row>
    <row r="7203" spans="2:6" ht="12.75" x14ac:dyDescent="0.25">
      <c r="B7203" s="216" t="s">
        <v>37</v>
      </c>
      <c r="C7203" s="213">
        <v>3</v>
      </c>
      <c r="D7203" s="214" t="s">
        <v>7484</v>
      </c>
      <c r="E7203" s="215">
        <v>4415</v>
      </c>
      <c r="F7203" s="216" t="s">
        <v>7483</v>
      </c>
    </row>
    <row r="7204" spans="2:6" ht="12.75" x14ac:dyDescent="0.25">
      <c r="B7204" s="216" t="s">
        <v>37</v>
      </c>
      <c r="C7204" s="213">
        <v>1</v>
      </c>
      <c r="D7204" s="214" t="s">
        <v>7482</v>
      </c>
      <c r="E7204" s="215">
        <v>4415</v>
      </c>
      <c r="F7204" s="216" t="s">
        <v>7483</v>
      </c>
    </row>
    <row r="7205" spans="2:6" ht="12.75" x14ac:dyDescent="0.25">
      <c r="B7205" s="216" t="s">
        <v>37</v>
      </c>
      <c r="C7205" s="213">
        <v>4</v>
      </c>
      <c r="D7205" s="214" t="s">
        <v>4089</v>
      </c>
      <c r="E7205" s="215">
        <v>4415</v>
      </c>
      <c r="F7205" s="216" t="s">
        <v>7483</v>
      </c>
    </row>
    <row r="7206" spans="2:6" ht="12.75" x14ac:dyDescent="0.25">
      <c r="B7206" s="216" t="s">
        <v>37</v>
      </c>
      <c r="C7206" s="213">
        <v>6</v>
      </c>
      <c r="D7206" s="214" t="s">
        <v>7486</v>
      </c>
      <c r="E7206" s="215">
        <v>4415</v>
      </c>
      <c r="F7206" s="216" t="s">
        <v>7483</v>
      </c>
    </row>
    <row r="7207" spans="2:6" ht="12.75" x14ac:dyDescent="0.25">
      <c r="B7207" s="216" t="s">
        <v>37</v>
      </c>
      <c r="C7207" s="213">
        <v>5</v>
      </c>
      <c r="D7207" s="214" t="s">
        <v>7485</v>
      </c>
      <c r="E7207" s="215">
        <v>4415</v>
      </c>
      <c r="F7207" s="216" t="s">
        <v>7483</v>
      </c>
    </row>
    <row r="7208" spans="2:6" ht="12.75" x14ac:dyDescent="0.25">
      <c r="B7208" s="216" t="s">
        <v>37</v>
      </c>
      <c r="C7208" s="213">
        <v>10</v>
      </c>
      <c r="D7208" s="214" t="s">
        <v>7490</v>
      </c>
      <c r="E7208" s="215">
        <v>4415</v>
      </c>
      <c r="F7208" s="216" t="s">
        <v>7483</v>
      </c>
    </row>
    <row r="7209" spans="2:6" ht="12.75" x14ac:dyDescent="0.25">
      <c r="B7209" s="216" t="s">
        <v>37</v>
      </c>
      <c r="C7209" s="213">
        <v>9</v>
      </c>
      <c r="D7209" s="214" t="s">
        <v>7489</v>
      </c>
      <c r="E7209" s="215">
        <v>4415</v>
      </c>
      <c r="F7209" s="216" t="s">
        <v>7483</v>
      </c>
    </row>
    <row r="7210" spans="2:6" ht="12.75" x14ac:dyDescent="0.25">
      <c r="B7210" s="216" t="s">
        <v>37</v>
      </c>
      <c r="C7210" s="213">
        <v>12</v>
      </c>
      <c r="D7210" s="214" t="s">
        <v>7492</v>
      </c>
      <c r="E7210" s="215">
        <v>4415</v>
      </c>
      <c r="F7210" s="216" t="s">
        <v>7483</v>
      </c>
    </row>
    <row r="7211" spans="2:6" ht="12.75" x14ac:dyDescent="0.25">
      <c r="B7211" s="216" t="s">
        <v>37</v>
      </c>
      <c r="C7211" s="213">
        <v>2</v>
      </c>
      <c r="D7211" s="214" t="s">
        <v>6792</v>
      </c>
      <c r="E7211" s="215">
        <v>4415</v>
      </c>
      <c r="F7211" s="216" t="s">
        <v>7483</v>
      </c>
    </row>
    <row r="7212" spans="2:6" ht="12.75" x14ac:dyDescent="0.25">
      <c r="B7212" s="216" t="s">
        <v>8779</v>
      </c>
      <c r="C7212" s="213">
        <v>2</v>
      </c>
      <c r="D7212" s="214" t="s">
        <v>8781</v>
      </c>
      <c r="E7212" s="215">
        <v>4544</v>
      </c>
      <c r="F7212" s="216" t="s">
        <v>8780</v>
      </c>
    </row>
    <row r="7213" spans="2:6" ht="12.75" x14ac:dyDescent="0.25">
      <c r="B7213" s="216" t="s">
        <v>8779</v>
      </c>
      <c r="C7213" s="213">
        <v>4</v>
      </c>
      <c r="D7213" s="214" t="s">
        <v>8782</v>
      </c>
      <c r="E7213" s="215">
        <v>4544</v>
      </c>
      <c r="F7213" s="216" t="s">
        <v>8780</v>
      </c>
    </row>
    <row r="7214" spans="2:6" ht="12.75" x14ac:dyDescent="0.25">
      <c r="B7214" s="216" t="s">
        <v>8779</v>
      </c>
      <c r="C7214" s="213">
        <v>10</v>
      </c>
      <c r="D7214" s="214" t="s">
        <v>8784</v>
      </c>
      <c r="E7214" s="215">
        <v>4544</v>
      </c>
      <c r="F7214" s="216" t="s">
        <v>8780</v>
      </c>
    </row>
    <row r="7215" spans="2:6" ht="12.75" x14ac:dyDescent="0.25">
      <c r="B7215" s="216" t="s">
        <v>8779</v>
      </c>
      <c r="C7215" s="213">
        <v>12</v>
      </c>
      <c r="D7215" s="214" t="s">
        <v>8785</v>
      </c>
      <c r="E7215" s="215">
        <v>4544</v>
      </c>
      <c r="F7215" s="216" t="s">
        <v>8780</v>
      </c>
    </row>
    <row r="7216" spans="2:6" ht="12.75" x14ac:dyDescent="0.25">
      <c r="B7216" s="216" t="s">
        <v>8779</v>
      </c>
      <c r="C7216" s="213">
        <v>6</v>
      </c>
      <c r="D7216" s="214" t="s">
        <v>651</v>
      </c>
      <c r="E7216" s="215">
        <v>4544</v>
      </c>
      <c r="F7216" s="216" t="s">
        <v>8780</v>
      </c>
    </row>
    <row r="7217" spans="2:6" ht="12.75" x14ac:dyDescent="0.25">
      <c r="B7217" s="216" t="s">
        <v>8779</v>
      </c>
      <c r="C7217" s="213">
        <v>9</v>
      </c>
      <c r="D7217" s="214" t="s">
        <v>6085</v>
      </c>
      <c r="E7217" s="215">
        <v>4544</v>
      </c>
      <c r="F7217" s="216" t="s">
        <v>8780</v>
      </c>
    </row>
    <row r="7218" spans="2:6" ht="12.75" x14ac:dyDescent="0.25">
      <c r="B7218" s="216" t="s">
        <v>8779</v>
      </c>
      <c r="C7218" s="213">
        <v>11</v>
      </c>
      <c r="D7218" s="214" t="s">
        <v>6096</v>
      </c>
      <c r="E7218" s="215">
        <v>4544</v>
      </c>
      <c r="F7218" s="216" t="s">
        <v>8780</v>
      </c>
    </row>
    <row r="7219" spans="2:6" ht="12.75" x14ac:dyDescent="0.25">
      <c r="B7219" s="216" t="s">
        <v>8779</v>
      </c>
      <c r="C7219" s="213">
        <v>3</v>
      </c>
      <c r="D7219" s="214" t="s">
        <v>2743</v>
      </c>
      <c r="E7219" s="215">
        <v>4544</v>
      </c>
      <c r="F7219" s="216" t="s">
        <v>8780</v>
      </c>
    </row>
    <row r="7220" spans="2:6" ht="12.75" x14ac:dyDescent="0.25">
      <c r="B7220" s="216" t="s">
        <v>8779</v>
      </c>
      <c r="C7220" s="213">
        <v>1</v>
      </c>
      <c r="D7220" s="214" t="s">
        <v>4679</v>
      </c>
      <c r="E7220" s="215">
        <v>4544</v>
      </c>
      <c r="F7220" s="216" t="s">
        <v>8780</v>
      </c>
    </row>
    <row r="7221" spans="2:6" ht="12.75" x14ac:dyDescent="0.25">
      <c r="B7221" s="216" t="s">
        <v>8779</v>
      </c>
      <c r="C7221" s="213">
        <v>5</v>
      </c>
      <c r="D7221" s="214" t="s">
        <v>6094</v>
      </c>
      <c r="E7221" s="215">
        <v>4544</v>
      </c>
      <c r="F7221" s="216" t="s">
        <v>8780</v>
      </c>
    </row>
    <row r="7222" spans="2:6" ht="12.75" x14ac:dyDescent="0.25">
      <c r="B7222" s="216" t="s">
        <v>8779</v>
      </c>
      <c r="C7222" s="213">
        <v>7</v>
      </c>
      <c r="D7222" s="214" t="s">
        <v>6082</v>
      </c>
      <c r="E7222" s="215">
        <v>4544</v>
      </c>
      <c r="F7222" s="216" t="s">
        <v>8780</v>
      </c>
    </row>
    <row r="7223" spans="2:6" ht="12.75" x14ac:dyDescent="0.25">
      <c r="B7223" s="216" t="s">
        <v>8779</v>
      </c>
      <c r="C7223" s="213">
        <v>8</v>
      </c>
      <c r="D7223" s="214" t="s">
        <v>8783</v>
      </c>
      <c r="E7223" s="215">
        <v>4544</v>
      </c>
      <c r="F7223" s="216" t="s">
        <v>8780</v>
      </c>
    </row>
    <row r="7224" spans="2:6" ht="12.75" x14ac:dyDescent="0.25">
      <c r="B7224" s="216" t="s">
        <v>1351</v>
      </c>
      <c r="C7224" s="213">
        <v>7</v>
      </c>
      <c r="D7224" s="214" t="s">
        <v>5362</v>
      </c>
      <c r="E7224" s="215">
        <v>4371</v>
      </c>
      <c r="F7224" s="216" t="s">
        <v>7046</v>
      </c>
    </row>
    <row r="7225" spans="2:6" ht="12.75" x14ac:dyDescent="0.25">
      <c r="B7225" s="216" t="s">
        <v>1351</v>
      </c>
      <c r="C7225" s="213">
        <v>6</v>
      </c>
      <c r="D7225" s="214" t="s">
        <v>2146</v>
      </c>
      <c r="E7225" s="215">
        <v>4371</v>
      </c>
      <c r="F7225" s="216" t="s">
        <v>7046</v>
      </c>
    </row>
    <row r="7226" spans="2:6" ht="12.75" x14ac:dyDescent="0.25">
      <c r="B7226" s="216" t="s">
        <v>1351</v>
      </c>
      <c r="C7226" s="213">
        <v>12</v>
      </c>
      <c r="D7226" s="214" t="s">
        <v>7050</v>
      </c>
      <c r="E7226" s="215">
        <v>4371</v>
      </c>
      <c r="F7226" s="216" t="s">
        <v>7046</v>
      </c>
    </row>
    <row r="7227" spans="2:6" ht="12.75" x14ac:dyDescent="0.25">
      <c r="B7227" s="216" t="s">
        <v>1351</v>
      </c>
      <c r="C7227" s="213">
        <v>8</v>
      </c>
      <c r="D7227" s="214" t="s">
        <v>6980</v>
      </c>
      <c r="E7227" s="215">
        <v>4371</v>
      </c>
      <c r="F7227" s="216" t="s">
        <v>7046</v>
      </c>
    </row>
    <row r="7228" spans="2:6" ht="12.75" x14ac:dyDescent="0.25">
      <c r="B7228" s="216" t="s">
        <v>1351</v>
      </c>
      <c r="C7228" s="213">
        <v>5</v>
      </c>
      <c r="D7228" s="214" t="s">
        <v>7048</v>
      </c>
      <c r="E7228" s="215">
        <v>4371</v>
      </c>
      <c r="F7228" s="216" t="s">
        <v>7046</v>
      </c>
    </row>
    <row r="7229" spans="2:6" ht="12.75" x14ac:dyDescent="0.25">
      <c r="B7229" s="216" t="s">
        <v>1351</v>
      </c>
      <c r="C7229" s="213">
        <v>2</v>
      </c>
      <c r="D7229" s="214" t="s">
        <v>4247</v>
      </c>
      <c r="E7229" s="215">
        <v>4371</v>
      </c>
      <c r="F7229" s="216" t="s">
        <v>7046</v>
      </c>
    </row>
    <row r="7230" spans="2:6" ht="12.75" x14ac:dyDescent="0.25">
      <c r="B7230" s="216" t="s">
        <v>1351</v>
      </c>
      <c r="C7230" s="213">
        <v>3</v>
      </c>
      <c r="D7230" s="214" t="s">
        <v>7047</v>
      </c>
      <c r="E7230" s="215">
        <v>4371</v>
      </c>
      <c r="F7230" s="216" t="s">
        <v>7046</v>
      </c>
    </row>
    <row r="7231" spans="2:6" ht="12.75" x14ac:dyDescent="0.25">
      <c r="B7231" s="216" t="s">
        <v>1351</v>
      </c>
      <c r="C7231" s="213">
        <v>9</v>
      </c>
      <c r="D7231" s="214" t="s">
        <v>1958</v>
      </c>
      <c r="E7231" s="215">
        <v>4371</v>
      </c>
      <c r="F7231" s="216" t="s">
        <v>7046</v>
      </c>
    </row>
    <row r="7232" spans="2:6" ht="12.75" x14ac:dyDescent="0.25">
      <c r="B7232" s="216" t="s">
        <v>1351</v>
      </c>
      <c r="C7232" s="213">
        <v>10</v>
      </c>
      <c r="D7232" s="214" t="s">
        <v>7049</v>
      </c>
      <c r="E7232" s="215">
        <v>4371</v>
      </c>
      <c r="F7232" s="216" t="s">
        <v>7046</v>
      </c>
    </row>
    <row r="7233" spans="2:6" ht="12.75" x14ac:dyDescent="0.25">
      <c r="B7233" s="216" t="s">
        <v>1351</v>
      </c>
      <c r="C7233" s="213">
        <v>4</v>
      </c>
      <c r="D7233" s="214" t="s">
        <v>4235</v>
      </c>
      <c r="E7233" s="215">
        <v>4371</v>
      </c>
      <c r="F7233" s="216" t="s">
        <v>7046</v>
      </c>
    </row>
    <row r="7234" spans="2:6" ht="12.75" x14ac:dyDescent="0.25">
      <c r="B7234" s="216" t="s">
        <v>1351</v>
      </c>
      <c r="C7234" s="213">
        <v>11</v>
      </c>
      <c r="D7234" s="214" t="s">
        <v>4258</v>
      </c>
      <c r="E7234" s="215">
        <v>4371</v>
      </c>
      <c r="F7234" s="216" t="s">
        <v>7046</v>
      </c>
    </row>
    <row r="7235" spans="2:6" ht="12.75" x14ac:dyDescent="0.25">
      <c r="B7235" s="216" t="s">
        <v>1351</v>
      </c>
      <c r="C7235" s="213">
        <v>1</v>
      </c>
      <c r="D7235" s="214" t="s">
        <v>1095</v>
      </c>
      <c r="E7235" s="215">
        <v>4371</v>
      </c>
      <c r="F7235" s="216" t="s">
        <v>7046</v>
      </c>
    </row>
    <row r="7236" spans="2:6" ht="12.75" x14ac:dyDescent="0.25">
      <c r="B7236" s="216" t="s">
        <v>1360</v>
      </c>
      <c r="C7236" s="213">
        <v>1</v>
      </c>
      <c r="D7236" s="214" t="s">
        <v>1587</v>
      </c>
      <c r="E7236" s="215">
        <v>4256</v>
      </c>
      <c r="F7236" s="216" t="s">
        <v>5906</v>
      </c>
    </row>
    <row r="7237" spans="2:6" ht="12.75" x14ac:dyDescent="0.25">
      <c r="B7237" s="216" t="s">
        <v>1360</v>
      </c>
      <c r="C7237" s="213">
        <v>13</v>
      </c>
      <c r="D7237" s="214" t="s">
        <v>5915</v>
      </c>
      <c r="E7237" s="215">
        <v>4256</v>
      </c>
      <c r="F7237" s="216" t="s">
        <v>5906</v>
      </c>
    </row>
    <row r="7238" spans="2:6" ht="12.75" x14ac:dyDescent="0.25">
      <c r="B7238" s="216" t="s">
        <v>1360</v>
      </c>
      <c r="C7238" s="213">
        <v>9</v>
      </c>
      <c r="D7238" s="214" t="s">
        <v>5911</v>
      </c>
      <c r="E7238" s="215">
        <v>4256</v>
      </c>
      <c r="F7238" s="216" t="s">
        <v>5906</v>
      </c>
    </row>
    <row r="7239" spans="2:6" ht="12.75" x14ac:dyDescent="0.25">
      <c r="B7239" s="216" t="s">
        <v>1360</v>
      </c>
      <c r="C7239" s="213">
        <v>8</v>
      </c>
      <c r="D7239" s="214" t="s">
        <v>5910</v>
      </c>
      <c r="E7239" s="215">
        <v>4256</v>
      </c>
      <c r="F7239" s="216" t="s">
        <v>5906</v>
      </c>
    </row>
    <row r="7240" spans="2:6" ht="12.75" x14ac:dyDescent="0.25">
      <c r="B7240" s="216" t="s">
        <v>1360</v>
      </c>
      <c r="C7240" s="213">
        <v>18</v>
      </c>
      <c r="D7240" s="214" t="s">
        <v>5920</v>
      </c>
      <c r="E7240" s="215">
        <v>4256</v>
      </c>
      <c r="F7240" s="216" t="s">
        <v>5906</v>
      </c>
    </row>
    <row r="7241" spans="2:6" ht="12.75" x14ac:dyDescent="0.25">
      <c r="B7241" s="216" t="s">
        <v>1360</v>
      </c>
      <c r="C7241" s="213">
        <v>6</v>
      </c>
      <c r="D7241" s="214" t="s">
        <v>1507</v>
      </c>
      <c r="E7241" s="215">
        <v>4256</v>
      </c>
      <c r="F7241" s="216" t="s">
        <v>5906</v>
      </c>
    </row>
    <row r="7242" spans="2:6" ht="12.75" x14ac:dyDescent="0.25">
      <c r="B7242" s="216" t="s">
        <v>1360</v>
      </c>
      <c r="C7242" s="213">
        <v>11</v>
      </c>
      <c r="D7242" s="214" t="s">
        <v>5913</v>
      </c>
      <c r="E7242" s="215">
        <v>4256</v>
      </c>
      <c r="F7242" s="216" t="s">
        <v>5906</v>
      </c>
    </row>
    <row r="7243" spans="2:6" ht="12.75" x14ac:dyDescent="0.25">
      <c r="B7243" s="216" t="s">
        <v>1360</v>
      </c>
      <c r="C7243" s="213">
        <v>7</v>
      </c>
      <c r="D7243" s="214" t="s">
        <v>5909</v>
      </c>
      <c r="E7243" s="215">
        <v>4256</v>
      </c>
      <c r="F7243" s="216" t="s">
        <v>5906</v>
      </c>
    </row>
    <row r="7244" spans="2:6" ht="12.75" x14ac:dyDescent="0.25">
      <c r="B7244" s="216" t="s">
        <v>1360</v>
      </c>
      <c r="C7244" s="213">
        <v>3</v>
      </c>
      <c r="D7244" s="214" t="s">
        <v>1560</v>
      </c>
      <c r="E7244" s="215">
        <v>4256</v>
      </c>
      <c r="F7244" s="216" t="s">
        <v>5906</v>
      </c>
    </row>
    <row r="7245" spans="2:6" ht="12.75" x14ac:dyDescent="0.25">
      <c r="B7245" s="216" t="s">
        <v>1360</v>
      </c>
      <c r="C7245" s="213">
        <v>17</v>
      </c>
      <c r="D7245" s="214" t="s">
        <v>5919</v>
      </c>
      <c r="E7245" s="215">
        <v>4256</v>
      </c>
      <c r="F7245" s="216" t="s">
        <v>5906</v>
      </c>
    </row>
    <row r="7246" spans="2:6" ht="12.75" x14ac:dyDescent="0.25">
      <c r="B7246" s="216" t="s">
        <v>1360</v>
      </c>
      <c r="C7246" s="213">
        <v>2</v>
      </c>
      <c r="D7246" s="214" t="s">
        <v>5907</v>
      </c>
      <c r="E7246" s="215">
        <v>4256</v>
      </c>
      <c r="F7246" s="216" t="s">
        <v>5906</v>
      </c>
    </row>
    <row r="7247" spans="2:6" ht="12.75" x14ac:dyDescent="0.25">
      <c r="B7247" s="216" t="s">
        <v>1360</v>
      </c>
      <c r="C7247" s="213">
        <v>14</v>
      </c>
      <c r="D7247" s="214" t="s">
        <v>5916</v>
      </c>
      <c r="E7247" s="215">
        <v>4256</v>
      </c>
      <c r="F7247" s="216" t="s">
        <v>5906</v>
      </c>
    </row>
    <row r="7248" spans="2:6" ht="12.75" x14ac:dyDescent="0.25">
      <c r="B7248" s="216" t="s">
        <v>1360</v>
      </c>
      <c r="C7248" s="213">
        <v>10</v>
      </c>
      <c r="D7248" s="214" t="s">
        <v>5912</v>
      </c>
      <c r="E7248" s="215">
        <v>4256</v>
      </c>
      <c r="F7248" s="216" t="s">
        <v>5906</v>
      </c>
    </row>
    <row r="7249" spans="2:6" ht="12.75" x14ac:dyDescent="0.25">
      <c r="B7249" s="216" t="s">
        <v>1360</v>
      </c>
      <c r="C7249" s="213">
        <v>12</v>
      </c>
      <c r="D7249" s="214" t="s">
        <v>5914</v>
      </c>
      <c r="E7249" s="215">
        <v>4256</v>
      </c>
      <c r="F7249" s="216" t="s">
        <v>5906</v>
      </c>
    </row>
    <row r="7250" spans="2:6" ht="12.75" x14ac:dyDescent="0.25">
      <c r="B7250" s="216" t="s">
        <v>1360</v>
      </c>
      <c r="C7250" s="213">
        <v>5</v>
      </c>
      <c r="D7250" s="214" t="s">
        <v>1419</v>
      </c>
      <c r="E7250" s="215">
        <v>4256</v>
      </c>
      <c r="F7250" s="216" t="s">
        <v>5906</v>
      </c>
    </row>
    <row r="7251" spans="2:6" ht="12.75" x14ac:dyDescent="0.25">
      <c r="B7251" s="216" t="s">
        <v>1360</v>
      </c>
      <c r="C7251" s="213">
        <v>16</v>
      </c>
      <c r="D7251" s="214" t="s">
        <v>5918</v>
      </c>
      <c r="E7251" s="215">
        <v>4256</v>
      </c>
      <c r="F7251" s="216" t="s">
        <v>5906</v>
      </c>
    </row>
    <row r="7252" spans="2:6" ht="12.75" x14ac:dyDescent="0.25">
      <c r="B7252" s="216" t="s">
        <v>1360</v>
      </c>
      <c r="C7252" s="213">
        <v>4</v>
      </c>
      <c r="D7252" s="214" t="s">
        <v>5908</v>
      </c>
      <c r="E7252" s="215">
        <v>4256</v>
      </c>
      <c r="F7252" s="216" t="s">
        <v>5906</v>
      </c>
    </row>
    <row r="7253" spans="2:6" ht="12.75" x14ac:dyDescent="0.25">
      <c r="B7253" s="216" t="s">
        <v>1360</v>
      </c>
      <c r="C7253" s="213">
        <v>15</v>
      </c>
      <c r="D7253" s="214" t="s">
        <v>5917</v>
      </c>
      <c r="E7253" s="215">
        <v>4256</v>
      </c>
      <c r="F7253" s="216" t="s">
        <v>5906</v>
      </c>
    </row>
    <row r="7254" spans="2:6" ht="12.75" x14ac:dyDescent="0.25">
      <c r="B7254" s="216" t="s">
        <v>1360</v>
      </c>
      <c r="C7254" s="213">
        <v>6</v>
      </c>
      <c r="D7254" s="214" t="s">
        <v>6789</v>
      </c>
      <c r="E7254" s="215">
        <v>4344</v>
      </c>
      <c r="F7254" s="216" t="s">
        <v>6787</v>
      </c>
    </row>
    <row r="7255" spans="2:6" ht="12.75" x14ac:dyDescent="0.25">
      <c r="B7255" s="216" t="s">
        <v>1360</v>
      </c>
      <c r="C7255" s="213">
        <v>7</v>
      </c>
      <c r="D7255" s="214" t="s">
        <v>6583</v>
      </c>
      <c r="E7255" s="215">
        <v>4344</v>
      </c>
      <c r="F7255" s="216" t="s">
        <v>6787</v>
      </c>
    </row>
    <row r="7256" spans="2:6" ht="12.75" x14ac:dyDescent="0.25">
      <c r="B7256" s="216" t="s">
        <v>1360</v>
      </c>
      <c r="C7256" s="213">
        <v>4</v>
      </c>
      <c r="D7256" s="214" t="s">
        <v>447</v>
      </c>
      <c r="E7256" s="215">
        <v>4344</v>
      </c>
      <c r="F7256" s="216" t="s">
        <v>6787</v>
      </c>
    </row>
    <row r="7257" spans="2:6" ht="12.75" x14ac:dyDescent="0.25">
      <c r="B7257" s="216" t="s">
        <v>1360</v>
      </c>
      <c r="C7257" s="213">
        <v>8</v>
      </c>
      <c r="D7257" s="214" t="s">
        <v>6790</v>
      </c>
      <c r="E7257" s="215">
        <v>4344</v>
      </c>
      <c r="F7257" s="216" t="s">
        <v>6787</v>
      </c>
    </row>
    <row r="7258" spans="2:6" ht="12.75" x14ac:dyDescent="0.25">
      <c r="B7258" s="216" t="s">
        <v>1360</v>
      </c>
      <c r="C7258" s="213">
        <v>1</v>
      </c>
      <c r="D7258" s="214" t="s">
        <v>3510</v>
      </c>
      <c r="E7258" s="215">
        <v>4344</v>
      </c>
      <c r="F7258" s="216" t="s">
        <v>6787</v>
      </c>
    </row>
    <row r="7259" spans="2:6" ht="12.75" x14ac:dyDescent="0.25">
      <c r="B7259" s="216" t="s">
        <v>1360</v>
      </c>
      <c r="C7259" s="213">
        <v>11</v>
      </c>
      <c r="D7259" s="214" t="s">
        <v>2151</v>
      </c>
      <c r="E7259" s="215">
        <v>4344</v>
      </c>
      <c r="F7259" s="216" t="s">
        <v>6787</v>
      </c>
    </row>
    <row r="7260" spans="2:6" ht="12.75" x14ac:dyDescent="0.25">
      <c r="B7260" s="216" t="s">
        <v>1360</v>
      </c>
      <c r="C7260" s="213">
        <v>5</v>
      </c>
      <c r="D7260" s="214" t="s">
        <v>3739</v>
      </c>
      <c r="E7260" s="215">
        <v>4344</v>
      </c>
      <c r="F7260" s="216" t="s">
        <v>6787</v>
      </c>
    </row>
    <row r="7261" spans="2:6" ht="12.75" x14ac:dyDescent="0.25">
      <c r="B7261" s="216" t="s">
        <v>1360</v>
      </c>
      <c r="C7261" s="213">
        <v>9</v>
      </c>
      <c r="D7261" s="214" t="s">
        <v>998</v>
      </c>
      <c r="E7261" s="215">
        <v>4344</v>
      </c>
      <c r="F7261" s="216" t="s">
        <v>6787</v>
      </c>
    </row>
    <row r="7262" spans="2:6" ht="12.75" x14ac:dyDescent="0.25">
      <c r="B7262" s="216" t="s">
        <v>1360</v>
      </c>
      <c r="C7262" s="213">
        <v>10</v>
      </c>
      <c r="D7262" s="214" t="s">
        <v>6791</v>
      </c>
      <c r="E7262" s="215">
        <v>4344</v>
      </c>
      <c r="F7262" s="216" t="s">
        <v>6787</v>
      </c>
    </row>
    <row r="7263" spans="2:6" ht="12.75" x14ac:dyDescent="0.25">
      <c r="B7263" s="216" t="s">
        <v>1360</v>
      </c>
      <c r="C7263" s="213">
        <v>2</v>
      </c>
      <c r="D7263" s="214" t="s">
        <v>216</v>
      </c>
      <c r="E7263" s="215">
        <v>4344</v>
      </c>
      <c r="F7263" s="216" t="s">
        <v>6787</v>
      </c>
    </row>
    <row r="7264" spans="2:6" ht="12.75" x14ac:dyDescent="0.25">
      <c r="B7264" s="216" t="s">
        <v>1360</v>
      </c>
      <c r="C7264" s="213">
        <v>12</v>
      </c>
      <c r="D7264" s="214" t="s">
        <v>6792</v>
      </c>
      <c r="E7264" s="215">
        <v>4344</v>
      </c>
      <c r="F7264" s="216" t="s">
        <v>6787</v>
      </c>
    </row>
    <row r="7265" spans="2:6" ht="12.75" x14ac:dyDescent="0.25">
      <c r="B7265" s="216" t="s">
        <v>1360</v>
      </c>
      <c r="C7265" s="213">
        <v>3</v>
      </c>
      <c r="D7265" s="214" t="s">
        <v>6788</v>
      </c>
      <c r="E7265" s="215">
        <v>4344</v>
      </c>
      <c r="F7265" s="216" t="s">
        <v>6787</v>
      </c>
    </row>
    <row r="7266" spans="2:6" ht="12.75" x14ac:dyDescent="0.25">
      <c r="B7266" s="216" t="s">
        <v>220</v>
      </c>
      <c r="C7266" s="213">
        <v>12</v>
      </c>
      <c r="D7266" s="214" t="s">
        <v>964</v>
      </c>
      <c r="E7266" s="215">
        <v>4100</v>
      </c>
      <c r="F7266" s="216" t="s">
        <v>4158</v>
      </c>
    </row>
    <row r="7267" spans="2:6" ht="12.75" x14ac:dyDescent="0.25">
      <c r="B7267" s="216" t="s">
        <v>220</v>
      </c>
      <c r="C7267" s="213">
        <v>8</v>
      </c>
      <c r="D7267" s="214" t="s">
        <v>4160</v>
      </c>
      <c r="E7267" s="215">
        <v>4100</v>
      </c>
      <c r="F7267" s="216" t="s">
        <v>4158</v>
      </c>
    </row>
    <row r="7268" spans="2:6" ht="12.75" x14ac:dyDescent="0.25">
      <c r="B7268" s="216" t="s">
        <v>220</v>
      </c>
      <c r="C7268" s="213">
        <v>2</v>
      </c>
      <c r="D7268" s="214" t="s">
        <v>1414</v>
      </c>
      <c r="E7268" s="215">
        <v>4100</v>
      </c>
      <c r="F7268" s="216" t="s">
        <v>4158</v>
      </c>
    </row>
    <row r="7269" spans="2:6" ht="12.75" x14ac:dyDescent="0.25">
      <c r="B7269" s="216" t="s">
        <v>220</v>
      </c>
      <c r="C7269" s="213">
        <v>10</v>
      </c>
      <c r="D7269" s="214" t="s">
        <v>326</v>
      </c>
      <c r="E7269" s="215">
        <v>4100</v>
      </c>
      <c r="F7269" s="216" t="s">
        <v>4158</v>
      </c>
    </row>
    <row r="7270" spans="2:6" ht="12.75" x14ac:dyDescent="0.25">
      <c r="B7270" s="216" t="s">
        <v>220</v>
      </c>
      <c r="C7270" s="213">
        <v>4</v>
      </c>
      <c r="D7270" s="214" t="s">
        <v>1442</v>
      </c>
      <c r="E7270" s="215">
        <v>4100</v>
      </c>
      <c r="F7270" s="216" t="s">
        <v>4158</v>
      </c>
    </row>
    <row r="7271" spans="2:6" ht="12.75" x14ac:dyDescent="0.25">
      <c r="B7271" s="216" t="s">
        <v>220</v>
      </c>
      <c r="C7271" s="213">
        <v>9</v>
      </c>
      <c r="D7271" s="214" t="s">
        <v>335</v>
      </c>
      <c r="E7271" s="215">
        <v>4100</v>
      </c>
      <c r="F7271" s="216" t="s">
        <v>4158</v>
      </c>
    </row>
    <row r="7272" spans="2:6" ht="12.75" x14ac:dyDescent="0.25">
      <c r="B7272" s="216" t="s">
        <v>220</v>
      </c>
      <c r="C7272" s="213">
        <v>5</v>
      </c>
      <c r="D7272" s="214" t="s">
        <v>960</v>
      </c>
      <c r="E7272" s="215">
        <v>4100</v>
      </c>
      <c r="F7272" s="216" t="s">
        <v>4158</v>
      </c>
    </row>
    <row r="7273" spans="2:6" ht="12.75" x14ac:dyDescent="0.25">
      <c r="B7273" s="216" t="s">
        <v>220</v>
      </c>
      <c r="C7273" s="213">
        <v>7</v>
      </c>
      <c r="D7273" s="214" t="s">
        <v>403</v>
      </c>
      <c r="E7273" s="215">
        <v>4100</v>
      </c>
      <c r="F7273" s="216" t="s">
        <v>4158</v>
      </c>
    </row>
    <row r="7274" spans="2:6" ht="12.75" x14ac:dyDescent="0.25">
      <c r="B7274" s="216" t="s">
        <v>220</v>
      </c>
      <c r="C7274" s="213">
        <v>3</v>
      </c>
      <c r="D7274" s="214" t="s">
        <v>1752</v>
      </c>
      <c r="E7274" s="215">
        <v>4100</v>
      </c>
      <c r="F7274" s="216" t="s">
        <v>4158</v>
      </c>
    </row>
    <row r="7275" spans="2:6" ht="12.75" x14ac:dyDescent="0.25">
      <c r="B7275" s="216" t="s">
        <v>220</v>
      </c>
      <c r="C7275" s="213">
        <v>1</v>
      </c>
      <c r="D7275" s="214" t="s">
        <v>221</v>
      </c>
      <c r="E7275" s="215">
        <v>4100</v>
      </c>
      <c r="F7275" s="216" t="s">
        <v>4158</v>
      </c>
    </row>
    <row r="7276" spans="2:6" ht="12.75" x14ac:dyDescent="0.25">
      <c r="B7276" s="216" t="s">
        <v>220</v>
      </c>
      <c r="C7276" s="213">
        <v>6</v>
      </c>
      <c r="D7276" s="214" t="s">
        <v>4159</v>
      </c>
      <c r="E7276" s="215">
        <v>4100</v>
      </c>
      <c r="F7276" s="216" t="s">
        <v>4158</v>
      </c>
    </row>
    <row r="7277" spans="2:6" ht="12.75" x14ac:dyDescent="0.25">
      <c r="B7277" s="216" t="s">
        <v>220</v>
      </c>
      <c r="C7277" s="213">
        <v>11</v>
      </c>
      <c r="D7277" s="214" t="s">
        <v>3418</v>
      </c>
      <c r="E7277" s="215">
        <v>4100</v>
      </c>
      <c r="F7277" s="216" t="s">
        <v>4158</v>
      </c>
    </row>
    <row r="7278" spans="2:6" ht="12.75" x14ac:dyDescent="0.25">
      <c r="B7278" s="216" t="s">
        <v>220</v>
      </c>
      <c r="C7278" s="213">
        <v>9</v>
      </c>
      <c r="D7278" s="214" t="s">
        <v>962</v>
      </c>
      <c r="E7278" s="215">
        <v>4269</v>
      </c>
      <c r="F7278" s="216" t="s">
        <v>6069</v>
      </c>
    </row>
    <row r="7279" spans="2:6" ht="12.75" x14ac:dyDescent="0.25">
      <c r="B7279" s="216" t="s">
        <v>220</v>
      </c>
      <c r="C7279" s="213">
        <v>2</v>
      </c>
      <c r="D7279" s="214" t="s">
        <v>966</v>
      </c>
      <c r="E7279" s="215">
        <v>4269</v>
      </c>
      <c r="F7279" s="216" t="s">
        <v>6069</v>
      </c>
    </row>
    <row r="7280" spans="2:6" ht="12.75" x14ac:dyDescent="0.25">
      <c r="B7280" s="216" t="s">
        <v>220</v>
      </c>
      <c r="C7280" s="213">
        <v>3</v>
      </c>
      <c r="D7280" s="214" t="s">
        <v>6070</v>
      </c>
      <c r="E7280" s="215">
        <v>4269</v>
      </c>
      <c r="F7280" s="216" t="s">
        <v>6069</v>
      </c>
    </row>
    <row r="7281" spans="2:6" ht="12.75" x14ac:dyDescent="0.25">
      <c r="B7281" s="216" t="s">
        <v>220</v>
      </c>
      <c r="C7281" s="213">
        <v>8</v>
      </c>
      <c r="D7281" s="214" t="s">
        <v>2276</v>
      </c>
      <c r="E7281" s="215">
        <v>4269</v>
      </c>
      <c r="F7281" s="216" t="s">
        <v>6069</v>
      </c>
    </row>
    <row r="7282" spans="2:6" ht="12.75" x14ac:dyDescent="0.25">
      <c r="B7282" s="216" t="s">
        <v>220</v>
      </c>
      <c r="C7282" s="213">
        <v>1</v>
      </c>
      <c r="D7282" s="214" t="s">
        <v>6068</v>
      </c>
      <c r="E7282" s="215">
        <v>4269</v>
      </c>
      <c r="F7282" s="216" t="s">
        <v>6069</v>
      </c>
    </row>
    <row r="7283" spans="2:6" ht="12.75" x14ac:dyDescent="0.25">
      <c r="B7283" s="216" t="s">
        <v>220</v>
      </c>
      <c r="C7283" s="213">
        <v>10</v>
      </c>
      <c r="D7283" s="214" t="s">
        <v>3994</v>
      </c>
      <c r="E7283" s="215">
        <v>4269</v>
      </c>
      <c r="F7283" s="216" t="s">
        <v>6069</v>
      </c>
    </row>
    <row r="7284" spans="2:6" ht="12.75" x14ac:dyDescent="0.25">
      <c r="B7284" s="216" t="s">
        <v>220</v>
      </c>
      <c r="C7284" s="213">
        <v>6</v>
      </c>
      <c r="D7284" s="214" t="s">
        <v>1961</v>
      </c>
      <c r="E7284" s="215">
        <v>4269</v>
      </c>
      <c r="F7284" s="216" t="s">
        <v>6069</v>
      </c>
    </row>
    <row r="7285" spans="2:6" ht="12.75" x14ac:dyDescent="0.25">
      <c r="B7285" s="216" t="s">
        <v>220</v>
      </c>
      <c r="C7285" s="213">
        <v>5</v>
      </c>
      <c r="D7285" s="214" t="s">
        <v>6071</v>
      </c>
      <c r="E7285" s="215">
        <v>4269</v>
      </c>
      <c r="F7285" s="216" t="s">
        <v>6069</v>
      </c>
    </row>
    <row r="7286" spans="2:6" ht="12.75" x14ac:dyDescent="0.25">
      <c r="B7286" s="216" t="s">
        <v>220</v>
      </c>
      <c r="C7286" s="213">
        <v>7</v>
      </c>
      <c r="D7286" s="214" t="s">
        <v>2279</v>
      </c>
      <c r="E7286" s="215">
        <v>4269</v>
      </c>
      <c r="F7286" s="216" t="s">
        <v>6069</v>
      </c>
    </row>
    <row r="7287" spans="2:6" ht="12.75" x14ac:dyDescent="0.25">
      <c r="B7287" s="216" t="s">
        <v>220</v>
      </c>
      <c r="C7287" s="213">
        <v>12</v>
      </c>
      <c r="D7287" s="214" t="s">
        <v>4930</v>
      </c>
      <c r="E7287" s="215">
        <v>4269</v>
      </c>
      <c r="F7287" s="216" t="s">
        <v>6069</v>
      </c>
    </row>
    <row r="7288" spans="2:6" ht="12.75" x14ac:dyDescent="0.25">
      <c r="B7288" s="216" t="s">
        <v>220</v>
      </c>
      <c r="C7288" s="213">
        <v>11</v>
      </c>
      <c r="D7288" s="214" t="s">
        <v>965</v>
      </c>
      <c r="E7288" s="215">
        <v>4269</v>
      </c>
      <c r="F7288" s="216" t="s">
        <v>6069</v>
      </c>
    </row>
    <row r="7289" spans="2:6" ht="12.75" x14ac:dyDescent="0.25">
      <c r="B7289" s="216" t="s">
        <v>220</v>
      </c>
      <c r="C7289" s="213">
        <v>4</v>
      </c>
      <c r="D7289" s="214" t="s">
        <v>961</v>
      </c>
      <c r="E7289" s="215">
        <v>4269</v>
      </c>
      <c r="F7289" s="216" t="s">
        <v>6069</v>
      </c>
    </row>
    <row r="7290" spans="2:6" ht="12.75" x14ac:dyDescent="0.25">
      <c r="B7290" s="216" t="s">
        <v>220</v>
      </c>
      <c r="C7290" s="213">
        <v>1</v>
      </c>
      <c r="D7290" s="214" t="s">
        <v>7432</v>
      </c>
      <c r="E7290" s="215">
        <v>4409</v>
      </c>
      <c r="F7290" s="216" t="s">
        <v>7433</v>
      </c>
    </row>
    <row r="7291" spans="2:6" ht="12.75" x14ac:dyDescent="0.25">
      <c r="B7291" s="216" t="s">
        <v>220</v>
      </c>
      <c r="C7291" s="213">
        <v>2</v>
      </c>
      <c r="D7291" s="214" t="s">
        <v>4127</v>
      </c>
      <c r="E7291" s="215">
        <v>4409</v>
      </c>
      <c r="F7291" s="216" t="s">
        <v>7433</v>
      </c>
    </row>
    <row r="7292" spans="2:6" ht="12.75" x14ac:dyDescent="0.25">
      <c r="B7292" s="216" t="s">
        <v>220</v>
      </c>
      <c r="C7292" s="213">
        <v>3</v>
      </c>
      <c r="D7292" s="214" t="s">
        <v>7434</v>
      </c>
      <c r="E7292" s="215">
        <v>4409</v>
      </c>
      <c r="F7292" s="216" t="s">
        <v>7433</v>
      </c>
    </row>
    <row r="7293" spans="2:6" ht="12.75" x14ac:dyDescent="0.25">
      <c r="B7293" s="216" t="s">
        <v>220</v>
      </c>
      <c r="C7293" s="213">
        <v>4</v>
      </c>
      <c r="D7293" s="214" t="s">
        <v>7435</v>
      </c>
      <c r="E7293" s="215">
        <v>4409</v>
      </c>
      <c r="F7293" s="216" t="s">
        <v>7433</v>
      </c>
    </row>
    <row r="7294" spans="2:6" ht="12.75" x14ac:dyDescent="0.25">
      <c r="B7294" s="216" t="s">
        <v>220</v>
      </c>
      <c r="C7294" s="213">
        <v>5</v>
      </c>
      <c r="D7294" s="214" t="s">
        <v>7436</v>
      </c>
      <c r="E7294" s="215">
        <v>4409</v>
      </c>
      <c r="F7294" s="216" t="s">
        <v>7433</v>
      </c>
    </row>
    <row r="7295" spans="2:6" ht="12.75" x14ac:dyDescent="0.25">
      <c r="B7295" s="216" t="s">
        <v>220</v>
      </c>
      <c r="C7295" s="213">
        <v>6</v>
      </c>
      <c r="D7295" s="214" t="s">
        <v>7437</v>
      </c>
      <c r="E7295" s="215">
        <v>4409</v>
      </c>
      <c r="F7295" s="216" t="s">
        <v>7433</v>
      </c>
    </row>
    <row r="7296" spans="2:6" ht="12.75" x14ac:dyDescent="0.25">
      <c r="B7296" s="216" t="s">
        <v>220</v>
      </c>
      <c r="C7296" s="213">
        <v>7</v>
      </c>
      <c r="D7296" s="214" t="s">
        <v>7438</v>
      </c>
      <c r="E7296" s="215">
        <v>4409</v>
      </c>
      <c r="F7296" s="216" t="s">
        <v>7433</v>
      </c>
    </row>
    <row r="7297" spans="2:6" ht="12.75" x14ac:dyDescent="0.25">
      <c r="B7297" s="216" t="s">
        <v>220</v>
      </c>
      <c r="C7297" s="213">
        <v>8</v>
      </c>
      <c r="D7297" s="214" t="s">
        <v>347</v>
      </c>
      <c r="E7297" s="215">
        <v>4409</v>
      </c>
      <c r="F7297" s="216" t="s">
        <v>7433</v>
      </c>
    </row>
    <row r="7298" spans="2:6" ht="12.75" x14ac:dyDescent="0.25">
      <c r="B7298" s="216" t="s">
        <v>220</v>
      </c>
      <c r="C7298" s="213">
        <v>9</v>
      </c>
      <c r="D7298" s="214" t="s">
        <v>7439</v>
      </c>
      <c r="E7298" s="215">
        <v>4409</v>
      </c>
      <c r="F7298" s="216" t="s">
        <v>7433</v>
      </c>
    </row>
    <row r="7299" spans="2:6" ht="12.75" x14ac:dyDescent="0.25">
      <c r="B7299" s="216" t="s">
        <v>220</v>
      </c>
      <c r="C7299" s="213">
        <v>10</v>
      </c>
      <c r="D7299" s="214" t="s">
        <v>7440</v>
      </c>
      <c r="E7299" s="215">
        <v>4409</v>
      </c>
      <c r="F7299" s="216" t="s">
        <v>7433</v>
      </c>
    </row>
    <row r="7300" spans="2:6" ht="12.75" x14ac:dyDescent="0.25">
      <c r="B7300" s="216" t="s">
        <v>220</v>
      </c>
      <c r="C7300" s="213">
        <v>11</v>
      </c>
      <c r="D7300" s="214" t="s">
        <v>338</v>
      </c>
      <c r="E7300" s="215">
        <v>4409</v>
      </c>
      <c r="F7300" s="216" t="s">
        <v>7433</v>
      </c>
    </row>
    <row r="7301" spans="2:6" ht="12.75" x14ac:dyDescent="0.25">
      <c r="B7301" s="216" t="s">
        <v>220</v>
      </c>
      <c r="C7301" s="213">
        <v>12</v>
      </c>
      <c r="D7301" s="214" t="s">
        <v>7441</v>
      </c>
      <c r="E7301" s="215">
        <v>4409</v>
      </c>
      <c r="F7301" s="216" t="s">
        <v>7433</v>
      </c>
    </row>
    <row r="7302" spans="2:6" ht="12.75" x14ac:dyDescent="0.25">
      <c r="B7302" s="216" t="s">
        <v>5623</v>
      </c>
      <c r="C7302" s="213">
        <v>2</v>
      </c>
      <c r="D7302" s="214" t="s">
        <v>5636</v>
      </c>
      <c r="E7302" s="215">
        <v>4235</v>
      </c>
      <c r="F7302" s="216" t="s">
        <v>5635</v>
      </c>
    </row>
    <row r="7303" spans="2:6" ht="12.75" x14ac:dyDescent="0.25">
      <c r="B7303" s="216" t="s">
        <v>5623</v>
      </c>
      <c r="C7303" s="213">
        <v>9</v>
      </c>
      <c r="D7303" s="214" t="s">
        <v>5642</v>
      </c>
      <c r="E7303" s="215">
        <v>4235</v>
      </c>
      <c r="F7303" s="216" t="s">
        <v>5635</v>
      </c>
    </row>
    <row r="7304" spans="2:6" ht="12.75" x14ac:dyDescent="0.25">
      <c r="B7304" s="216" t="s">
        <v>5623</v>
      </c>
      <c r="C7304" s="213">
        <v>4</v>
      </c>
      <c r="D7304" s="214" t="s">
        <v>5637</v>
      </c>
      <c r="E7304" s="215">
        <v>4235</v>
      </c>
      <c r="F7304" s="216" t="s">
        <v>5635</v>
      </c>
    </row>
    <row r="7305" spans="2:6" ht="12.75" x14ac:dyDescent="0.25">
      <c r="B7305" s="216" t="s">
        <v>5623</v>
      </c>
      <c r="C7305" s="213">
        <v>1</v>
      </c>
      <c r="D7305" s="214" t="s">
        <v>5634</v>
      </c>
      <c r="E7305" s="215">
        <v>4235</v>
      </c>
      <c r="F7305" s="216" t="s">
        <v>5635</v>
      </c>
    </row>
    <row r="7306" spans="2:6" ht="12.75" x14ac:dyDescent="0.25">
      <c r="B7306" s="216" t="s">
        <v>5623</v>
      </c>
      <c r="C7306" s="213">
        <v>7</v>
      </c>
      <c r="D7306" s="214" t="s">
        <v>5640</v>
      </c>
      <c r="E7306" s="215">
        <v>4235</v>
      </c>
      <c r="F7306" s="216" t="s">
        <v>5635</v>
      </c>
    </row>
    <row r="7307" spans="2:6" ht="12.75" x14ac:dyDescent="0.25">
      <c r="B7307" s="216" t="s">
        <v>5623</v>
      </c>
      <c r="C7307" s="213">
        <v>10</v>
      </c>
      <c r="D7307" s="214" t="s">
        <v>5643</v>
      </c>
      <c r="E7307" s="215">
        <v>4235</v>
      </c>
      <c r="F7307" s="216" t="s">
        <v>5635</v>
      </c>
    </row>
    <row r="7308" spans="2:6" ht="12.75" x14ac:dyDescent="0.25">
      <c r="B7308" s="216" t="s">
        <v>5623</v>
      </c>
      <c r="C7308" s="213">
        <v>6</v>
      </c>
      <c r="D7308" s="214" t="s">
        <v>5639</v>
      </c>
      <c r="E7308" s="215">
        <v>4235</v>
      </c>
      <c r="F7308" s="216" t="s">
        <v>5635</v>
      </c>
    </row>
    <row r="7309" spans="2:6" ht="12.75" x14ac:dyDescent="0.25">
      <c r="B7309" s="216" t="s">
        <v>5623</v>
      </c>
      <c r="C7309" s="213">
        <v>11</v>
      </c>
      <c r="D7309" s="214" t="s">
        <v>5644</v>
      </c>
      <c r="E7309" s="215">
        <v>4235</v>
      </c>
      <c r="F7309" s="216" t="s">
        <v>5635</v>
      </c>
    </row>
    <row r="7310" spans="2:6" ht="12.75" x14ac:dyDescent="0.25">
      <c r="B7310" s="216" t="s">
        <v>5623</v>
      </c>
      <c r="C7310" s="213">
        <v>3</v>
      </c>
      <c r="D7310" s="214" t="s">
        <v>3169</v>
      </c>
      <c r="E7310" s="215">
        <v>4235</v>
      </c>
      <c r="F7310" s="216" t="s">
        <v>5635</v>
      </c>
    </row>
    <row r="7311" spans="2:6" ht="12.75" x14ac:dyDescent="0.25">
      <c r="B7311" s="216" t="s">
        <v>5623</v>
      </c>
      <c r="C7311" s="213">
        <v>8</v>
      </c>
      <c r="D7311" s="214" t="s">
        <v>5641</v>
      </c>
      <c r="E7311" s="215">
        <v>4235</v>
      </c>
      <c r="F7311" s="216" t="s">
        <v>5635</v>
      </c>
    </row>
    <row r="7312" spans="2:6" ht="12.75" x14ac:dyDescent="0.25">
      <c r="B7312" s="216" t="s">
        <v>5623</v>
      </c>
      <c r="C7312" s="213">
        <v>12</v>
      </c>
      <c r="D7312" s="214" t="s">
        <v>5647</v>
      </c>
      <c r="E7312" s="215">
        <v>4235</v>
      </c>
      <c r="F7312" s="216" t="s">
        <v>5635</v>
      </c>
    </row>
    <row r="7313" spans="2:6" ht="12.75" x14ac:dyDescent="0.25">
      <c r="B7313" s="216" t="s">
        <v>5623</v>
      </c>
      <c r="C7313" s="213">
        <v>5</v>
      </c>
      <c r="D7313" s="214" t="s">
        <v>5638</v>
      </c>
      <c r="E7313" s="215">
        <v>4235</v>
      </c>
      <c r="F7313" s="216" t="s">
        <v>5635</v>
      </c>
    </row>
    <row r="7314" spans="2:6" ht="12.75" x14ac:dyDescent="0.25">
      <c r="B7314" s="216" t="s">
        <v>5623</v>
      </c>
      <c r="C7314" s="213">
        <v>12</v>
      </c>
      <c r="D7314" s="214" t="s">
        <v>5645</v>
      </c>
      <c r="E7314" s="215">
        <v>4235</v>
      </c>
      <c r="F7314" s="216" t="s">
        <v>5646</v>
      </c>
    </row>
    <row r="7315" spans="2:6" ht="12.75" x14ac:dyDescent="0.25">
      <c r="B7315" s="216" t="s">
        <v>5623</v>
      </c>
      <c r="C7315" s="213">
        <v>10</v>
      </c>
      <c r="D7315" s="214" t="s">
        <v>7382</v>
      </c>
      <c r="E7315" s="215">
        <v>4404</v>
      </c>
      <c r="F7315" s="216" t="s">
        <v>5646</v>
      </c>
    </row>
    <row r="7316" spans="2:6" ht="12.75" x14ac:dyDescent="0.25">
      <c r="B7316" s="216" t="s">
        <v>5623</v>
      </c>
      <c r="C7316" s="213">
        <v>6</v>
      </c>
      <c r="D7316" s="214" t="s">
        <v>7378</v>
      </c>
      <c r="E7316" s="215">
        <v>4404</v>
      </c>
      <c r="F7316" s="216" t="s">
        <v>5646</v>
      </c>
    </row>
    <row r="7317" spans="2:6" ht="12.75" x14ac:dyDescent="0.25">
      <c r="B7317" s="216" t="s">
        <v>5623</v>
      </c>
      <c r="C7317" s="213">
        <v>1</v>
      </c>
      <c r="D7317" s="214" t="s">
        <v>7374</v>
      </c>
      <c r="E7317" s="215">
        <v>4404</v>
      </c>
      <c r="F7317" s="216" t="s">
        <v>5646</v>
      </c>
    </row>
    <row r="7318" spans="2:6" ht="12.75" x14ac:dyDescent="0.25">
      <c r="B7318" s="216" t="s">
        <v>5623</v>
      </c>
      <c r="C7318" s="213">
        <v>8</v>
      </c>
      <c r="D7318" s="214" t="s">
        <v>7380</v>
      </c>
      <c r="E7318" s="215">
        <v>4404</v>
      </c>
      <c r="F7318" s="216" t="s">
        <v>5646</v>
      </c>
    </row>
    <row r="7319" spans="2:6" ht="12.75" x14ac:dyDescent="0.25">
      <c r="B7319" s="216" t="s">
        <v>5623</v>
      </c>
      <c r="C7319" s="213">
        <v>5</v>
      </c>
      <c r="D7319" s="214" t="s">
        <v>7377</v>
      </c>
      <c r="E7319" s="215">
        <v>4404</v>
      </c>
      <c r="F7319" s="216" t="s">
        <v>5646</v>
      </c>
    </row>
    <row r="7320" spans="2:6" ht="12.75" x14ac:dyDescent="0.25">
      <c r="B7320" s="216" t="s">
        <v>5623</v>
      </c>
      <c r="C7320" s="213">
        <v>2</v>
      </c>
      <c r="D7320" s="214" t="s">
        <v>7375</v>
      </c>
      <c r="E7320" s="215">
        <v>4404</v>
      </c>
      <c r="F7320" s="216" t="s">
        <v>5646</v>
      </c>
    </row>
    <row r="7321" spans="2:6" ht="12.75" x14ac:dyDescent="0.25">
      <c r="B7321" s="216" t="s">
        <v>5623</v>
      </c>
      <c r="C7321" s="213">
        <v>11</v>
      </c>
      <c r="D7321" s="214" t="s">
        <v>7383</v>
      </c>
      <c r="E7321" s="215">
        <v>4404</v>
      </c>
      <c r="F7321" s="216" t="s">
        <v>5646</v>
      </c>
    </row>
    <row r="7322" spans="2:6" ht="12.75" x14ac:dyDescent="0.25">
      <c r="B7322" s="216" t="s">
        <v>5623</v>
      </c>
      <c r="C7322" s="213">
        <v>12</v>
      </c>
      <c r="D7322" s="214" t="s">
        <v>7384</v>
      </c>
      <c r="E7322" s="215">
        <v>4404</v>
      </c>
      <c r="F7322" s="216" t="s">
        <v>5646</v>
      </c>
    </row>
    <row r="7323" spans="2:6" ht="12.75" x14ac:dyDescent="0.25">
      <c r="B7323" s="216" t="s">
        <v>5623</v>
      </c>
      <c r="C7323" s="213">
        <v>7</v>
      </c>
      <c r="D7323" s="214" t="s">
        <v>7379</v>
      </c>
      <c r="E7323" s="215">
        <v>4404</v>
      </c>
      <c r="F7323" s="216" t="s">
        <v>5646</v>
      </c>
    </row>
    <row r="7324" spans="2:6" ht="12.75" x14ac:dyDescent="0.25">
      <c r="B7324" s="216" t="s">
        <v>5623</v>
      </c>
      <c r="C7324" s="213">
        <v>4</v>
      </c>
      <c r="D7324" s="214" t="s">
        <v>7376</v>
      </c>
      <c r="E7324" s="215">
        <v>4404</v>
      </c>
      <c r="F7324" s="216" t="s">
        <v>5646</v>
      </c>
    </row>
    <row r="7325" spans="2:6" ht="12.75" x14ac:dyDescent="0.25">
      <c r="B7325" s="216" t="s">
        <v>5623</v>
      </c>
      <c r="C7325" s="213">
        <v>3</v>
      </c>
      <c r="D7325" s="214" t="s">
        <v>6586</v>
      </c>
      <c r="E7325" s="215">
        <v>4404</v>
      </c>
      <c r="F7325" s="216" t="s">
        <v>5646</v>
      </c>
    </row>
    <row r="7326" spans="2:6" ht="12.75" x14ac:dyDescent="0.25">
      <c r="B7326" s="216" t="s">
        <v>5623</v>
      </c>
      <c r="C7326" s="213">
        <v>9</v>
      </c>
      <c r="D7326" s="214" t="s">
        <v>7381</v>
      </c>
      <c r="E7326" s="215">
        <v>4404</v>
      </c>
      <c r="F7326" s="216" t="s">
        <v>5646</v>
      </c>
    </row>
    <row r="7327" spans="2:6" ht="12.75" x14ac:dyDescent="0.25">
      <c r="B7327" s="216" t="s">
        <v>126</v>
      </c>
      <c r="C7327" s="213">
        <v>3</v>
      </c>
      <c r="D7327" s="214" t="s">
        <v>9696</v>
      </c>
      <c r="E7327" s="215">
        <v>8050</v>
      </c>
      <c r="F7327" s="216" t="s">
        <v>9694</v>
      </c>
    </row>
    <row r="7328" spans="2:6" ht="12.75" x14ac:dyDescent="0.25">
      <c r="B7328" s="216" t="s">
        <v>3773</v>
      </c>
      <c r="C7328" s="213">
        <v>14</v>
      </c>
      <c r="D7328" s="214" t="s">
        <v>7554</v>
      </c>
      <c r="E7328" s="215">
        <v>8050</v>
      </c>
      <c r="F7328" s="216" t="s">
        <v>9694</v>
      </c>
    </row>
    <row r="7329" spans="2:6" ht="12.75" x14ac:dyDescent="0.25">
      <c r="B7329" s="216" t="s">
        <v>3773</v>
      </c>
      <c r="C7329" s="213">
        <v>18</v>
      </c>
      <c r="D7329" s="214" t="s">
        <v>7553</v>
      </c>
      <c r="E7329" s="215">
        <v>8050</v>
      </c>
      <c r="F7329" s="216" t="s">
        <v>9694</v>
      </c>
    </row>
    <row r="7330" spans="2:6" ht="12.75" x14ac:dyDescent="0.25">
      <c r="B7330" s="216" t="s">
        <v>126</v>
      </c>
      <c r="C7330" s="213">
        <v>7</v>
      </c>
      <c r="D7330" s="214" t="s">
        <v>5362</v>
      </c>
      <c r="E7330" s="215">
        <v>8050</v>
      </c>
      <c r="F7330" s="216" t="s">
        <v>9694</v>
      </c>
    </row>
    <row r="7331" spans="2:6" ht="12.75" x14ac:dyDescent="0.25">
      <c r="B7331" s="216" t="s">
        <v>126</v>
      </c>
      <c r="C7331" s="213">
        <v>17</v>
      </c>
      <c r="D7331" s="214" t="s">
        <v>4891</v>
      </c>
      <c r="E7331" s="215">
        <v>8050</v>
      </c>
      <c r="F7331" s="216" t="s">
        <v>9694</v>
      </c>
    </row>
    <row r="7332" spans="2:6" ht="12.75" x14ac:dyDescent="0.25">
      <c r="B7332" s="216" t="s">
        <v>3773</v>
      </c>
      <c r="C7332" s="213">
        <v>12</v>
      </c>
      <c r="D7332" s="214" t="s">
        <v>3570</v>
      </c>
      <c r="E7332" s="215">
        <v>8050</v>
      </c>
      <c r="F7332" s="216" t="s">
        <v>9694</v>
      </c>
    </row>
    <row r="7333" spans="2:6" ht="12.75" x14ac:dyDescent="0.25">
      <c r="B7333" s="216" t="s">
        <v>126</v>
      </c>
      <c r="C7333" s="213">
        <v>11</v>
      </c>
      <c r="D7333" s="214" t="s">
        <v>4888</v>
      </c>
      <c r="E7333" s="215">
        <v>8050</v>
      </c>
      <c r="F7333" s="216" t="s">
        <v>9694</v>
      </c>
    </row>
    <row r="7334" spans="2:6" ht="12.75" x14ac:dyDescent="0.25">
      <c r="B7334" s="216" t="s">
        <v>3773</v>
      </c>
      <c r="C7334" s="213">
        <v>16</v>
      </c>
      <c r="D7334" s="214" t="s">
        <v>7555</v>
      </c>
      <c r="E7334" s="215">
        <v>8050</v>
      </c>
      <c r="F7334" s="216" t="s">
        <v>9694</v>
      </c>
    </row>
    <row r="7335" spans="2:6" ht="12.75" x14ac:dyDescent="0.25">
      <c r="B7335" s="216" t="s">
        <v>126</v>
      </c>
      <c r="C7335" s="213">
        <v>15</v>
      </c>
      <c r="D7335" s="214" t="s">
        <v>1195</v>
      </c>
      <c r="E7335" s="215">
        <v>8050</v>
      </c>
      <c r="F7335" s="216" t="s">
        <v>9694</v>
      </c>
    </row>
    <row r="7336" spans="2:6" ht="12.75" x14ac:dyDescent="0.25">
      <c r="B7336" s="216" t="s">
        <v>126</v>
      </c>
      <c r="C7336" s="213">
        <v>13</v>
      </c>
      <c r="D7336" s="214" t="s">
        <v>4491</v>
      </c>
      <c r="E7336" s="215">
        <v>8050</v>
      </c>
      <c r="F7336" s="216" t="s">
        <v>9694</v>
      </c>
    </row>
    <row r="7337" spans="2:6" ht="12.75" x14ac:dyDescent="0.25">
      <c r="B7337" s="216" t="s">
        <v>3773</v>
      </c>
      <c r="C7337" s="213">
        <v>2</v>
      </c>
      <c r="D7337" s="214" t="s">
        <v>9695</v>
      </c>
      <c r="E7337" s="215">
        <v>8050</v>
      </c>
      <c r="F7337" s="216" t="s">
        <v>9694</v>
      </c>
    </row>
    <row r="7338" spans="2:6" ht="12.75" x14ac:dyDescent="0.25">
      <c r="B7338" s="216" t="s">
        <v>126</v>
      </c>
      <c r="C7338" s="213">
        <v>19</v>
      </c>
      <c r="D7338" s="214" t="s">
        <v>4570</v>
      </c>
      <c r="E7338" s="215">
        <v>8050</v>
      </c>
      <c r="F7338" s="216" t="s">
        <v>9694</v>
      </c>
    </row>
    <row r="7339" spans="2:6" ht="12.75" x14ac:dyDescent="0.25">
      <c r="B7339" s="216" t="s">
        <v>3773</v>
      </c>
      <c r="C7339" s="213">
        <v>8</v>
      </c>
      <c r="D7339" s="214" t="s">
        <v>106</v>
      </c>
      <c r="E7339" s="215">
        <v>8050</v>
      </c>
      <c r="F7339" s="216" t="s">
        <v>9694</v>
      </c>
    </row>
    <row r="7340" spans="2:6" ht="12.75" x14ac:dyDescent="0.25">
      <c r="B7340" s="216" t="s">
        <v>3773</v>
      </c>
      <c r="C7340" s="213">
        <v>4</v>
      </c>
      <c r="D7340" s="214" t="s">
        <v>352</v>
      </c>
      <c r="E7340" s="215">
        <v>8050</v>
      </c>
      <c r="F7340" s="216" t="s">
        <v>9694</v>
      </c>
    </row>
    <row r="7341" spans="2:6" ht="12.75" x14ac:dyDescent="0.25">
      <c r="B7341" s="216" t="s">
        <v>3773</v>
      </c>
      <c r="C7341" s="213">
        <v>10</v>
      </c>
      <c r="D7341" s="214" t="s">
        <v>7551</v>
      </c>
      <c r="E7341" s="215">
        <v>8050</v>
      </c>
      <c r="F7341" s="216" t="s">
        <v>9694</v>
      </c>
    </row>
    <row r="7342" spans="2:6" ht="12.75" x14ac:dyDescent="0.25">
      <c r="B7342" s="216" t="s">
        <v>126</v>
      </c>
      <c r="C7342" s="213">
        <v>1</v>
      </c>
      <c r="D7342" s="214" t="s">
        <v>9693</v>
      </c>
      <c r="E7342" s="215">
        <v>8050</v>
      </c>
      <c r="F7342" s="216" t="s">
        <v>9694</v>
      </c>
    </row>
    <row r="7343" spans="2:6" ht="12.75" x14ac:dyDescent="0.25">
      <c r="B7343" s="216" t="s">
        <v>3773</v>
      </c>
      <c r="C7343" s="213">
        <v>20</v>
      </c>
      <c r="D7343" s="214" t="s">
        <v>4569</v>
      </c>
      <c r="E7343" s="215">
        <v>8050</v>
      </c>
      <c r="F7343" s="216" t="s">
        <v>9694</v>
      </c>
    </row>
    <row r="7344" spans="2:6" ht="12.75" x14ac:dyDescent="0.25">
      <c r="B7344" s="216" t="s">
        <v>126</v>
      </c>
      <c r="C7344" s="213">
        <v>5</v>
      </c>
      <c r="D7344" s="214" t="s">
        <v>9697</v>
      </c>
      <c r="E7344" s="215">
        <v>8050</v>
      </c>
      <c r="F7344" s="216" t="s">
        <v>9694</v>
      </c>
    </row>
    <row r="7345" spans="2:6" ht="12.75" x14ac:dyDescent="0.25">
      <c r="B7345" s="216" t="s">
        <v>126</v>
      </c>
      <c r="C7345" s="213">
        <v>9</v>
      </c>
      <c r="D7345" s="214" t="s">
        <v>3863</v>
      </c>
      <c r="E7345" s="215">
        <v>8050</v>
      </c>
      <c r="F7345" s="216" t="s">
        <v>9694</v>
      </c>
    </row>
    <row r="7346" spans="2:6" ht="12.75" x14ac:dyDescent="0.25">
      <c r="B7346" s="216" t="s">
        <v>3773</v>
      </c>
      <c r="C7346" s="213">
        <v>6</v>
      </c>
      <c r="D7346" s="214" t="s">
        <v>7189</v>
      </c>
      <c r="E7346" s="215">
        <v>8050</v>
      </c>
      <c r="F7346" s="216" t="s">
        <v>9694</v>
      </c>
    </row>
    <row r="7347" spans="2:6" ht="12.75" x14ac:dyDescent="0.25">
      <c r="B7347" s="216" t="s">
        <v>126</v>
      </c>
      <c r="C7347" s="213">
        <v>8</v>
      </c>
      <c r="D7347" s="214" t="s">
        <v>477</v>
      </c>
      <c r="E7347" s="215">
        <v>4164</v>
      </c>
      <c r="F7347" s="216" t="s">
        <v>4889</v>
      </c>
    </row>
    <row r="7348" spans="2:6" ht="12.75" x14ac:dyDescent="0.25">
      <c r="B7348" s="216" t="s">
        <v>3782</v>
      </c>
      <c r="C7348" s="213">
        <v>2</v>
      </c>
      <c r="D7348" s="214" t="s">
        <v>4890</v>
      </c>
      <c r="E7348" s="215">
        <v>4164</v>
      </c>
      <c r="F7348" s="216" t="s">
        <v>4889</v>
      </c>
    </row>
    <row r="7349" spans="2:6" ht="12.75" x14ac:dyDescent="0.25">
      <c r="B7349" s="216" t="s">
        <v>126</v>
      </c>
      <c r="C7349" s="213">
        <v>12</v>
      </c>
      <c r="D7349" s="214" t="s">
        <v>4897</v>
      </c>
      <c r="E7349" s="215">
        <v>4164</v>
      </c>
      <c r="F7349" s="216" t="s">
        <v>4889</v>
      </c>
    </row>
    <row r="7350" spans="2:6" ht="12.75" x14ac:dyDescent="0.25">
      <c r="B7350" s="216" t="s">
        <v>126</v>
      </c>
      <c r="C7350" s="213">
        <v>3</v>
      </c>
      <c r="D7350" s="214" t="s">
        <v>4891</v>
      </c>
      <c r="E7350" s="215">
        <v>4164</v>
      </c>
      <c r="F7350" s="216" t="s">
        <v>4889</v>
      </c>
    </row>
    <row r="7351" spans="2:6" ht="12.75" x14ac:dyDescent="0.25">
      <c r="B7351" s="216" t="s">
        <v>3782</v>
      </c>
      <c r="C7351" s="213">
        <v>13</v>
      </c>
      <c r="D7351" s="214" t="s">
        <v>2241</v>
      </c>
      <c r="E7351" s="215">
        <v>4164</v>
      </c>
      <c r="F7351" s="216" t="s">
        <v>4889</v>
      </c>
    </row>
    <row r="7352" spans="2:6" ht="12.75" x14ac:dyDescent="0.25">
      <c r="B7352" s="216" t="s">
        <v>126</v>
      </c>
      <c r="C7352" s="213">
        <v>1</v>
      </c>
      <c r="D7352" s="214" t="s">
        <v>4888</v>
      </c>
      <c r="E7352" s="215">
        <v>4164</v>
      </c>
      <c r="F7352" s="216" t="s">
        <v>4889</v>
      </c>
    </row>
    <row r="7353" spans="2:6" ht="12.75" x14ac:dyDescent="0.25">
      <c r="B7353" s="216" t="s">
        <v>3782</v>
      </c>
      <c r="C7353" s="213">
        <v>9</v>
      </c>
      <c r="D7353" s="214" t="s">
        <v>3985</v>
      </c>
      <c r="E7353" s="215">
        <v>4164</v>
      </c>
      <c r="F7353" s="216" t="s">
        <v>4889</v>
      </c>
    </row>
    <row r="7354" spans="2:6" ht="12.75" x14ac:dyDescent="0.25">
      <c r="B7354" s="216" t="s">
        <v>3782</v>
      </c>
      <c r="C7354" s="213">
        <v>6</v>
      </c>
      <c r="D7354" s="214" t="s">
        <v>4893</v>
      </c>
      <c r="E7354" s="215">
        <v>4164</v>
      </c>
      <c r="F7354" s="216" t="s">
        <v>4889</v>
      </c>
    </row>
    <row r="7355" spans="2:6" ht="12.75" x14ac:dyDescent="0.25">
      <c r="B7355" s="216" t="s">
        <v>3782</v>
      </c>
      <c r="C7355" s="213">
        <v>11</v>
      </c>
      <c r="D7355" s="214" t="s">
        <v>4896</v>
      </c>
      <c r="E7355" s="215">
        <v>4164</v>
      </c>
      <c r="F7355" s="216" t="s">
        <v>4889</v>
      </c>
    </row>
    <row r="7356" spans="2:6" ht="12.75" x14ac:dyDescent="0.25">
      <c r="B7356" s="216" t="s">
        <v>126</v>
      </c>
      <c r="C7356" s="213">
        <v>10</v>
      </c>
      <c r="D7356" s="214" t="s">
        <v>4570</v>
      </c>
      <c r="E7356" s="215">
        <v>4164</v>
      </c>
      <c r="F7356" s="216" t="s">
        <v>4889</v>
      </c>
    </row>
    <row r="7357" spans="2:6" ht="12.75" x14ac:dyDescent="0.25">
      <c r="B7357" s="216" t="s">
        <v>3782</v>
      </c>
      <c r="C7357" s="213">
        <v>4</v>
      </c>
      <c r="D7357" s="214" t="s">
        <v>4892</v>
      </c>
      <c r="E7357" s="215">
        <v>4164</v>
      </c>
      <c r="F7357" s="216" t="s">
        <v>4889</v>
      </c>
    </row>
    <row r="7358" spans="2:6" ht="12.75" x14ac:dyDescent="0.25">
      <c r="B7358" s="216" t="s">
        <v>126</v>
      </c>
      <c r="C7358" s="213">
        <v>5</v>
      </c>
      <c r="D7358" s="214" t="s">
        <v>3863</v>
      </c>
      <c r="E7358" s="215">
        <v>4164</v>
      </c>
      <c r="F7358" s="216" t="s">
        <v>4889</v>
      </c>
    </row>
    <row r="7359" spans="2:6" ht="12.75" x14ac:dyDescent="0.25">
      <c r="B7359" s="216" t="s">
        <v>4894</v>
      </c>
      <c r="C7359" s="213">
        <v>7</v>
      </c>
      <c r="D7359" s="214" t="s">
        <v>4895</v>
      </c>
      <c r="E7359" s="215">
        <v>4164</v>
      </c>
      <c r="F7359" s="216" t="s">
        <v>4889</v>
      </c>
    </row>
    <row r="7360" spans="2:6" ht="12.75" x14ac:dyDescent="0.25">
      <c r="B7360" s="216" t="s">
        <v>126</v>
      </c>
      <c r="C7360" s="213">
        <v>1</v>
      </c>
      <c r="D7360" s="214" t="s">
        <v>4482</v>
      </c>
      <c r="E7360" s="215">
        <v>4127</v>
      </c>
      <c r="F7360" s="216" t="s">
        <v>4483</v>
      </c>
    </row>
    <row r="7361" spans="2:6" ht="12.75" x14ac:dyDescent="0.25">
      <c r="B7361" s="216" t="s">
        <v>126</v>
      </c>
      <c r="C7361" s="213">
        <v>13</v>
      </c>
      <c r="D7361" s="214" t="s">
        <v>4492</v>
      </c>
      <c r="E7361" s="215">
        <v>4127</v>
      </c>
      <c r="F7361" s="216" t="s">
        <v>4483</v>
      </c>
    </row>
    <row r="7362" spans="2:6" ht="12.75" x14ac:dyDescent="0.25">
      <c r="B7362" s="216" t="s">
        <v>126</v>
      </c>
      <c r="C7362" s="213">
        <v>9</v>
      </c>
      <c r="D7362" s="214" t="s">
        <v>4489</v>
      </c>
      <c r="E7362" s="215">
        <v>4127</v>
      </c>
      <c r="F7362" s="216" t="s">
        <v>4483</v>
      </c>
    </row>
    <row r="7363" spans="2:6" ht="12.75" x14ac:dyDescent="0.25">
      <c r="B7363" s="216" t="s">
        <v>126</v>
      </c>
      <c r="C7363" s="213">
        <v>12</v>
      </c>
      <c r="D7363" s="214" t="s">
        <v>4444</v>
      </c>
      <c r="E7363" s="215">
        <v>4127</v>
      </c>
      <c r="F7363" s="216" t="s">
        <v>4483</v>
      </c>
    </row>
    <row r="7364" spans="2:6" ht="12.75" x14ac:dyDescent="0.25">
      <c r="B7364" s="216" t="s">
        <v>126</v>
      </c>
      <c r="C7364" s="213">
        <v>3</v>
      </c>
      <c r="D7364" s="214" t="s">
        <v>4484</v>
      </c>
      <c r="E7364" s="215">
        <v>4127</v>
      </c>
      <c r="F7364" s="216" t="s">
        <v>4483</v>
      </c>
    </row>
    <row r="7365" spans="2:6" ht="12.75" x14ac:dyDescent="0.25">
      <c r="B7365" s="216" t="s">
        <v>126</v>
      </c>
      <c r="C7365" s="213">
        <v>2</v>
      </c>
      <c r="D7365" s="214" t="s">
        <v>3910</v>
      </c>
      <c r="E7365" s="215">
        <v>4127</v>
      </c>
      <c r="F7365" s="216" t="s">
        <v>4483</v>
      </c>
    </row>
    <row r="7366" spans="2:6" ht="12.75" x14ac:dyDescent="0.25">
      <c r="B7366" s="216" t="s">
        <v>126</v>
      </c>
      <c r="C7366" s="213">
        <v>7</v>
      </c>
      <c r="D7366" s="214" t="s">
        <v>127</v>
      </c>
      <c r="E7366" s="215">
        <v>4127</v>
      </c>
      <c r="F7366" s="216" t="s">
        <v>4483</v>
      </c>
    </row>
    <row r="7367" spans="2:6" ht="12.75" x14ac:dyDescent="0.25">
      <c r="B7367" s="216" t="s">
        <v>126</v>
      </c>
      <c r="C7367" s="213">
        <v>5</v>
      </c>
      <c r="D7367" s="214" t="s">
        <v>4486</v>
      </c>
      <c r="E7367" s="215">
        <v>4127</v>
      </c>
      <c r="F7367" s="216" t="s">
        <v>4483</v>
      </c>
    </row>
    <row r="7368" spans="2:6" ht="12.75" x14ac:dyDescent="0.25">
      <c r="B7368" s="216" t="s">
        <v>126</v>
      </c>
      <c r="C7368" s="213">
        <v>14</v>
      </c>
      <c r="D7368" s="214" t="s">
        <v>1195</v>
      </c>
      <c r="E7368" s="215">
        <v>4127</v>
      </c>
      <c r="F7368" s="216" t="s">
        <v>4483</v>
      </c>
    </row>
    <row r="7369" spans="2:6" ht="12.75" x14ac:dyDescent="0.25">
      <c r="B7369" s="216" t="s">
        <v>126</v>
      </c>
      <c r="C7369" s="213">
        <v>11</v>
      </c>
      <c r="D7369" s="214" t="s">
        <v>4491</v>
      </c>
      <c r="E7369" s="215">
        <v>4127</v>
      </c>
      <c r="F7369" s="216" t="s">
        <v>4483</v>
      </c>
    </row>
    <row r="7370" spans="2:6" ht="12.75" x14ac:dyDescent="0.25">
      <c r="B7370" s="216" t="s">
        <v>126</v>
      </c>
      <c r="C7370" s="213">
        <v>8</v>
      </c>
      <c r="D7370" s="214" t="s">
        <v>4488</v>
      </c>
      <c r="E7370" s="215">
        <v>4127</v>
      </c>
      <c r="F7370" s="216" t="s">
        <v>4483</v>
      </c>
    </row>
    <row r="7371" spans="2:6" ht="12.75" x14ac:dyDescent="0.25">
      <c r="B7371" s="216" t="s">
        <v>126</v>
      </c>
      <c r="C7371" s="213">
        <v>10</v>
      </c>
      <c r="D7371" s="214" t="s">
        <v>4490</v>
      </c>
      <c r="E7371" s="215">
        <v>4127</v>
      </c>
      <c r="F7371" s="216" t="s">
        <v>4483</v>
      </c>
    </row>
    <row r="7372" spans="2:6" ht="12.75" x14ac:dyDescent="0.25">
      <c r="B7372" s="216" t="s">
        <v>126</v>
      </c>
      <c r="C7372" s="213">
        <v>4</v>
      </c>
      <c r="D7372" s="214" t="s">
        <v>4485</v>
      </c>
      <c r="E7372" s="215">
        <v>4127</v>
      </c>
      <c r="F7372" s="216" t="s">
        <v>4483</v>
      </c>
    </row>
    <row r="7373" spans="2:6" ht="12.75" x14ac:dyDescent="0.25">
      <c r="B7373" s="216" t="s">
        <v>126</v>
      </c>
      <c r="C7373" s="213">
        <v>6</v>
      </c>
      <c r="D7373" s="214" t="s">
        <v>4487</v>
      </c>
      <c r="E7373" s="215">
        <v>4127</v>
      </c>
      <c r="F7373" s="216" t="s">
        <v>4483</v>
      </c>
    </row>
    <row r="7374" spans="2:6" ht="12.75" x14ac:dyDescent="0.25">
      <c r="B7374" s="216" t="s">
        <v>44</v>
      </c>
      <c r="C7374" s="213">
        <v>9</v>
      </c>
      <c r="D7374" s="214" t="s">
        <v>3584</v>
      </c>
      <c r="E7374" s="215">
        <v>4049</v>
      </c>
      <c r="F7374" s="216" t="s">
        <v>3577</v>
      </c>
    </row>
    <row r="7375" spans="2:6" ht="12.75" x14ac:dyDescent="0.25">
      <c r="B7375" s="216" t="s">
        <v>44</v>
      </c>
      <c r="C7375" s="213">
        <v>8</v>
      </c>
      <c r="D7375" s="214" t="s">
        <v>3583</v>
      </c>
      <c r="E7375" s="215">
        <v>4049</v>
      </c>
      <c r="F7375" s="216" t="s">
        <v>3577</v>
      </c>
    </row>
    <row r="7376" spans="2:6" ht="12.75" x14ac:dyDescent="0.25">
      <c r="B7376" s="216" t="s">
        <v>44</v>
      </c>
      <c r="C7376" s="213">
        <v>7</v>
      </c>
      <c r="D7376" s="214" t="s">
        <v>3582</v>
      </c>
      <c r="E7376" s="215">
        <v>4049</v>
      </c>
      <c r="F7376" s="216" t="s">
        <v>3577</v>
      </c>
    </row>
    <row r="7377" spans="2:6" ht="12.75" x14ac:dyDescent="0.25">
      <c r="B7377" s="216" t="s">
        <v>44</v>
      </c>
      <c r="C7377" s="213">
        <v>11</v>
      </c>
      <c r="D7377" s="214" t="s">
        <v>3586</v>
      </c>
      <c r="E7377" s="215">
        <v>4049</v>
      </c>
      <c r="F7377" s="216" t="s">
        <v>3577</v>
      </c>
    </row>
    <row r="7378" spans="2:6" ht="12.75" x14ac:dyDescent="0.25">
      <c r="B7378" s="216" t="s">
        <v>44</v>
      </c>
      <c r="C7378" s="213">
        <v>12</v>
      </c>
      <c r="D7378" s="214" t="s">
        <v>3587</v>
      </c>
      <c r="E7378" s="215">
        <v>4049</v>
      </c>
      <c r="F7378" s="216" t="s">
        <v>3577</v>
      </c>
    </row>
    <row r="7379" spans="2:6" ht="12.75" x14ac:dyDescent="0.25">
      <c r="B7379" s="216" t="s">
        <v>44</v>
      </c>
      <c r="C7379" s="213">
        <v>2</v>
      </c>
      <c r="D7379" s="214" t="s">
        <v>3578</v>
      </c>
      <c r="E7379" s="215">
        <v>4049</v>
      </c>
      <c r="F7379" s="216" t="s">
        <v>3577</v>
      </c>
    </row>
    <row r="7380" spans="2:6" ht="12.75" x14ac:dyDescent="0.25">
      <c r="B7380" s="216" t="s">
        <v>44</v>
      </c>
      <c r="C7380" s="213">
        <v>10</v>
      </c>
      <c r="D7380" s="214" t="s">
        <v>3585</v>
      </c>
      <c r="E7380" s="215">
        <v>4049</v>
      </c>
      <c r="F7380" s="216" t="s">
        <v>3577</v>
      </c>
    </row>
    <row r="7381" spans="2:6" ht="12.75" x14ac:dyDescent="0.25">
      <c r="B7381" s="216" t="s">
        <v>44</v>
      </c>
      <c r="C7381" s="213">
        <v>4</v>
      </c>
      <c r="D7381" s="214" t="s">
        <v>3580</v>
      </c>
      <c r="E7381" s="215">
        <v>4049</v>
      </c>
      <c r="F7381" s="216" t="s">
        <v>3577</v>
      </c>
    </row>
    <row r="7382" spans="2:6" ht="12.75" x14ac:dyDescent="0.25">
      <c r="B7382" s="216" t="s">
        <v>44</v>
      </c>
      <c r="C7382" s="213">
        <v>1</v>
      </c>
      <c r="D7382" s="214" t="s">
        <v>1393</v>
      </c>
      <c r="E7382" s="215">
        <v>4049</v>
      </c>
      <c r="F7382" s="216" t="s">
        <v>3577</v>
      </c>
    </row>
    <row r="7383" spans="2:6" ht="12.75" x14ac:dyDescent="0.25">
      <c r="B7383" s="216" t="s">
        <v>44</v>
      </c>
      <c r="C7383" s="213">
        <v>3</v>
      </c>
      <c r="D7383" s="214" t="s">
        <v>3579</v>
      </c>
      <c r="E7383" s="215">
        <v>4049</v>
      </c>
      <c r="F7383" s="216" t="s">
        <v>3577</v>
      </c>
    </row>
    <row r="7384" spans="2:6" ht="12.75" x14ac:dyDescent="0.25">
      <c r="B7384" s="216" t="s">
        <v>44</v>
      </c>
      <c r="C7384" s="213">
        <v>5</v>
      </c>
      <c r="D7384" s="214" t="s">
        <v>3581</v>
      </c>
      <c r="E7384" s="215">
        <v>4049</v>
      </c>
      <c r="F7384" s="216" t="s">
        <v>3577</v>
      </c>
    </row>
    <row r="7385" spans="2:6" ht="12.75" x14ac:dyDescent="0.25">
      <c r="B7385" s="216" t="s">
        <v>44</v>
      </c>
      <c r="C7385" s="213">
        <v>6</v>
      </c>
      <c r="D7385" s="214" t="s">
        <v>287</v>
      </c>
      <c r="E7385" s="215">
        <v>4049</v>
      </c>
      <c r="F7385" s="216" t="s">
        <v>3577</v>
      </c>
    </row>
    <row r="7386" spans="2:6" ht="12.75" x14ac:dyDescent="0.25">
      <c r="B7386" s="216" t="s">
        <v>487</v>
      </c>
      <c r="C7386" s="213">
        <v>1</v>
      </c>
      <c r="D7386" s="214" t="s">
        <v>6115</v>
      </c>
      <c r="E7386" s="215">
        <v>4276</v>
      </c>
      <c r="F7386" s="216" t="s">
        <v>6116</v>
      </c>
    </row>
    <row r="7387" spans="2:6" ht="12.75" x14ac:dyDescent="0.25">
      <c r="B7387" s="216" t="s">
        <v>487</v>
      </c>
      <c r="C7387" s="213">
        <v>13</v>
      </c>
      <c r="D7387" s="214" t="s">
        <v>6122</v>
      </c>
      <c r="E7387" s="215">
        <v>4276</v>
      </c>
      <c r="F7387" s="216" t="s">
        <v>6116</v>
      </c>
    </row>
    <row r="7388" spans="2:6" ht="12.75" x14ac:dyDescent="0.25">
      <c r="B7388" s="216" t="s">
        <v>74</v>
      </c>
      <c r="C7388" s="213">
        <v>12</v>
      </c>
      <c r="D7388" s="214" t="s">
        <v>1212</v>
      </c>
      <c r="E7388" s="215">
        <v>4276</v>
      </c>
      <c r="F7388" s="216" t="s">
        <v>6116</v>
      </c>
    </row>
    <row r="7389" spans="2:6" ht="12.75" x14ac:dyDescent="0.25">
      <c r="B7389" s="216" t="s">
        <v>487</v>
      </c>
      <c r="C7389" s="213">
        <v>3</v>
      </c>
      <c r="D7389" s="214" t="s">
        <v>2314</v>
      </c>
      <c r="E7389" s="215">
        <v>4276</v>
      </c>
      <c r="F7389" s="216" t="s">
        <v>6116</v>
      </c>
    </row>
    <row r="7390" spans="2:6" ht="12.75" x14ac:dyDescent="0.25">
      <c r="B7390" s="216" t="s">
        <v>487</v>
      </c>
      <c r="C7390" s="213">
        <v>7</v>
      </c>
      <c r="D7390" s="214" t="s">
        <v>1208</v>
      </c>
      <c r="E7390" s="215">
        <v>4276</v>
      </c>
      <c r="F7390" s="216" t="s">
        <v>6116</v>
      </c>
    </row>
    <row r="7391" spans="2:6" ht="12.75" x14ac:dyDescent="0.25">
      <c r="B7391" s="216" t="s">
        <v>487</v>
      </c>
      <c r="C7391" s="213">
        <v>2</v>
      </c>
      <c r="D7391" s="214" t="s">
        <v>1203</v>
      </c>
      <c r="E7391" s="215">
        <v>4276</v>
      </c>
      <c r="F7391" s="216" t="s">
        <v>6116</v>
      </c>
    </row>
    <row r="7392" spans="2:6" ht="12.75" x14ac:dyDescent="0.25">
      <c r="B7392" s="216" t="s">
        <v>487</v>
      </c>
      <c r="C7392" s="213">
        <v>6</v>
      </c>
      <c r="D7392" s="214" t="s">
        <v>6118</v>
      </c>
      <c r="E7392" s="215">
        <v>4276</v>
      </c>
      <c r="F7392" s="216" t="s">
        <v>6116</v>
      </c>
    </row>
    <row r="7393" spans="2:6" ht="12.75" x14ac:dyDescent="0.25">
      <c r="B7393" s="216" t="s">
        <v>74</v>
      </c>
      <c r="C7393" s="213">
        <v>4</v>
      </c>
      <c r="D7393" s="214" t="s">
        <v>621</v>
      </c>
      <c r="E7393" s="215">
        <v>4276</v>
      </c>
      <c r="F7393" s="216" t="s">
        <v>6116</v>
      </c>
    </row>
    <row r="7394" spans="2:6" ht="12.75" x14ac:dyDescent="0.25">
      <c r="B7394" s="216" t="s">
        <v>487</v>
      </c>
      <c r="C7394" s="213">
        <v>8</v>
      </c>
      <c r="D7394" s="214" t="s">
        <v>6119</v>
      </c>
      <c r="E7394" s="215">
        <v>4276</v>
      </c>
      <c r="F7394" s="216" t="s">
        <v>6116</v>
      </c>
    </row>
    <row r="7395" spans="2:6" ht="12.75" x14ac:dyDescent="0.25">
      <c r="B7395" s="216" t="s">
        <v>74</v>
      </c>
      <c r="C7395" s="213">
        <v>11</v>
      </c>
      <c r="D7395" s="214" t="s">
        <v>625</v>
      </c>
      <c r="E7395" s="215">
        <v>4276</v>
      </c>
      <c r="F7395" s="216" t="s">
        <v>6116</v>
      </c>
    </row>
    <row r="7396" spans="2:6" ht="12.75" x14ac:dyDescent="0.25">
      <c r="B7396" s="216" t="s">
        <v>487</v>
      </c>
      <c r="C7396" s="213">
        <v>10</v>
      </c>
      <c r="D7396" s="214" t="s">
        <v>6121</v>
      </c>
      <c r="E7396" s="215">
        <v>4276</v>
      </c>
      <c r="F7396" s="216" t="s">
        <v>6116</v>
      </c>
    </row>
    <row r="7397" spans="2:6" ht="12.75" x14ac:dyDescent="0.25">
      <c r="B7397" s="216" t="s">
        <v>74</v>
      </c>
      <c r="C7397" s="213">
        <v>5</v>
      </c>
      <c r="D7397" s="214" t="s">
        <v>6117</v>
      </c>
      <c r="E7397" s="215">
        <v>4276</v>
      </c>
      <c r="F7397" s="216" t="s">
        <v>6116</v>
      </c>
    </row>
    <row r="7398" spans="2:6" ht="12.75" x14ac:dyDescent="0.25">
      <c r="B7398" s="216" t="s">
        <v>487</v>
      </c>
      <c r="C7398" s="213">
        <v>9</v>
      </c>
      <c r="D7398" s="214" t="s">
        <v>6120</v>
      </c>
      <c r="E7398" s="215">
        <v>4276</v>
      </c>
      <c r="F7398" s="216" t="s">
        <v>6116</v>
      </c>
    </row>
    <row r="7399" spans="2:6" ht="12.75" x14ac:dyDescent="0.25">
      <c r="B7399" s="216" t="s">
        <v>487</v>
      </c>
      <c r="C7399" s="213">
        <v>8</v>
      </c>
      <c r="D7399" s="214" t="s">
        <v>622</v>
      </c>
      <c r="E7399" s="215">
        <v>4159</v>
      </c>
      <c r="F7399" s="216" t="s">
        <v>4828</v>
      </c>
    </row>
    <row r="7400" spans="2:6" ht="12.75" x14ac:dyDescent="0.25">
      <c r="B7400" s="216" t="s">
        <v>487</v>
      </c>
      <c r="C7400" s="213">
        <v>9</v>
      </c>
      <c r="D7400" s="214" t="s">
        <v>4830</v>
      </c>
      <c r="E7400" s="215">
        <v>4159</v>
      </c>
      <c r="F7400" s="216" t="s">
        <v>4828</v>
      </c>
    </row>
    <row r="7401" spans="2:6" ht="12.75" x14ac:dyDescent="0.25">
      <c r="B7401" s="216" t="s">
        <v>487</v>
      </c>
      <c r="C7401" s="213">
        <v>7</v>
      </c>
      <c r="D7401" s="214" t="s">
        <v>631</v>
      </c>
      <c r="E7401" s="215">
        <v>4159</v>
      </c>
      <c r="F7401" s="216" t="s">
        <v>4828</v>
      </c>
    </row>
    <row r="7402" spans="2:6" ht="12.75" x14ac:dyDescent="0.25">
      <c r="B7402" s="216" t="s">
        <v>487</v>
      </c>
      <c r="C7402" s="213">
        <v>2</v>
      </c>
      <c r="D7402" s="214" t="s">
        <v>4829</v>
      </c>
      <c r="E7402" s="215">
        <v>4159</v>
      </c>
      <c r="F7402" s="216" t="s">
        <v>4828</v>
      </c>
    </row>
    <row r="7403" spans="2:6" ht="12.75" x14ac:dyDescent="0.25">
      <c r="B7403" s="216" t="s">
        <v>487</v>
      </c>
      <c r="C7403" s="213">
        <v>4</v>
      </c>
      <c r="D7403" s="214" t="s">
        <v>2317</v>
      </c>
      <c r="E7403" s="215">
        <v>4159</v>
      </c>
      <c r="F7403" s="216" t="s">
        <v>4828</v>
      </c>
    </row>
    <row r="7404" spans="2:6" ht="12.75" x14ac:dyDescent="0.25">
      <c r="B7404" s="216" t="s">
        <v>487</v>
      </c>
      <c r="C7404" s="213">
        <v>5</v>
      </c>
      <c r="D7404" s="214" t="s">
        <v>2409</v>
      </c>
      <c r="E7404" s="215">
        <v>4159</v>
      </c>
      <c r="F7404" s="216" t="s">
        <v>4828</v>
      </c>
    </row>
    <row r="7405" spans="2:6" ht="12.75" x14ac:dyDescent="0.25">
      <c r="B7405" s="216" t="s">
        <v>487</v>
      </c>
      <c r="C7405" s="213">
        <v>6</v>
      </c>
      <c r="D7405" s="214" t="s">
        <v>2315</v>
      </c>
      <c r="E7405" s="215">
        <v>4159</v>
      </c>
      <c r="F7405" s="216" t="s">
        <v>4828</v>
      </c>
    </row>
    <row r="7406" spans="2:6" ht="12.75" x14ac:dyDescent="0.25">
      <c r="B7406" s="216" t="s">
        <v>487</v>
      </c>
      <c r="C7406" s="213">
        <v>12</v>
      </c>
      <c r="D7406" s="214" t="s">
        <v>1792</v>
      </c>
      <c r="E7406" s="215">
        <v>4159</v>
      </c>
      <c r="F7406" s="216" t="s">
        <v>4828</v>
      </c>
    </row>
    <row r="7407" spans="2:6" ht="12.75" x14ac:dyDescent="0.25">
      <c r="B7407" s="216" t="s">
        <v>487</v>
      </c>
      <c r="C7407" s="213">
        <v>11</v>
      </c>
      <c r="D7407" s="214" t="s">
        <v>4832</v>
      </c>
      <c r="E7407" s="215">
        <v>4159</v>
      </c>
      <c r="F7407" s="216" t="s">
        <v>4828</v>
      </c>
    </row>
    <row r="7408" spans="2:6" ht="12.75" x14ac:dyDescent="0.25">
      <c r="B7408" s="216" t="s">
        <v>487</v>
      </c>
      <c r="C7408" s="213">
        <v>10</v>
      </c>
      <c r="D7408" s="214" t="s">
        <v>4831</v>
      </c>
      <c r="E7408" s="215">
        <v>4159</v>
      </c>
      <c r="F7408" s="216" t="s">
        <v>4828</v>
      </c>
    </row>
    <row r="7409" spans="2:6" ht="12.75" x14ac:dyDescent="0.25">
      <c r="B7409" s="216" t="s">
        <v>487</v>
      </c>
      <c r="C7409" s="213">
        <v>1</v>
      </c>
      <c r="D7409" s="214" t="s">
        <v>2313</v>
      </c>
      <c r="E7409" s="215">
        <v>4159</v>
      </c>
      <c r="F7409" s="216" t="s">
        <v>4828</v>
      </c>
    </row>
    <row r="7410" spans="2:6" ht="12.75" x14ac:dyDescent="0.25">
      <c r="B7410" s="216" t="s">
        <v>487</v>
      </c>
      <c r="C7410" s="213">
        <v>3</v>
      </c>
      <c r="D7410" s="214" t="s">
        <v>1207</v>
      </c>
      <c r="E7410" s="215">
        <v>4159</v>
      </c>
      <c r="F7410" s="216" t="s">
        <v>4828</v>
      </c>
    </row>
    <row r="7411" spans="2:6" ht="12.75" x14ac:dyDescent="0.25">
      <c r="B7411" s="216" t="s">
        <v>8814</v>
      </c>
      <c r="C7411" s="213">
        <v>3</v>
      </c>
      <c r="D7411" s="214" t="s">
        <v>8817</v>
      </c>
      <c r="E7411" s="215">
        <v>4548</v>
      </c>
      <c r="F7411" s="216" t="s">
        <v>8815</v>
      </c>
    </row>
    <row r="7412" spans="2:6" ht="12.75" x14ac:dyDescent="0.25">
      <c r="B7412" s="216" t="s">
        <v>8814</v>
      </c>
      <c r="C7412" s="213">
        <v>6</v>
      </c>
      <c r="D7412" s="214" t="s">
        <v>2979</v>
      </c>
      <c r="E7412" s="215">
        <v>4548</v>
      </c>
      <c r="F7412" s="216" t="s">
        <v>8815</v>
      </c>
    </row>
    <row r="7413" spans="2:6" ht="12.75" x14ac:dyDescent="0.25">
      <c r="B7413" s="216" t="s">
        <v>8814</v>
      </c>
      <c r="C7413" s="213">
        <v>9</v>
      </c>
      <c r="D7413" s="214" t="s">
        <v>8819</v>
      </c>
      <c r="E7413" s="215">
        <v>4548</v>
      </c>
      <c r="F7413" s="216" t="s">
        <v>8815</v>
      </c>
    </row>
    <row r="7414" spans="2:6" ht="12.75" x14ac:dyDescent="0.25">
      <c r="B7414" s="216" t="s">
        <v>8814</v>
      </c>
      <c r="C7414" s="213">
        <v>7</v>
      </c>
      <c r="D7414" s="214" t="s">
        <v>8818</v>
      </c>
      <c r="E7414" s="215">
        <v>4548</v>
      </c>
      <c r="F7414" s="216" t="s">
        <v>8815</v>
      </c>
    </row>
    <row r="7415" spans="2:6" ht="12.75" x14ac:dyDescent="0.25">
      <c r="B7415" s="216" t="s">
        <v>8814</v>
      </c>
      <c r="C7415" s="213">
        <v>2</v>
      </c>
      <c r="D7415" s="214" t="s">
        <v>8816</v>
      </c>
      <c r="E7415" s="215">
        <v>4548</v>
      </c>
      <c r="F7415" s="216" t="s">
        <v>8815</v>
      </c>
    </row>
    <row r="7416" spans="2:6" ht="12.75" x14ac:dyDescent="0.25">
      <c r="B7416" s="216" t="s">
        <v>8814</v>
      </c>
      <c r="C7416" s="213">
        <v>8</v>
      </c>
      <c r="D7416" s="214" t="s">
        <v>923</v>
      </c>
      <c r="E7416" s="215">
        <v>4548</v>
      </c>
      <c r="F7416" s="216" t="s">
        <v>8815</v>
      </c>
    </row>
    <row r="7417" spans="2:6" ht="12.75" x14ac:dyDescent="0.25">
      <c r="B7417" s="216" t="s">
        <v>8814</v>
      </c>
      <c r="C7417" s="213">
        <v>4</v>
      </c>
      <c r="D7417" s="214" t="s">
        <v>1468</v>
      </c>
      <c r="E7417" s="215">
        <v>4548</v>
      </c>
      <c r="F7417" s="216" t="s">
        <v>8815</v>
      </c>
    </row>
    <row r="7418" spans="2:6" ht="12.75" x14ac:dyDescent="0.25">
      <c r="B7418" s="216" t="s">
        <v>8814</v>
      </c>
      <c r="C7418" s="213">
        <v>11</v>
      </c>
      <c r="D7418" s="214" t="s">
        <v>8821</v>
      </c>
      <c r="E7418" s="215">
        <v>4548</v>
      </c>
      <c r="F7418" s="216" t="s">
        <v>8815</v>
      </c>
    </row>
    <row r="7419" spans="2:6" ht="12.75" x14ac:dyDescent="0.25">
      <c r="B7419" s="216" t="s">
        <v>8814</v>
      </c>
      <c r="C7419" s="213">
        <v>5</v>
      </c>
      <c r="D7419" s="214" t="s">
        <v>5142</v>
      </c>
      <c r="E7419" s="215">
        <v>4548</v>
      </c>
      <c r="F7419" s="216" t="s">
        <v>8815</v>
      </c>
    </row>
    <row r="7420" spans="2:6" ht="12.75" x14ac:dyDescent="0.25">
      <c r="B7420" s="216" t="s">
        <v>8814</v>
      </c>
      <c r="C7420" s="213">
        <v>12</v>
      </c>
      <c r="D7420" s="214" t="s">
        <v>8822</v>
      </c>
      <c r="E7420" s="215">
        <v>4548</v>
      </c>
      <c r="F7420" s="216" t="s">
        <v>8815</v>
      </c>
    </row>
    <row r="7421" spans="2:6" ht="12.75" x14ac:dyDescent="0.25">
      <c r="B7421" s="216" t="s">
        <v>8814</v>
      </c>
      <c r="C7421" s="213">
        <v>1</v>
      </c>
      <c r="D7421" s="214" t="s">
        <v>455</v>
      </c>
      <c r="E7421" s="215">
        <v>4548</v>
      </c>
      <c r="F7421" s="216" t="s">
        <v>8815</v>
      </c>
    </row>
    <row r="7422" spans="2:6" ht="12.75" x14ac:dyDescent="0.25">
      <c r="B7422" s="216" t="s">
        <v>8814</v>
      </c>
      <c r="C7422" s="213">
        <v>10</v>
      </c>
      <c r="D7422" s="214" t="s">
        <v>8820</v>
      </c>
      <c r="E7422" s="215">
        <v>4548</v>
      </c>
      <c r="F7422" s="216" t="s">
        <v>8815</v>
      </c>
    </row>
    <row r="7423" spans="2:6" ht="12.75" x14ac:dyDescent="0.25">
      <c r="B7423" s="216" t="s">
        <v>277</v>
      </c>
      <c r="C7423" s="213">
        <v>8</v>
      </c>
      <c r="D7423" s="214" t="s">
        <v>3518</v>
      </c>
      <c r="E7423" s="215">
        <v>4044</v>
      </c>
      <c r="F7423" s="216" t="s">
        <v>3515</v>
      </c>
    </row>
    <row r="7424" spans="2:6" ht="12.75" x14ac:dyDescent="0.25">
      <c r="B7424" s="216" t="s">
        <v>277</v>
      </c>
      <c r="C7424" s="213">
        <v>6</v>
      </c>
      <c r="D7424" s="214" t="s">
        <v>3517</v>
      </c>
      <c r="E7424" s="215">
        <v>4044</v>
      </c>
      <c r="F7424" s="216" t="s">
        <v>3515</v>
      </c>
    </row>
    <row r="7425" spans="2:6" ht="12.75" x14ac:dyDescent="0.25">
      <c r="B7425" s="216" t="s">
        <v>277</v>
      </c>
      <c r="C7425" s="213">
        <v>12</v>
      </c>
      <c r="D7425" s="214" t="s">
        <v>788</v>
      </c>
      <c r="E7425" s="215">
        <v>4044</v>
      </c>
      <c r="F7425" s="216" t="s">
        <v>3515</v>
      </c>
    </row>
    <row r="7426" spans="2:6" ht="12.75" x14ac:dyDescent="0.25">
      <c r="B7426" s="216" t="s">
        <v>487</v>
      </c>
      <c r="C7426" s="213">
        <v>3</v>
      </c>
      <c r="D7426" s="214" t="s">
        <v>1202</v>
      </c>
      <c r="E7426" s="215">
        <v>4044</v>
      </c>
      <c r="F7426" s="216" t="s">
        <v>3515</v>
      </c>
    </row>
    <row r="7427" spans="2:6" ht="12.75" x14ac:dyDescent="0.25">
      <c r="B7427" s="216" t="s">
        <v>487</v>
      </c>
      <c r="C7427" s="213">
        <v>5</v>
      </c>
      <c r="D7427" s="214" t="s">
        <v>3516</v>
      </c>
      <c r="E7427" s="215">
        <v>4044</v>
      </c>
      <c r="F7427" s="216" t="s">
        <v>3515</v>
      </c>
    </row>
    <row r="7428" spans="2:6" ht="12.75" x14ac:dyDescent="0.25">
      <c r="B7428" s="216" t="s">
        <v>487</v>
      </c>
      <c r="C7428" s="213">
        <v>9</v>
      </c>
      <c r="D7428" s="214" t="s">
        <v>623</v>
      </c>
      <c r="E7428" s="215">
        <v>4044</v>
      </c>
      <c r="F7428" s="216" t="s">
        <v>3515</v>
      </c>
    </row>
    <row r="7429" spans="2:6" ht="12.75" x14ac:dyDescent="0.25">
      <c r="B7429" s="216" t="s">
        <v>277</v>
      </c>
      <c r="C7429" s="213">
        <v>4</v>
      </c>
      <c r="D7429" s="214" t="s">
        <v>301</v>
      </c>
      <c r="E7429" s="215">
        <v>4044</v>
      </c>
      <c r="F7429" s="216" t="s">
        <v>3515</v>
      </c>
    </row>
    <row r="7430" spans="2:6" ht="12.75" x14ac:dyDescent="0.25">
      <c r="B7430" s="216" t="s">
        <v>487</v>
      </c>
      <c r="C7430" s="213">
        <v>1</v>
      </c>
      <c r="D7430" s="214" t="s">
        <v>2310</v>
      </c>
      <c r="E7430" s="215">
        <v>4044</v>
      </c>
      <c r="F7430" s="216" t="s">
        <v>3515</v>
      </c>
    </row>
    <row r="7431" spans="2:6" ht="12.75" x14ac:dyDescent="0.25">
      <c r="B7431" s="216" t="s">
        <v>487</v>
      </c>
      <c r="C7431" s="213">
        <v>7</v>
      </c>
      <c r="D7431" s="214" t="s">
        <v>629</v>
      </c>
      <c r="E7431" s="215">
        <v>4044</v>
      </c>
      <c r="F7431" s="216" t="s">
        <v>3515</v>
      </c>
    </row>
    <row r="7432" spans="2:6" ht="12.75" x14ac:dyDescent="0.25">
      <c r="B7432" s="216" t="s">
        <v>277</v>
      </c>
      <c r="C7432" s="213">
        <v>2</v>
      </c>
      <c r="D7432" s="214" t="s">
        <v>278</v>
      </c>
      <c r="E7432" s="215">
        <v>4044</v>
      </c>
      <c r="F7432" s="216" t="s">
        <v>3515</v>
      </c>
    </row>
    <row r="7433" spans="2:6" ht="12.75" x14ac:dyDescent="0.25">
      <c r="B7433" s="216" t="s">
        <v>487</v>
      </c>
      <c r="C7433" s="213">
        <v>11</v>
      </c>
      <c r="D7433" s="214" t="s">
        <v>3520</v>
      </c>
      <c r="E7433" s="215">
        <v>4044</v>
      </c>
      <c r="F7433" s="216" t="s">
        <v>3515</v>
      </c>
    </row>
    <row r="7434" spans="2:6" ht="12.75" x14ac:dyDescent="0.25">
      <c r="B7434" s="216" t="s">
        <v>277</v>
      </c>
      <c r="C7434" s="213">
        <v>10</v>
      </c>
      <c r="D7434" s="214" t="s">
        <v>3519</v>
      </c>
      <c r="E7434" s="215">
        <v>4044</v>
      </c>
      <c r="F7434" s="216" t="s">
        <v>3515</v>
      </c>
    </row>
    <row r="7435" spans="2:6" ht="12.75" x14ac:dyDescent="0.25">
      <c r="B7435" s="216" t="s">
        <v>1066</v>
      </c>
      <c r="C7435" s="213">
        <v>9</v>
      </c>
      <c r="D7435" s="214" t="s">
        <v>1081</v>
      </c>
      <c r="E7435" s="215">
        <v>4195</v>
      </c>
      <c r="F7435" s="216" t="s">
        <v>5205</v>
      </c>
    </row>
    <row r="7436" spans="2:6" ht="12.75" x14ac:dyDescent="0.25">
      <c r="B7436" s="216" t="s">
        <v>1066</v>
      </c>
      <c r="C7436" s="213">
        <v>10</v>
      </c>
      <c r="D7436" s="214" t="s">
        <v>5209</v>
      </c>
      <c r="E7436" s="215">
        <v>4195</v>
      </c>
      <c r="F7436" s="216" t="s">
        <v>5205</v>
      </c>
    </row>
    <row r="7437" spans="2:6" ht="12.75" x14ac:dyDescent="0.25">
      <c r="B7437" s="216" t="s">
        <v>1066</v>
      </c>
      <c r="C7437" s="213">
        <v>3</v>
      </c>
      <c r="D7437" s="214" t="s">
        <v>1073</v>
      </c>
      <c r="E7437" s="215">
        <v>4195</v>
      </c>
      <c r="F7437" s="216" t="s">
        <v>5205</v>
      </c>
    </row>
    <row r="7438" spans="2:6" ht="12.75" x14ac:dyDescent="0.25">
      <c r="B7438" s="216" t="s">
        <v>1066</v>
      </c>
      <c r="C7438" s="213">
        <v>7</v>
      </c>
      <c r="D7438" s="214" t="s">
        <v>1079</v>
      </c>
      <c r="E7438" s="215">
        <v>4195</v>
      </c>
      <c r="F7438" s="216" t="s">
        <v>5205</v>
      </c>
    </row>
    <row r="7439" spans="2:6" ht="12.75" x14ac:dyDescent="0.25">
      <c r="B7439" s="216" t="s">
        <v>1066</v>
      </c>
      <c r="C7439" s="213">
        <v>12</v>
      </c>
      <c r="D7439" s="214" t="s">
        <v>5211</v>
      </c>
      <c r="E7439" s="215">
        <v>4195</v>
      </c>
      <c r="F7439" s="216" t="s">
        <v>5205</v>
      </c>
    </row>
    <row r="7440" spans="2:6" ht="12.75" x14ac:dyDescent="0.25">
      <c r="B7440" s="216" t="s">
        <v>1066</v>
      </c>
      <c r="C7440" s="213">
        <v>13</v>
      </c>
      <c r="D7440" s="214" t="s">
        <v>5212</v>
      </c>
      <c r="E7440" s="215">
        <v>4195</v>
      </c>
      <c r="F7440" s="216" t="s">
        <v>5205</v>
      </c>
    </row>
    <row r="7441" spans="2:6" ht="12.75" x14ac:dyDescent="0.25">
      <c r="B7441" s="216" t="s">
        <v>1066</v>
      </c>
      <c r="C7441" s="213">
        <v>4</v>
      </c>
      <c r="D7441" s="214" t="s">
        <v>1075</v>
      </c>
      <c r="E7441" s="215">
        <v>4195</v>
      </c>
      <c r="F7441" s="216" t="s">
        <v>5205</v>
      </c>
    </row>
    <row r="7442" spans="2:6" ht="12.75" x14ac:dyDescent="0.25">
      <c r="B7442" s="216" t="s">
        <v>1066</v>
      </c>
      <c r="C7442" s="213">
        <v>11</v>
      </c>
      <c r="D7442" s="214" t="s">
        <v>5210</v>
      </c>
      <c r="E7442" s="215">
        <v>4195</v>
      </c>
      <c r="F7442" s="216" t="s">
        <v>5205</v>
      </c>
    </row>
    <row r="7443" spans="2:6" ht="12.75" x14ac:dyDescent="0.25">
      <c r="B7443" s="216" t="s">
        <v>1066</v>
      </c>
      <c r="C7443" s="213">
        <v>6</v>
      </c>
      <c r="D7443" s="214" t="s">
        <v>1077</v>
      </c>
      <c r="E7443" s="215">
        <v>4195</v>
      </c>
      <c r="F7443" s="216" t="s">
        <v>5205</v>
      </c>
    </row>
    <row r="7444" spans="2:6" ht="12.75" x14ac:dyDescent="0.25">
      <c r="B7444" s="216" t="s">
        <v>1066</v>
      </c>
      <c r="C7444" s="213">
        <v>8</v>
      </c>
      <c r="D7444" s="214" t="s">
        <v>5208</v>
      </c>
      <c r="E7444" s="215">
        <v>4195</v>
      </c>
      <c r="F7444" s="216" t="s">
        <v>5205</v>
      </c>
    </row>
    <row r="7445" spans="2:6" ht="12.75" x14ac:dyDescent="0.25">
      <c r="B7445" s="216" t="s">
        <v>1066</v>
      </c>
      <c r="C7445" s="213">
        <v>2</v>
      </c>
      <c r="D7445" s="214" t="s">
        <v>5206</v>
      </c>
      <c r="E7445" s="215">
        <v>4195</v>
      </c>
      <c r="F7445" s="216" t="s">
        <v>5205</v>
      </c>
    </row>
    <row r="7446" spans="2:6" ht="12.75" x14ac:dyDescent="0.25">
      <c r="B7446" s="216" t="s">
        <v>1066</v>
      </c>
      <c r="C7446" s="213">
        <v>1</v>
      </c>
      <c r="D7446" s="214" t="s">
        <v>5204</v>
      </c>
      <c r="E7446" s="215">
        <v>4195</v>
      </c>
      <c r="F7446" s="216" t="s">
        <v>5205</v>
      </c>
    </row>
    <row r="7447" spans="2:6" ht="12.75" x14ac:dyDescent="0.25">
      <c r="B7447" s="216" t="s">
        <v>1066</v>
      </c>
      <c r="C7447" s="213">
        <v>5</v>
      </c>
      <c r="D7447" s="214" t="s">
        <v>5207</v>
      </c>
      <c r="E7447" s="215">
        <v>4195</v>
      </c>
      <c r="F7447" s="216" t="s">
        <v>5205</v>
      </c>
    </row>
    <row r="7448" spans="2:6" ht="12.75" x14ac:dyDescent="0.25">
      <c r="B7448" s="216" t="s">
        <v>1066</v>
      </c>
      <c r="C7448" s="213">
        <v>6</v>
      </c>
      <c r="D7448" s="214" t="s">
        <v>1078</v>
      </c>
      <c r="E7448" s="215">
        <v>4270</v>
      </c>
      <c r="F7448" s="216" t="s">
        <v>6072</v>
      </c>
    </row>
    <row r="7449" spans="2:6" ht="12.75" x14ac:dyDescent="0.25">
      <c r="B7449" s="216" t="s">
        <v>1066</v>
      </c>
      <c r="C7449" s="213">
        <v>3</v>
      </c>
      <c r="D7449" s="214" t="s">
        <v>6073</v>
      </c>
      <c r="E7449" s="215">
        <v>4270</v>
      </c>
      <c r="F7449" s="216" t="s">
        <v>6072</v>
      </c>
    </row>
    <row r="7450" spans="2:6" ht="12.75" x14ac:dyDescent="0.25">
      <c r="B7450" s="216" t="s">
        <v>1066</v>
      </c>
      <c r="C7450" s="213">
        <v>4</v>
      </c>
      <c r="D7450" s="214" t="s">
        <v>1076</v>
      </c>
      <c r="E7450" s="215">
        <v>4270</v>
      </c>
      <c r="F7450" s="216" t="s">
        <v>6072</v>
      </c>
    </row>
    <row r="7451" spans="2:6" ht="12.75" x14ac:dyDescent="0.25">
      <c r="B7451" s="216" t="s">
        <v>1066</v>
      </c>
      <c r="C7451" s="213">
        <v>5</v>
      </c>
      <c r="D7451" s="214" t="s">
        <v>6074</v>
      </c>
      <c r="E7451" s="215">
        <v>4270</v>
      </c>
      <c r="F7451" s="216" t="s">
        <v>6072</v>
      </c>
    </row>
    <row r="7452" spans="2:6" ht="12.75" x14ac:dyDescent="0.25">
      <c r="B7452" s="216" t="s">
        <v>1066</v>
      </c>
      <c r="C7452" s="213">
        <v>11</v>
      </c>
      <c r="D7452" s="214" t="s">
        <v>1082</v>
      </c>
      <c r="E7452" s="215">
        <v>4270</v>
      </c>
      <c r="F7452" s="216" t="s">
        <v>6072</v>
      </c>
    </row>
    <row r="7453" spans="2:6" ht="12.75" x14ac:dyDescent="0.25">
      <c r="B7453" s="216" t="s">
        <v>1066</v>
      </c>
      <c r="C7453" s="213">
        <v>10</v>
      </c>
      <c r="D7453" s="214" t="s">
        <v>6076</v>
      </c>
      <c r="E7453" s="215">
        <v>4270</v>
      </c>
      <c r="F7453" s="216" t="s">
        <v>6072</v>
      </c>
    </row>
    <row r="7454" spans="2:6" ht="12.75" x14ac:dyDescent="0.25">
      <c r="B7454" s="216" t="s">
        <v>1066</v>
      </c>
      <c r="C7454" s="213">
        <v>7</v>
      </c>
      <c r="D7454" s="214" t="s">
        <v>4635</v>
      </c>
      <c r="E7454" s="215">
        <v>4270</v>
      </c>
      <c r="F7454" s="216" t="s">
        <v>6072</v>
      </c>
    </row>
    <row r="7455" spans="2:6" ht="12.75" x14ac:dyDescent="0.25">
      <c r="B7455" s="216" t="s">
        <v>1066</v>
      </c>
      <c r="C7455" s="213">
        <v>12</v>
      </c>
      <c r="D7455" s="214" t="s">
        <v>1080</v>
      </c>
      <c r="E7455" s="215">
        <v>4270</v>
      </c>
      <c r="F7455" s="216" t="s">
        <v>6072</v>
      </c>
    </row>
    <row r="7456" spans="2:6" ht="12.75" x14ac:dyDescent="0.25">
      <c r="B7456" s="216" t="s">
        <v>1066</v>
      </c>
      <c r="C7456" s="213">
        <v>1</v>
      </c>
      <c r="D7456" s="214" t="s">
        <v>2310</v>
      </c>
      <c r="E7456" s="215">
        <v>4270</v>
      </c>
      <c r="F7456" s="216" t="s">
        <v>6072</v>
      </c>
    </row>
    <row r="7457" spans="2:6" ht="12.75" x14ac:dyDescent="0.25">
      <c r="B7457" s="216" t="s">
        <v>1066</v>
      </c>
      <c r="C7457" s="213">
        <v>9</v>
      </c>
      <c r="D7457" s="214" t="s">
        <v>6075</v>
      </c>
      <c r="E7457" s="215">
        <v>4270</v>
      </c>
      <c r="F7457" s="216" t="s">
        <v>6072</v>
      </c>
    </row>
    <row r="7458" spans="2:6" ht="12.75" x14ac:dyDescent="0.25">
      <c r="B7458" s="216" t="s">
        <v>1066</v>
      </c>
      <c r="C7458" s="213">
        <v>2</v>
      </c>
      <c r="D7458" s="214" t="s">
        <v>5125</v>
      </c>
      <c r="E7458" s="215">
        <v>4270</v>
      </c>
      <c r="F7458" s="216" t="s">
        <v>6072</v>
      </c>
    </row>
    <row r="7459" spans="2:6" ht="12.75" x14ac:dyDescent="0.25">
      <c r="B7459" s="216" t="s">
        <v>1066</v>
      </c>
      <c r="C7459" s="213">
        <v>8</v>
      </c>
      <c r="D7459" s="214" t="s">
        <v>1074</v>
      </c>
      <c r="E7459" s="215">
        <v>4270</v>
      </c>
      <c r="F7459" s="216" t="s">
        <v>6072</v>
      </c>
    </row>
    <row r="7460" spans="2:6" ht="12.75" x14ac:dyDescent="0.25">
      <c r="B7460" s="216" t="s">
        <v>6967</v>
      </c>
      <c r="C7460" s="213">
        <v>8</v>
      </c>
      <c r="D7460" s="214" t="s">
        <v>6973</v>
      </c>
      <c r="E7460" s="215">
        <v>4361</v>
      </c>
      <c r="F7460" s="216" t="s">
        <v>6969</v>
      </c>
    </row>
    <row r="7461" spans="2:6" ht="12.75" x14ac:dyDescent="0.25">
      <c r="B7461" s="216" t="s">
        <v>6967</v>
      </c>
      <c r="C7461" s="213">
        <v>9</v>
      </c>
      <c r="D7461" s="214" t="s">
        <v>6974</v>
      </c>
      <c r="E7461" s="215">
        <v>4361</v>
      </c>
      <c r="F7461" s="216" t="s">
        <v>6969</v>
      </c>
    </row>
    <row r="7462" spans="2:6" ht="12.75" x14ac:dyDescent="0.25">
      <c r="B7462" s="216" t="s">
        <v>6967</v>
      </c>
      <c r="C7462" s="213">
        <v>6</v>
      </c>
      <c r="D7462" s="214" t="s">
        <v>6971</v>
      </c>
      <c r="E7462" s="215">
        <v>4361</v>
      </c>
      <c r="F7462" s="216" t="s">
        <v>6969</v>
      </c>
    </row>
    <row r="7463" spans="2:6" ht="12.75" x14ac:dyDescent="0.25">
      <c r="B7463" s="216" t="s">
        <v>6967</v>
      </c>
      <c r="C7463" s="213">
        <v>5</v>
      </c>
      <c r="D7463" s="214" t="s">
        <v>6970</v>
      </c>
      <c r="E7463" s="215">
        <v>4361</v>
      </c>
      <c r="F7463" s="216" t="s">
        <v>6969</v>
      </c>
    </row>
    <row r="7464" spans="2:6" ht="12.75" x14ac:dyDescent="0.25">
      <c r="B7464" s="216" t="s">
        <v>6967</v>
      </c>
      <c r="C7464" s="213">
        <v>11</v>
      </c>
      <c r="D7464" s="214" t="s">
        <v>6975</v>
      </c>
      <c r="E7464" s="215">
        <v>4361</v>
      </c>
      <c r="F7464" s="216" t="s">
        <v>6969</v>
      </c>
    </row>
    <row r="7465" spans="2:6" ht="12.75" x14ac:dyDescent="0.25">
      <c r="B7465" s="216" t="s">
        <v>6967</v>
      </c>
      <c r="C7465" s="213">
        <v>7</v>
      </c>
      <c r="D7465" s="214" t="s">
        <v>6972</v>
      </c>
      <c r="E7465" s="215">
        <v>4361</v>
      </c>
      <c r="F7465" s="216" t="s">
        <v>6969</v>
      </c>
    </row>
    <row r="7466" spans="2:6" ht="12.75" x14ac:dyDescent="0.25">
      <c r="B7466" s="216" t="s">
        <v>6967</v>
      </c>
      <c r="C7466" s="213">
        <v>12</v>
      </c>
      <c r="D7466" s="214" t="s">
        <v>6976</v>
      </c>
      <c r="E7466" s="215">
        <v>4361</v>
      </c>
      <c r="F7466" s="216" t="s">
        <v>6969</v>
      </c>
    </row>
    <row r="7467" spans="2:6" ht="12.75" x14ac:dyDescent="0.25">
      <c r="B7467" s="216" t="s">
        <v>6967</v>
      </c>
      <c r="C7467" s="213">
        <v>1</v>
      </c>
      <c r="D7467" s="214" t="s">
        <v>6968</v>
      </c>
      <c r="E7467" s="215">
        <v>4361</v>
      </c>
      <c r="F7467" s="216" t="s">
        <v>6969</v>
      </c>
    </row>
    <row r="7468" spans="2:6" ht="12.75" x14ac:dyDescent="0.25">
      <c r="B7468" s="216" t="s">
        <v>6967</v>
      </c>
      <c r="C7468" s="213">
        <v>2</v>
      </c>
      <c r="D7468" s="214" t="s">
        <v>4926</v>
      </c>
      <c r="E7468" s="215">
        <v>4361</v>
      </c>
      <c r="F7468" s="216" t="s">
        <v>6969</v>
      </c>
    </row>
    <row r="7469" spans="2:6" ht="12.75" x14ac:dyDescent="0.25">
      <c r="B7469" s="216" t="s">
        <v>6967</v>
      </c>
      <c r="C7469" s="213">
        <v>10</v>
      </c>
      <c r="D7469" s="214" t="s">
        <v>6436</v>
      </c>
      <c r="E7469" s="215">
        <v>4361</v>
      </c>
      <c r="F7469" s="216" t="s">
        <v>6969</v>
      </c>
    </row>
    <row r="7470" spans="2:6" ht="12.75" x14ac:dyDescent="0.25">
      <c r="B7470" s="216" t="s">
        <v>6967</v>
      </c>
      <c r="C7470" s="213">
        <v>3</v>
      </c>
      <c r="D7470" s="214" t="s">
        <v>6294</v>
      </c>
      <c r="E7470" s="215">
        <v>4361</v>
      </c>
      <c r="F7470" s="216" t="s">
        <v>6969</v>
      </c>
    </row>
    <row r="7471" spans="2:6" ht="12.75" x14ac:dyDescent="0.25">
      <c r="B7471" s="216" t="s">
        <v>6967</v>
      </c>
      <c r="C7471" s="213">
        <v>4</v>
      </c>
      <c r="D7471" s="214" t="s">
        <v>671</v>
      </c>
      <c r="E7471" s="215">
        <v>4361</v>
      </c>
      <c r="F7471" s="216" t="s">
        <v>6969</v>
      </c>
    </row>
    <row r="7472" spans="2:6" ht="12.75" x14ac:dyDescent="0.25">
      <c r="B7472" s="216" t="s">
        <v>3773</v>
      </c>
      <c r="C7472" s="213">
        <v>6</v>
      </c>
      <c r="D7472" s="214" t="s">
        <v>7554</v>
      </c>
      <c r="E7472" s="215">
        <v>4421</v>
      </c>
      <c r="F7472" s="216" t="s">
        <v>7550</v>
      </c>
    </row>
    <row r="7473" spans="2:6" ht="12.75" x14ac:dyDescent="0.25">
      <c r="B7473" s="216" t="s">
        <v>3773</v>
      </c>
      <c r="C7473" s="213">
        <v>4</v>
      </c>
      <c r="D7473" s="214" t="s">
        <v>7553</v>
      </c>
      <c r="E7473" s="215">
        <v>4421</v>
      </c>
      <c r="F7473" s="216" t="s">
        <v>7550</v>
      </c>
    </row>
    <row r="7474" spans="2:6" ht="12.75" x14ac:dyDescent="0.25">
      <c r="B7474" s="216" t="s">
        <v>3773</v>
      </c>
      <c r="C7474" s="213">
        <v>12</v>
      </c>
      <c r="D7474" s="214" t="s">
        <v>3774</v>
      </c>
      <c r="E7474" s="215">
        <v>4421</v>
      </c>
      <c r="F7474" s="216" t="s">
        <v>7550</v>
      </c>
    </row>
    <row r="7475" spans="2:6" ht="12.75" x14ac:dyDescent="0.25">
      <c r="B7475" s="216" t="s">
        <v>3773</v>
      </c>
      <c r="C7475" s="213">
        <v>5</v>
      </c>
      <c r="D7475" s="214" t="s">
        <v>3570</v>
      </c>
      <c r="E7475" s="215">
        <v>4421</v>
      </c>
      <c r="F7475" s="216" t="s">
        <v>7550</v>
      </c>
    </row>
    <row r="7476" spans="2:6" ht="12.75" x14ac:dyDescent="0.25">
      <c r="B7476" s="216" t="s">
        <v>3773</v>
      </c>
      <c r="C7476" s="213">
        <v>9</v>
      </c>
      <c r="D7476" s="214" t="s">
        <v>7556</v>
      </c>
      <c r="E7476" s="215">
        <v>4421</v>
      </c>
      <c r="F7476" s="216" t="s">
        <v>7550</v>
      </c>
    </row>
    <row r="7477" spans="2:6" ht="12.75" x14ac:dyDescent="0.25">
      <c r="B7477" s="216" t="s">
        <v>3773</v>
      </c>
      <c r="C7477" s="213">
        <v>1</v>
      </c>
      <c r="D7477" s="214" t="s">
        <v>7549</v>
      </c>
      <c r="E7477" s="215">
        <v>4421</v>
      </c>
      <c r="F7477" s="216" t="s">
        <v>7550</v>
      </c>
    </row>
    <row r="7478" spans="2:6" ht="12.75" x14ac:dyDescent="0.25">
      <c r="B7478" s="216" t="s">
        <v>3773</v>
      </c>
      <c r="C7478" s="213">
        <v>7</v>
      </c>
      <c r="D7478" s="214" t="s">
        <v>5406</v>
      </c>
      <c r="E7478" s="215">
        <v>4421</v>
      </c>
      <c r="F7478" s="216" t="s">
        <v>7550</v>
      </c>
    </row>
    <row r="7479" spans="2:6" ht="12.75" x14ac:dyDescent="0.25">
      <c r="B7479" s="216" t="s">
        <v>3773</v>
      </c>
      <c r="C7479" s="213">
        <v>13</v>
      </c>
      <c r="D7479" s="214" t="s">
        <v>7557</v>
      </c>
      <c r="E7479" s="215">
        <v>4421</v>
      </c>
      <c r="F7479" s="216" t="s">
        <v>7550</v>
      </c>
    </row>
    <row r="7480" spans="2:6" ht="12.75" x14ac:dyDescent="0.25">
      <c r="B7480" s="216" t="s">
        <v>3773</v>
      </c>
      <c r="C7480" s="213">
        <v>8</v>
      </c>
      <c r="D7480" s="214" t="s">
        <v>7555</v>
      </c>
      <c r="E7480" s="215">
        <v>4421</v>
      </c>
      <c r="F7480" s="216" t="s">
        <v>7550</v>
      </c>
    </row>
    <row r="7481" spans="2:6" ht="12.75" x14ac:dyDescent="0.25">
      <c r="B7481" s="216" t="s">
        <v>3773</v>
      </c>
      <c r="C7481" s="213">
        <v>11</v>
      </c>
      <c r="D7481" s="214" t="s">
        <v>2634</v>
      </c>
      <c r="E7481" s="215">
        <v>4421</v>
      </c>
      <c r="F7481" s="216" t="s">
        <v>7550</v>
      </c>
    </row>
    <row r="7482" spans="2:6" ht="12.75" x14ac:dyDescent="0.25">
      <c r="B7482" s="216" t="s">
        <v>3773</v>
      </c>
      <c r="C7482" s="213">
        <v>10</v>
      </c>
      <c r="D7482" s="214" t="s">
        <v>6842</v>
      </c>
      <c r="E7482" s="215">
        <v>4421</v>
      </c>
      <c r="F7482" s="216" t="s">
        <v>7550</v>
      </c>
    </row>
    <row r="7483" spans="2:6" ht="12.75" x14ac:dyDescent="0.25">
      <c r="B7483" s="216" t="s">
        <v>3773</v>
      </c>
      <c r="C7483" s="213">
        <v>2</v>
      </c>
      <c r="D7483" s="214" t="s">
        <v>7551</v>
      </c>
      <c r="E7483" s="215">
        <v>4421</v>
      </c>
      <c r="F7483" s="216" t="s">
        <v>7550</v>
      </c>
    </row>
    <row r="7484" spans="2:6" ht="12.75" x14ac:dyDescent="0.25">
      <c r="B7484" s="216" t="s">
        <v>3773</v>
      </c>
      <c r="C7484" s="213">
        <v>3</v>
      </c>
      <c r="D7484" s="214" t="s">
        <v>7552</v>
      </c>
      <c r="E7484" s="215">
        <v>4421</v>
      </c>
      <c r="F7484" s="216" t="s">
        <v>7550</v>
      </c>
    </row>
    <row r="7485" spans="2:6" ht="12.75" x14ac:dyDescent="0.25">
      <c r="B7485" s="216" t="s">
        <v>8994</v>
      </c>
      <c r="C7485" s="213">
        <v>12</v>
      </c>
      <c r="D7485" s="214" t="s">
        <v>9001</v>
      </c>
      <c r="E7485" s="215">
        <v>4566</v>
      </c>
      <c r="F7485" s="216" t="s">
        <v>8995</v>
      </c>
    </row>
    <row r="7486" spans="2:6" ht="12.75" x14ac:dyDescent="0.25">
      <c r="B7486" s="216" t="s">
        <v>8994</v>
      </c>
      <c r="C7486" s="213">
        <v>7</v>
      </c>
      <c r="D7486" s="214" t="s">
        <v>953</v>
      </c>
      <c r="E7486" s="215">
        <v>4566</v>
      </c>
      <c r="F7486" s="216" t="s">
        <v>8995</v>
      </c>
    </row>
    <row r="7487" spans="2:6" ht="12.75" x14ac:dyDescent="0.25">
      <c r="B7487" s="216" t="s">
        <v>8994</v>
      </c>
      <c r="C7487" s="213">
        <v>8</v>
      </c>
      <c r="D7487" s="214" t="s">
        <v>8999</v>
      </c>
      <c r="E7487" s="215">
        <v>4566</v>
      </c>
      <c r="F7487" s="216" t="s">
        <v>8995</v>
      </c>
    </row>
    <row r="7488" spans="2:6" ht="12.75" x14ac:dyDescent="0.25">
      <c r="B7488" s="216" t="s">
        <v>8994</v>
      </c>
      <c r="C7488" s="213">
        <v>2</v>
      </c>
      <c r="D7488" s="214" t="s">
        <v>8996</v>
      </c>
      <c r="E7488" s="215">
        <v>4566</v>
      </c>
      <c r="F7488" s="216" t="s">
        <v>8995</v>
      </c>
    </row>
    <row r="7489" spans="2:6" ht="12.75" x14ac:dyDescent="0.25">
      <c r="B7489" s="216" t="s">
        <v>8994</v>
      </c>
      <c r="C7489" s="213">
        <v>9</v>
      </c>
      <c r="D7489" s="214" t="s">
        <v>9000</v>
      </c>
      <c r="E7489" s="215">
        <v>4566</v>
      </c>
      <c r="F7489" s="216" t="s">
        <v>8995</v>
      </c>
    </row>
    <row r="7490" spans="2:6" ht="12.75" x14ac:dyDescent="0.25">
      <c r="B7490" s="216" t="s">
        <v>8994</v>
      </c>
      <c r="C7490" s="213">
        <v>6</v>
      </c>
      <c r="D7490" s="214" t="s">
        <v>8998</v>
      </c>
      <c r="E7490" s="215">
        <v>4566</v>
      </c>
      <c r="F7490" s="216" t="s">
        <v>8995</v>
      </c>
    </row>
    <row r="7491" spans="2:6" ht="12.75" x14ac:dyDescent="0.25">
      <c r="B7491" s="216" t="s">
        <v>8994</v>
      </c>
      <c r="C7491" s="213">
        <v>5</v>
      </c>
      <c r="D7491" s="214" t="s">
        <v>8997</v>
      </c>
      <c r="E7491" s="215">
        <v>4566</v>
      </c>
      <c r="F7491" s="216" t="s">
        <v>8995</v>
      </c>
    </row>
    <row r="7492" spans="2:6" ht="12.75" x14ac:dyDescent="0.25">
      <c r="B7492" s="216" t="s">
        <v>8994</v>
      </c>
      <c r="C7492" s="213">
        <v>4</v>
      </c>
      <c r="D7492" s="214" t="s">
        <v>2885</v>
      </c>
      <c r="E7492" s="215">
        <v>4566</v>
      </c>
      <c r="F7492" s="216" t="s">
        <v>8995</v>
      </c>
    </row>
    <row r="7493" spans="2:6" ht="12.75" x14ac:dyDescent="0.25">
      <c r="B7493" s="216" t="s">
        <v>8994</v>
      </c>
      <c r="C7493" s="213">
        <v>10</v>
      </c>
      <c r="D7493" s="214" t="s">
        <v>701</v>
      </c>
      <c r="E7493" s="215">
        <v>4566</v>
      </c>
      <c r="F7493" s="216" t="s">
        <v>8995</v>
      </c>
    </row>
    <row r="7494" spans="2:6" ht="12.75" x14ac:dyDescent="0.25">
      <c r="B7494" s="216" t="s">
        <v>8994</v>
      </c>
      <c r="C7494" s="213">
        <v>1</v>
      </c>
      <c r="D7494" s="214" t="s">
        <v>3439</v>
      </c>
      <c r="E7494" s="215">
        <v>4566</v>
      </c>
      <c r="F7494" s="216" t="s">
        <v>8995</v>
      </c>
    </row>
    <row r="7495" spans="2:6" ht="12.75" x14ac:dyDescent="0.25">
      <c r="B7495" s="216" t="s">
        <v>8994</v>
      </c>
      <c r="C7495" s="213">
        <v>11</v>
      </c>
      <c r="D7495" s="214" t="s">
        <v>3939</v>
      </c>
      <c r="E7495" s="215">
        <v>4566</v>
      </c>
      <c r="F7495" s="216" t="s">
        <v>8995</v>
      </c>
    </row>
    <row r="7496" spans="2:6" ht="12.75" x14ac:dyDescent="0.25">
      <c r="B7496" s="216" t="s">
        <v>8994</v>
      </c>
      <c r="C7496" s="213">
        <v>3</v>
      </c>
      <c r="D7496" s="214" t="s">
        <v>6450</v>
      </c>
      <c r="E7496" s="215">
        <v>4566</v>
      </c>
      <c r="F7496" s="216" t="s">
        <v>8995</v>
      </c>
    </row>
    <row r="7497" spans="2:6" ht="12.75" x14ac:dyDescent="0.25">
      <c r="B7497" s="216" t="s">
        <v>1132</v>
      </c>
      <c r="C7497" s="213">
        <v>3</v>
      </c>
      <c r="D7497" s="214" t="s">
        <v>6151</v>
      </c>
      <c r="E7497" s="215">
        <v>4280</v>
      </c>
      <c r="F7497" s="216" t="s">
        <v>6149</v>
      </c>
    </row>
    <row r="7498" spans="2:6" ht="12.75" x14ac:dyDescent="0.25">
      <c r="B7498" s="216" t="s">
        <v>1132</v>
      </c>
      <c r="C7498" s="213">
        <v>1</v>
      </c>
      <c r="D7498" s="214" t="s">
        <v>1133</v>
      </c>
      <c r="E7498" s="215">
        <v>4280</v>
      </c>
      <c r="F7498" s="216" t="s">
        <v>6149</v>
      </c>
    </row>
    <row r="7499" spans="2:6" ht="12.75" x14ac:dyDescent="0.25">
      <c r="B7499" s="216" t="s">
        <v>1132</v>
      </c>
      <c r="C7499" s="213">
        <v>2</v>
      </c>
      <c r="D7499" s="214" t="s">
        <v>6150</v>
      </c>
      <c r="E7499" s="215">
        <v>4280</v>
      </c>
      <c r="F7499" s="216" t="s">
        <v>6149</v>
      </c>
    </row>
    <row r="7500" spans="2:6" ht="12.75" x14ac:dyDescent="0.25">
      <c r="B7500" s="216" t="s">
        <v>1132</v>
      </c>
      <c r="C7500" s="213">
        <v>8</v>
      </c>
      <c r="D7500" s="214" t="s">
        <v>6156</v>
      </c>
      <c r="E7500" s="215">
        <v>4280</v>
      </c>
      <c r="F7500" s="216" t="s">
        <v>6149</v>
      </c>
    </row>
    <row r="7501" spans="2:6" ht="12.75" x14ac:dyDescent="0.25">
      <c r="B7501" s="216" t="s">
        <v>1132</v>
      </c>
      <c r="C7501" s="213">
        <v>9</v>
      </c>
      <c r="D7501" s="214" t="s">
        <v>4597</v>
      </c>
      <c r="E7501" s="215">
        <v>4280</v>
      </c>
      <c r="F7501" s="216" t="s">
        <v>6149</v>
      </c>
    </row>
    <row r="7502" spans="2:6" ht="12.75" x14ac:dyDescent="0.25">
      <c r="B7502" s="216" t="s">
        <v>1132</v>
      </c>
      <c r="C7502" s="213">
        <v>4</v>
      </c>
      <c r="D7502" s="214" t="s">
        <v>6152</v>
      </c>
      <c r="E7502" s="215">
        <v>4280</v>
      </c>
      <c r="F7502" s="216" t="s">
        <v>6149</v>
      </c>
    </row>
    <row r="7503" spans="2:6" ht="12.75" x14ac:dyDescent="0.25">
      <c r="B7503" s="216" t="s">
        <v>1132</v>
      </c>
      <c r="C7503" s="213">
        <v>12</v>
      </c>
      <c r="D7503" s="214" t="s">
        <v>3398</v>
      </c>
      <c r="E7503" s="215">
        <v>4280</v>
      </c>
      <c r="F7503" s="216" t="s">
        <v>6149</v>
      </c>
    </row>
    <row r="7504" spans="2:6" ht="12.75" x14ac:dyDescent="0.25">
      <c r="B7504" s="216" t="s">
        <v>1132</v>
      </c>
      <c r="C7504" s="213">
        <v>7</v>
      </c>
      <c r="D7504" s="214" t="s">
        <v>6155</v>
      </c>
      <c r="E7504" s="215">
        <v>4280</v>
      </c>
      <c r="F7504" s="216" t="s">
        <v>6149</v>
      </c>
    </row>
    <row r="7505" spans="2:6" ht="12.75" x14ac:dyDescent="0.25">
      <c r="B7505" s="216" t="s">
        <v>1132</v>
      </c>
      <c r="C7505" s="213">
        <v>11</v>
      </c>
      <c r="D7505" s="214" t="s">
        <v>6157</v>
      </c>
      <c r="E7505" s="215">
        <v>4280</v>
      </c>
      <c r="F7505" s="216" t="s">
        <v>6149</v>
      </c>
    </row>
    <row r="7506" spans="2:6" ht="12.75" x14ac:dyDescent="0.25">
      <c r="B7506" s="216" t="s">
        <v>1132</v>
      </c>
      <c r="C7506" s="213">
        <v>6</v>
      </c>
      <c r="D7506" s="214" t="s">
        <v>6154</v>
      </c>
      <c r="E7506" s="215">
        <v>4280</v>
      </c>
      <c r="F7506" s="216" t="s">
        <v>6149</v>
      </c>
    </row>
    <row r="7507" spans="2:6" ht="12.75" x14ac:dyDescent="0.25">
      <c r="B7507" s="216" t="s">
        <v>1132</v>
      </c>
      <c r="C7507" s="213">
        <v>10</v>
      </c>
      <c r="D7507" s="214" t="s">
        <v>256</v>
      </c>
      <c r="E7507" s="215">
        <v>4280</v>
      </c>
      <c r="F7507" s="216" t="s">
        <v>6149</v>
      </c>
    </row>
    <row r="7508" spans="2:6" ht="12.75" x14ac:dyDescent="0.25">
      <c r="B7508" s="216" t="s">
        <v>1132</v>
      </c>
      <c r="C7508" s="213">
        <v>5</v>
      </c>
      <c r="D7508" s="214" t="s">
        <v>6153</v>
      </c>
      <c r="E7508" s="215">
        <v>4280</v>
      </c>
      <c r="F7508" s="216" t="s">
        <v>6149</v>
      </c>
    </row>
    <row r="7509" spans="2:6" ht="12.75" x14ac:dyDescent="0.25">
      <c r="B7509" s="216" t="s">
        <v>2374</v>
      </c>
      <c r="C7509" s="213">
        <v>8</v>
      </c>
      <c r="D7509" s="214" t="s">
        <v>2383</v>
      </c>
      <c r="E7509" s="215">
        <v>1764</v>
      </c>
      <c r="F7509" s="216" t="s">
        <v>2376</v>
      </c>
    </row>
    <row r="7510" spans="2:6" ht="12.75" x14ac:dyDescent="0.25">
      <c r="B7510" s="216" t="s">
        <v>2374</v>
      </c>
      <c r="C7510" s="213">
        <v>5</v>
      </c>
      <c r="D7510" s="214" t="s">
        <v>2380</v>
      </c>
      <c r="E7510" s="215">
        <v>1764</v>
      </c>
      <c r="F7510" s="216" t="s">
        <v>2376</v>
      </c>
    </row>
    <row r="7511" spans="2:6" ht="12.75" x14ac:dyDescent="0.25">
      <c r="B7511" s="216" t="s">
        <v>2374</v>
      </c>
      <c r="C7511" s="213">
        <v>11</v>
      </c>
      <c r="D7511" s="214" t="s">
        <v>2386</v>
      </c>
      <c r="E7511" s="215">
        <v>1764</v>
      </c>
      <c r="F7511" s="216" t="s">
        <v>2376</v>
      </c>
    </row>
    <row r="7512" spans="2:6" ht="12.75" x14ac:dyDescent="0.25">
      <c r="B7512" s="216" t="s">
        <v>2374</v>
      </c>
      <c r="C7512" s="213">
        <v>4</v>
      </c>
      <c r="D7512" s="214" t="s">
        <v>2379</v>
      </c>
      <c r="E7512" s="215">
        <v>1764</v>
      </c>
      <c r="F7512" s="216" t="s">
        <v>2376</v>
      </c>
    </row>
    <row r="7513" spans="2:6" ht="12.75" x14ac:dyDescent="0.25">
      <c r="B7513" s="216" t="s">
        <v>2374</v>
      </c>
      <c r="C7513" s="213">
        <v>7</v>
      </c>
      <c r="D7513" s="214" t="s">
        <v>2382</v>
      </c>
      <c r="E7513" s="215">
        <v>1764</v>
      </c>
      <c r="F7513" s="216" t="s">
        <v>2376</v>
      </c>
    </row>
    <row r="7514" spans="2:6" ht="12.75" x14ac:dyDescent="0.25">
      <c r="B7514" s="216" t="s">
        <v>2374</v>
      </c>
      <c r="C7514" s="213">
        <v>10</v>
      </c>
      <c r="D7514" s="214" t="s">
        <v>2385</v>
      </c>
      <c r="E7514" s="215">
        <v>1764</v>
      </c>
      <c r="F7514" s="216" t="s">
        <v>2376</v>
      </c>
    </row>
    <row r="7515" spans="2:6" ht="12.75" x14ac:dyDescent="0.25">
      <c r="B7515" s="216" t="s">
        <v>2374</v>
      </c>
      <c r="C7515" s="213">
        <v>1</v>
      </c>
      <c r="D7515" s="214" t="s">
        <v>2375</v>
      </c>
      <c r="E7515" s="215">
        <v>1764</v>
      </c>
      <c r="F7515" s="216" t="s">
        <v>2376</v>
      </c>
    </row>
    <row r="7516" spans="2:6" ht="12.75" x14ac:dyDescent="0.25">
      <c r="B7516" s="216" t="s">
        <v>2374</v>
      </c>
      <c r="C7516" s="213">
        <v>3</v>
      </c>
      <c r="D7516" s="214" t="s">
        <v>2378</v>
      </c>
      <c r="E7516" s="215">
        <v>1764</v>
      </c>
      <c r="F7516" s="216" t="s">
        <v>2376</v>
      </c>
    </row>
    <row r="7517" spans="2:6" ht="12.75" x14ac:dyDescent="0.25">
      <c r="B7517" s="216" t="s">
        <v>2374</v>
      </c>
      <c r="C7517" s="213">
        <v>9</v>
      </c>
      <c r="D7517" s="214" t="s">
        <v>2384</v>
      </c>
      <c r="E7517" s="215">
        <v>1764</v>
      </c>
      <c r="F7517" s="216" t="s">
        <v>2376</v>
      </c>
    </row>
    <row r="7518" spans="2:6" ht="12.75" x14ac:dyDescent="0.25">
      <c r="B7518" s="216" t="s">
        <v>2374</v>
      </c>
      <c r="C7518" s="213">
        <v>6</v>
      </c>
      <c r="D7518" s="214" t="s">
        <v>2381</v>
      </c>
      <c r="E7518" s="215">
        <v>1764</v>
      </c>
      <c r="F7518" s="216" t="s">
        <v>2376</v>
      </c>
    </row>
    <row r="7519" spans="2:6" ht="12.75" x14ac:dyDescent="0.25">
      <c r="B7519" s="216" t="s">
        <v>2374</v>
      </c>
      <c r="C7519" s="213">
        <v>2</v>
      </c>
      <c r="D7519" s="214" t="s">
        <v>2377</v>
      </c>
      <c r="E7519" s="215">
        <v>1764</v>
      </c>
      <c r="F7519" s="216" t="s">
        <v>2376</v>
      </c>
    </row>
    <row r="7520" spans="2:6" ht="12.75" x14ac:dyDescent="0.25">
      <c r="B7520" s="216" t="s">
        <v>8131</v>
      </c>
      <c r="C7520" s="213">
        <v>3</v>
      </c>
      <c r="D7520" s="214" t="s">
        <v>8135</v>
      </c>
      <c r="E7520" s="215">
        <v>4481</v>
      </c>
      <c r="F7520" s="216" t="s">
        <v>8133</v>
      </c>
    </row>
    <row r="7521" spans="2:6" ht="12.75" x14ac:dyDescent="0.25">
      <c r="B7521" s="216" t="s">
        <v>8131</v>
      </c>
      <c r="C7521" s="213">
        <v>11</v>
      </c>
      <c r="D7521" s="214" t="s">
        <v>8143</v>
      </c>
      <c r="E7521" s="215">
        <v>4481</v>
      </c>
      <c r="F7521" s="216" t="s">
        <v>8133</v>
      </c>
    </row>
    <row r="7522" spans="2:6" ht="12.75" x14ac:dyDescent="0.25">
      <c r="B7522" s="216" t="s">
        <v>8131</v>
      </c>
      <c r="C7522" s="213">
        <v>8</v>
      </c>
      <c r="D7522" s="214" t="s">
        <v>8140</v>
      </c>
      <c r="E7522" s="215">
        <v>4481</v>
      </c>
      <c r="F7522" s="216" t="s">
        <v>8133</v>
      </c>
    </row>
    <row r="7523" spans="2:6" ht="12.75" x14ac:dyDescent="0.25">
      <c r="B7523" s="216" t="s">
        <v>8131</v>
      </c>
      <c r="C7523" s="213">
        <v>9</v>
      </c>
      <c r="D7523" s="214" t="s">
        <v>8141</v>
      </c>
      <c r="E7523" s="215">
        <v>4481</v>
      </c>
      <c r="F7523" s="216" t="s">
        <v>8133</v>
      </c>
    </row>
    <row r="7524" spans="2:6" ht="12.75" x14ac:dyDescent="0.25">
      <c r="B7524" s="216" t="s">
        <v>8131</v>
      </c>
      <c r="C7524" s="213">
        <v>6</v>
      </c>
      <c r="D7524" s="214" t="s">
        <v>8138</v>
      </c>
      <c r="E7524" s="215">
        <v>4481</v>
      </c>
      <c r="F7524" s="216" t="s">
        <v>8133</v>
      </c>
    </row>
    <row r="7525" spans="2:6" ht="12.75" x14ac:dyDescent="0.25">
      <c r="B7525" s="216" t="s">
        <v>8131</v>
      </c>
      <c r="C7525" s="213">
        <v>2</v>
      </c>
      <c r="D7525" s="214" t="s">
        <v>8134</v>
      </c>
      <c r="E7525" s="215">
        <v>4481</v>
      </c>
      <c r="F7525" s="216" t="s">
        <v>8133</v>
      </c>
    </row>
    <row r="7526" spans="2:6" ht="12.75" x14ac:dyDescent="0.25">
      <c r="B7526" s="216" t="s">
        <v>8131</v>
      </c>
      <c r="C7526" s="213">
        <v>12</v>
      </c>
      <c r="D7526" s="214" t="s">
        <v>8144</v>
      </c>
      <c r="E7526" s="215">
        <v>4481</v>
      </c>
      <c r="F7526" s="216" t="s">
        <v>8133</v>
      </c>
    </row>
    <row r="7527" spans="2:6" ht="12.75" x14ac:dyDescent="0.25">
      <c r="B7527" s="216" t="s">
        <v>8131</v>
      </c>
      <c r="C7527" s="213">
        <v>5</v>
      </c>
      <c r="D7527" s="214" t="s">
        <v>8137</v>
      </c>
      <c r="E7527" s="215">
        <v>4481</v>
      </c>
      <c r="F7527" s="216" t="s">
        <v>8133</v>
      </c>
    </row>
    <row r="7528" spans="2:6" ht="12.75" x14ac:dyDescent="0.25">
      <c r="B7528" s="216" t="s">
        <v>8131</v>
      </c>
      <c r="C7528" s="213">
        <v>1</v>
      </c>
      <c r="D7528" s="214" t="s">
        <v>8132</v>
      </c>
      <c r="E7528" s="215">
        <v>4481</v>
      </c>
      <c r="F7528" s="216" t="s">
        <v>8133</v>
      </c>
    </row>
    <row r="7529" spans="2:6" ht="12.75" x14ac:dyDescent="0.25">
      <c r="B7529" s="216" t="s">
        <v>8131</v>
      </c>
      <c r="C7529" s="213">
        <v>10</v>
      </c>
      <c r="D7529" s="214" t="s">
        <v>8142</v>
      </c>
      <c r="E7529" s="215">
        <v>4481</v>
      </c>
      <c r="F7529" s="216" t="s">
        <v>8133</v>
      </c>
    </row>
    <row r="7530" spans="2:6" ht="12.75" x14ac:dyDescent="0.25">
      <c r="B7530" s="216" t="s">
        <v>8131</v>
      </c>
      <c r="C7530" s="213">
        <v>7</v>
      </c>
      <c r="D7530" s="214" t="s">
        <v>8139</v>
      </c>
      <c r="E7530" s="215">
        <v>4481</v>
      </c>
      <c r="F7530" s="216" t="s">
        <v>8133</v>
      </c>
    </row>
    <row r="7531" spans="2:6" ht="12.75" x14ac:dyDescent="0.25">
      <c r="B7531" s="216" t="s">
        <v>8131</v>
      </c>
      <c r="C7531" s="213">
        <v>4</v>
      </c>
      <c r="D7531" s="214" t="s">
        <v>8136</v>
      </c>
      <c r="E7531" s="215">
        <v>4481</v>
      </c>
      <c r="F7531" s="216" t="s">
        <v>8133</v>
      </c>
    </row>
    <row r="7532" spans="2:6" ht="12.75" x14ac:dyDescent="0.25">
      <c r="B7532" s="216" t="s">
        <v>8131</v>
      </c>
      <c r="C7532" s="213">
        <v>11</v>
      </c>
      <c r="D7532" s="214" t="s">
        <v>8155</v>
      </c>
      <c r="E7532" s="215">
        <v>4482</v>
      </c>
      <c r="F7532" s="216" t="s">
        <v>8146</v>
      </c>
    </row>
    <row r="7533" spans="2:6" ht="12.75" x14ac:dyDescent="0.25">
      <c r="B7533" s="216" t="s">
        <v>8131</v>
      </c>
      <c r="C7533" s="213">
        <v>2</v>
      </c>
      <c r="D7533" s="214" t="s">
        <v>5034</v>
      </c>
      <c r="E7533" s="215">
        <v>4482</v>
      </c>
      <c r="F7533" s="216" t="s">
        <v>8146</v>
      </c>
    </row>
    <row r="7534" spans="2:6" ht="12.75" x14ac:dyDescent="0.25">
      <c r="B7534" s="216" t="s">
        <v>8131</v>
      </c>
      <c r="C7534" s="213">
        <v>1</v>
      </c>
      <c r="D7534" s="214" t="s">
        <v>8145</v>
      </c>
      <c r="E7534" s="215">
        <v>4482</v>
      </c>
      <c r="F7534" s="216" t="s">
        <v>8146</v>
      </c>
    </row>
    <row r="7535" spans="2:6" ht="12.75" x14ac:dyDescent="0.25">
      <c r="B7535" s="216" t="s">
        <v>8131</v>
      </c>
      <c r="C7535" s="213">
        <v>3</v>
      </c>
      <c r="D7535" s="214" t="s">
        <v>8147</v>
      </c>
      <c r="E7535" s="215">
        <v>4482</v>
      </c>
      <c r="F7535" s="216" t="s">
        <v>8146</v>
      </c>
    </row>
    <row r="7536" spans="2:6" ht="12.75" x14ac:dyDescent="0.25">
      <c r="B7536" s="216" t="s">
        <v>8131</v>
      </c>
      <c r="C7536" s="213">
        <v>5</v>
      </c>
      <c r="D7536" s="214" t="s">
        <v>8149</v>
      </c>
      <c r="E7536" s="215">
        <v>4482</v>
      </c>
      <c r="F7536" s="216" t="s">
        <v>8146</v>
      </c>
    </row>
    <row r="7537" spans="2:6" ht="12.75" x14ac:dyDescent="0.25">
      <c r="B7537" s="216" t="s">
        <v>8131</v>
      </c>
      <c r="C7537" s="213">
        <v>4</v>
      </c>
      <c r="D7537" s="214" t="s">
        <v>8148</v>
      </c>
      <c r="E7537" s="215">
        <v>4482</v>
      </c>
      <c r="F7537" s="216" t="s">
        <v>8146</v>
      </c>
    </row>
    <row r="7538" spans="2:6" ht="12.75" x14ac:dyDescent="0.25">
      <c r="B7538" s="216" t="s">
        <v>8131</v>
      </c>
      <c r="C7538" s="213">
        <v>9</v>
      </c>
      <c r="D7538" s="214" t="s">
        <v>8153</v>
      </c>
      <c r="E7538" s="215">
        <v>4482</v>
      </c>
      <c r="F7538" s="216" t="s">
        <v>8146</v>
      </c>
    </row>
    <row r="7539" spans="2:6" ht="12.75" x14ac:dyDescent="0.25">
      <c r="B7539" s="216" t="s">
        <v>8131</v>
      </c>
      <c r="C7539" s="213">
        <v>10</v>
      </c>
      <c r="D7539" s="214" t="s">
        <v>8154</v>
      </c>
      <c r="E7539" s="215">
        <v>4482</v>
      </c>
      <c r="F7539" s="216" t="s">
        <v>8146</v>
      </c>
    </row>
    <row r="7540" spans="2:6" ht="12.75" x14ac:dyDescent="0.25">
      <c r="B7540" s="216" t="s">
        <v>8131</v>
      </c>
      <c r="C7540" s="213">
        <v>12</v>
      </c>
      <c r="D7540" s="214" t="s">
        <v>6344</v>
      </c>
      <c r="E7540" s="215">
        <v>4482</v>
      </c>
      <c r="F7540" s="216" t="s">
        <v>8146</v>
      </c>
    </row>
    <row r="7541" spans="2:6" ht="12.75" x14ac:dyDescent="0.25">
      <c r="B7541" s="216" t="s">
        <v>8131</v>
      </c>
      <c r="C7541" s="213">
        <v>7</v>
      </c>
      <c r="D7541" s="214" t="s">
        <v>8151</v>
      </c>
      <c r="E7541" s="215">
        <v>4482</v>
      </c>
      <c r="F7541" s="216" t="s">
        <v>8146</v>
      </c>
    </row>
    <row r="7542" spans="2:6" ht="12.75" x14ac:dyDescent="0.25">
      <c r="B7542" s="216" t="s">
        <v>8131</v>
      </c>
      <c r="C7542" s="213">
        <v>6</v>
      </c>
      <c r="D7542" s="214" t="s">
        <v>8150</v>
      </c>
      <c r="E7542" s="215">
        <v>4482</v>
      </c>
      <c r="F7542" s="216" t="s">
        <v>8146</v>
      </c>
    </row>
    <row r="7543" spans="2:6" ht="12.75" x14ac:dyDescent="0.25">
      <c r="B7543" s="216" t="s">
        <v>8131</v>
      </c>
      <c r="C7543" s="213">
        <v>8</v>
      </c>
      <c r="D7543" s="214" t="s">
        <v>8152</v>
      </c>
      <c r="E7543" s="215">
        <v>4482</v>
      </c>
      <c r="F7543" s="216" t="s">
        <v>8146</v>
      </c>
    </row>
    <row r="7544" spans="2:6" ht="12.75" x14ac:dyDescent="0.25">
      <c r="B7544" s="216" t="s">
        <v>88</v>
      </c>
      <c r="C7544" s="213">
        <v>9</v>
      </c>
      <c r="D7544" s="214" t="s">
        <v>5811</v>
      </c>
      <c r="E7544" s="215">
        <v>4357</v>
      </c>
      <c r="F7544" s="216" t="s">
        <v>6925</v>
      </c>
    </row>
    <row r="7545" spans="2:6" ht="12.75" x14ac:dyDescent="0.25">
      <c r="B7545" s="216" t="s">
        <v>88</v>
      </c>
      <c r="C7545" s="213">
        <v>11</v>
      </c>
      <c r="D7545" s="214" t="s">
        <v>6931</v>
      </c>
      <c r="E7545" s="215">
        <v>4357</v>
      </c>
      <c r="F7545" s="216" t="s">
        <v>6925</v>
      </c>
    </row>
    <row r="7546" spans="2:6" ht="12.75" x14ac:dyDescent="0.25">
      <c r="B7546" s="216" t="s">
        <v>88</v>
      </c>
      <c r="C7546" s="213">
        <v>5</v>
      </c>
      <c r="D7546" s="214" t="s">
        <v>6928</v>
      </c>
      <c r="E7546" s="215">
        <v>4357</v>
      </c>
      <c r="F7546" s="216" t="s">
        <v>6925</v>
      </c>
    </row>
    <row r="7547" spans="2:6" ht="12.75" x14ac:dyDescent="0.25">
      <c r="B7547" s="216" t="s">
        <v>88</v>
      </c>
      <c r="C7547" s="213">
        <v>1</v>
      </c>
      <c r="D7547" s="214" t="s">
        <v>6924</v>
      </c>
      <c r="E7547" s="215">
        <v>4357</v>
      </c>
      <c r="F7547" s="216" t="s">
        <v>6925</v>
      </c>
    </row>
    <row r="7548" spans="2:6" ht="12.75" x14ac:dyDescent="0.25">
      <c r="B7548" s="216" t="s">
        <v>88</v>
      </c>
      <c r="C7548" s="213">
        <v>2</v>
      </c>
      <c r="D7548" s="214" t="s">
        <v>6926</v>
      </c>
      <c r="E7548" s="215">
        <v>4357</v>
      </c>
      <c r="F7548" s="216" t="s">
        <v>6925</v>
      </c>
    </row>
    <row r="7549" spans="2:6" ht="12.75" x14ac:dyDescent="0.25">
      <c r="B7549" s="216" t="s">
        <v>88</v>
      </c>
      <c r="C7549" s="213">
        <v>7</v>
      </c>
      <c r="D7549" s="214" t="s">
        <v>4255</v>
      </c>
      <c r="E7549" s="215">
        <v>4357</v>
      </c>
      <c r="F7549" s="216" t="s">
        <v>6925</v>
      </c>
    </row>
    <row r="7550" spans="2:6" ht="12.75" x14ac:dyDescent="0.25">
      <c r="B7550" s="216" t="s">
        <v>88</v>
      </c>
      <c r="C7550" s="213">
        <v>10</v>
      </c>
      <c r="D7550" s="214" t="s">
        <v>2888</v>
      </c>
      <c r="E7550" s="215">
        <v>4357</v>
      </c>
      <c r="F7550" s="216" t="s">
        <v>6925</v>
      </c>
    </row>
    <row r="7551" spans="2:6" ht="12.75" x14ac:dyDescent="0.25">
      <c r="B7551" s="216" t="s">
        <v>88</v>
      </c>
      <c r="C7551" s="213">
        <v>14</v>
      </c>
      <c r="D7551" s="214" t="s">
        <v>6933</v>
      </c>
      <c r="E7551" s="215">
        <v>4357</v>
      </c>
      <c r="F7551" s="216" t="s">
        <v>6925</v>
      </c>
    </row>
    <row r="7552" spans="2:6" ht="12.75" x14ac:dyDescent="0.25">
      <c r="B7552" s="216" t="s">
        <v>88</v>
      </c>
      <c r="C7552" s="213">
        <v>3</v>
      </c>
      <c r="D7552" s="214" t="s">
        <v>6927</v>
      </c>
      <c r="E7552" s="215">
        <v>4357</v>
      </c>
      <c r="F7552" s="216" t="s">
        <v>6925</v>
      </c>
    </row>
    <row r="7553" spans="2:6" ht="12.75" x14ac:dyDescent="0.25">
      <c r="B7553" s="216" t="s">
        <v>88</v>
      </c>
      <c r="C7553" s="213">
        <v>13</v>
      </c>
      <c r="D7553" s="214" t="s">
        <v>6932</v>
      </c>
      <c r="E7553" s="215">
        <v>4357</v>
      </c>
      <c r="F7553" s="216" t="s">
        <v>6925</v>
      </c>
    </row>
    <row r="7554" spans="2:6" ht="12.75" x14ac:dyDescent="0.25">
      <c r="B7554" s="216" t="s">
        <v>88</v>
      </c>
      <c r="C7554" s="213">
        <v>8</v>
      </c>
      <c r="D7554" s="214" t="s">
        <v>6930</v>
      </c>
      <c r="E7554" s="215">
        <v>4357</v>
      </c>
      <c r="F7554" s="216" t="s">
        <v>6925</v>
      </c>
    </row>
    <row r="7555" spans="2:6" ht="12.75" x14ac:dyDescent="0.25">
      <c r="B7555" s="216" t="s">
        <v>88</v>
      </c>
      <c r="C7555" s="213">
        <v>6</v>
      </c>
      <c r="D7555" s="214" t="s">
        <v>6929</v>
      </c>
      <c r="E7555" s="215">
        <v>4357</v>
      </c>
      <c r="F7555" s="216" t="s">
        <v>6925</v>
      </c>
    </row>
    <row r="7556" spans="2:6" ht="12.75" x14ac:dyDescent="0.25">
      <c r="B7556" s="216" t="s">
        <v>88</v>
      </c>
      <c r="C7556" s="213">
        <v>4</v>
      </c>
      <c r="D7556" s="214" t="s">
        <v>188</v>
      </c>
      <c r="E7556" s="215">
        <v>4357</v>
      </c>
      <c r="F7556" s="216" t="s">
        <v>6925</v>
      </c>
    </row>
    <row r="7557" spans="2:6" ht="12.75" x14ac:dyDescent="0.25">
      <c r="B7557" s="216" t="s">
        <v>88</v>
      </c>
      <c r="C7557" s="213">
        <v>12</v>
      </c>
      <c r="D7557" s="214" t="s">
        <v>6117</v>
      </c>
      <c r="E7557" s="215">
        <v>4357</v>
      </c>
      <c r="F7557" s="216" t="s">
        <v>6925</v>
      </c>
    </row>
    <row r="7558" spans="2:6" ht="12.75" x14ac:dyDescent="0.25">
      <c r="B7558" s="216" t="s">
        <v>88</v>
      </c>
      <c r="C7558" s="213">
        <v>3</v>
      </c>
      <c r="D7558" s="214" t="s">
        <v>4326</v>
      </c>
      <c r="E7558" s="215">
        <v>4115</v>
      </c>
      <c r="F7558" s="216" t="s">
        <v>4325</v>
      </c>
    </row>
    <row r="7559" spans="2:6" ht="12.75" x14ac:dyDescent="0.25">
      <c r="B7559" s="216" t="s">
        <v>357</v>
      </c>
      <c r="C7559" s="213">
        <v>2</v>
      </c>
      <c r="D7559" s="214" t="s">
        <v>1159</v>
      </c>
      <c r="E7559" s="215">
        <v>4115</v>
      </c>
      <c r="F7559" s="216" t="s">
        <v>4325</v>
      </c>
    </row>
    <row r="7560" spans="2:6" ht="12.75" x14ac:dyDescent="0.25">
      <c r="B7560" s="216" t="s">
        <v>357</v>
      </c>
      <c r="C7560" s="213">
        <v>12</v>
      </c>
      <c r="D7560" s="214" t="s">
        <v>4101</v>
      </c>
      <c r="E7560" s="215">
        <v>4115</v>
      </c>
      <c r="F7560" s="216" t="s">
        <v>4325</v>
      </c>
    </row>
    <row r="7561" spans="2:6" ht="12.75" x14ac:dyDescent="0.25">
      <c r="B7561" s="216" t="s">
        <v>357</v>
      </c>
      <c r="C7561" s="213">
        <v>14</v>
      </c>
      <c r="D7561" s="214" t="s">
        <v>4335</v>
      </c>
      <c r="E7561" s="215">
        <v>4115</v>
      </c>
      <c r="F7561" s="216" t="s">
        <v>4325</v>
      </c>
    </row>
    <row r="7562" spans="2:6" ht="12.75" x14ac:dyDescent="0.25">
      <c r="B7562" s="216" t="s">
        <v>88</v>
      </c>
      <c r="C7562" s="213">
        <v>9</v>
      </c>
      <c r="D7562" s="214" t="s">
        <v>4331</v>
      </c>
      <c r="E7562" s="215">
        <v>4115</v>
      </c>
      <c r="F7562" s="216" t="s">
        <v>4325</v>
      </c>
    </row>
    <row r="7563" spans="2:6" ht="12.75" x14ac:dyDescent="0.25">
      <c r="B7563" s="216" t="s">
        <v>88</v>
      </c>
      <c r="C7563" s="213">
        <v>7</v>
      </c>
      <c r="D7563" s="214" t="s">
        <v>4329</v>
      </c>
      <c r="E7563" s="215">
        <v>4115</v>
      </c>
      <c r="F7563" s="216" t="s">
        <v>4325</v>
      </c>
    </row>
    <row r="7564" spans="2:6" ht="12.75" x14ac:dyDescent="0.25">
      <c r="B7564" s="216" t="s">
        <v>88</v>
      </c>
      <c r="C7564" s="213">
        <v>1</v>
      </c>
      <c r="D7564" s="214" t="s">
        <v>4324</v>
      </c>
      <c r="E7564" s="215">
        <v>4115</v>
      </c>
      <c r="F7564" s="216" t="s">
        <v>4325</v>
      </c>
    </row>
    <row r="7565" spans="2:6" ht="12.75" x14ac:dyDescent="0.25">
      <c r="B7565" s="216" t="s">
        <v>357</v>
      </c>
      <c r="C7565" s="213">
        <v>4</v>
      </c>
      <c r="D7565" s="214" t="s">
        <v>992</v>
      </c>
      <c r="E7565" s="215">
        <v>4115</v>
      </c>
      <c r="F7565" s="216" t="s">
        <v>4325</v>
      </c>
    </row>
    <row r="7566" spans="2:6" ht="12.75" x14ac:dyDescent="0.25">
      <c r="B7566" s="216" t="s">
        <v>88</v>
      </c>
      <c r="C7566" s="213">
        <v>5</v>
      </c>
      <c r="D7566" s="214" t="s">
        <v>4327</v>
      </c>
      <c r="E7566" s="215">
        <v>4115</v>
      </c>
      <c r="F7566" s="216" t="s">
        <v>4325</v>
      </c>
    </row>
    <row r="7567" spans="2:6" ht="12.75" x14ac:dyDescent="0.25">
      <c r="B7567" s="216" t="s">
        <v>88</v>
      </c>
      <c r="C7567" s="213">
        <v>13</v>
      </c>
      <c r="D7567" s="214" t="s">
        <v>4334</v>
      </c>
      <c r="E7567" s="215">
        <v>4115</v>
      </c>
      <c r="F7567" s="216" t="s">
        <v>4325</v>
      </c>
    </row>
    <row r="7568" spans="2:6" ht="12.75" x14ac:dyDescent="0.25">
      <c r="B7568" s="216" t="s">
        <v>357</v>
      </c>
      <c r="C7568" s="213">
        <v>10</v>
      </c>
      <c r="D7568" s="214" t="s">
        <v>4332</v>
      </c>
      <c r="E7568" s="215">
        <v>4115</v>
      </c>
      <c r="F7568" s="216" t="s">
        <v>4325</v>
      </c>
    </row>
    <row r="7569" spans="2:6" ht="12.75" x14ac:dyDescent="0.25">
      <c r="B7569" s="216" t="s">
        <v>357</v>
      </c>
      <c r="C7569" s="213">
        <v>6</v>
      </c>
      <c r="D7569" s="214" t="s">
        <v>4328</v>
      </c>
      <c r="E7569" s="215">
        <v>4115</v>
      </c>
      <c r="F7569" s="216" t="s">
        <v>4325</v>
      </c>
    </row>
    <row r="7570" spans="2:6" ht="12.75" x14ac:dyDescent="0.25">
      <c r="B7570" s="216" t="s">
        <v>357</v>
      </c>
      <c r="C7570" s="213">
        <v>8</v>
      </c>
      <c r="D7570" s="214" t="s">
        <v>4330</v>
      </c>
      <c r="E7570" s="215">
        <v>4115</v>
      </c>
      <c r="F7570" s="216" t="s">
        <v>4325</v>
      </c>
    </row>
    <row r="7571" spans="2:6" ht="12.75" x14ac:dyDescent="0.25">
      <c r="B7571" s="216" t="s">
        <v>88</v>
      </c>
      <c r="C7571" s="213">
        <v>11</v>
      </c>
      <c r="D7571" s="214" t="s">
        <v>4333</v>
      </c>
      <c r="E7571" s="215">
        <v>4115</v>
      </c>
      <c r="F7571" s="216" t="s">
        <v>4325</v>
      </c>
    </row>
    <row r="7572" spans="2:6" ht="12.75" x14ac:dyDescent="0.25">
      <c r="B7572" s="216" t="s">
        <v>1647</v>
      </c>
      <c r="C7572" s="213">
        <v>3</v>
      </c>
      <c r="D7572" s="214" t="s">
        <v>5923</v>
      </c>
      <c r="E7572" s="215">
        <v>4429</v>
      </c>
      <c r="F7572" s="216" t="s">
        <v>7629</v>
      </c>
    </row>
    <row r="7573" spans="2:6" ht="12.75" x14ac:dyDescent="0.25">
      <c r="B7573" s="216" t="s">
        <v>1647</v>
      </c>
      <c r="C7573" s="213">
        <v>6</v>
      </c>
      <c r="D7573" s="214" t="s">
        <v>1648</v>
      </c>
      <c r="E7573" s="215">
        <v>4429</v>
      </c>
      <c r="F7573" s="216" t="s">
        <v>7629</v>
      </c>
    </row>
    <row r="7574" spans="2:6" ht="12.75" x14ac:dyDescent="0.25">
      <c r="B7574" s="216" t="s">
        <v>1647</v>
      </c>
      <c r="C7574" s="213">
        <v>8</v>
      </c>
      <c r="D7574" s="214" t="s">
        <v>7631</v>
      </c>
      <c r="E7574" s="215">
        <v>4429</v>
      </c>
      <c r="F7574" s="216" t="s">
        <v>7629</v>
      </c>
    </row>
    <row r="7575" spans="2:6" ht="12.75" x14ac:dyDescent="0.25">
      <c r="B7575" s="216" t="s">
        <v>1647</v>
      </c>
      <c r="C7575" s="213">
        <v>12</v>
      </c>
      <c r="D7575" s="214" t="s">
        <v>1486</v>
      </c>
      <c r="E7575" s="215">
        <v>4429</v>
      </c>
      <c r="F7575" s="216" t="s">
        <v>7629</v>
      </c>
    </row>
    <row r="7576" spans="2:6" ht="12.75" x14ac:dyDescent="0.25">
      <c r="B7576" s="216" t="s">
        <v>1647</v>
      </c>
      <c r="C7576" s="213">
        <v>10</v>
      </c>
      <c r="D7576" s="214" t="s">
        <v>1380</v>
      </c>
      <c r="E7576" s="215">
        <v>4429</v>
      </c>
      <c r="F7576" s="216" t="s">
        <v>7629</v>
      </c>
    </row>
    <row r="7577" spans="2:6" ht="12.75" x14ac:dyDescent="0.25">
      <c r="B7577" s="216" t="s">
        <v>1647</v>
      </c>
      <c r="C7577" s="213">
        <v>4</v>
      </c>
      <c r="D7577" s="214" t="s">
        <v>1044</v>
      </c>
      <c r="E7577" s="215">
        <v>4429</v>
      </c>
      <c r="F7577" s="216" t="s">
        <v>7629</v>
      </c>
    </row>
    <row r="7578" spans="2:6" ht="12.75" x14ac:dyDescent="0.25">
      <c r="B7578" s="216" t="s">
        <v>1647</v>
      </c>
      <c r="C7578" s="213">
        <v>5</v>
      </c>
      <c r="D7578" s="214" t="s">
        <v>7630</v>
      </c>
      <c r="E7578" s="215">
        <v>4429</v>
      </c>
      <c r="F7578" s="216" t="s">
        <v>7629</v>
      </c>
    </row>
    <row r="7579" spans="2:6" ht="12.75" x14ac:dyDescent="0.25">
      <c r="B7579" s="216" t="s">
        <v>1647</v>
      </c>
      <c r="C7579" s="213">
        <v>1</v>
      </c>
      <c r="D7579" s="214" t="s">
        <v>7628</v>
      </c>
      <c r="E7579" s="215">
        <v>4429</v>
      </c>
      <c r="F7579" s="216" t="s">
        <v>7629</v>
      </c>
    </row>
    <row r="7580" spans="2:6" ht="12.75" x14ac:dyDescent="0.25">
      <c r="B7580" s="216" t="s">
        <v>1647</v>
      </c>
      <c r="C7580" s="213">
        <v>9</v>
      </c>
      <c r="D7580" s="214" t="s">
        <v>7632</v>
      </c>
      <c r="E7580" s="215">
        <v>4429</v>
      </c>
      <c r="F7580" s="216" t="s">
        <v>7629</v>
      </c>
    </row>
    <row r="7581" spans="2:6" ht="12.75" x14ac:dyDescent="0.25">
      <c r="B7581" s="216" t="s">
        <v>1647</v>
      </c>
      <c r="C7581" s="213">
        <v>2</v>
      </c>
      <c r="D7581" s="214" t="s">
        <v>1376</v>
      </c>
      <c r="E7581" s="215">
        <v>4429</v>
      </c>
      <c r="F7581" s="216" t="s">
        <v>7629</v>
      </c>
    </row>
    <row r="7582" spans="2:6" ht="12.75" x14ac:dyDescent="0.25">
      <c r="B7582" s="216" t="s">
        <v>1647</v>
      </c>
      <c r="C7582" s="213">
        <v>11</v>
      </c>
      <c r="D7582" s="214" t="s">
        <v>1387</v>
      </c>
      <c r="E7582" s="215">
        <v>4429</v>
      </c>
      <c r="F7582" s="216" t="s">
        <v>7629</v>
      </c>
    </row>
    <row r="7583" spans="2:6" ht="12.75" x14ac:dyDescent="0.25">
      <c r="B7583" s="216" t="s">
        <v>1647</v>
      </c>
      <c r="C7583" s="213">
        <v>7</v>
      </c>
      <c r="D7583" s="214" t="s">
        <v>1088</v>
      </c>
      <c r="E7583" s="215">
        <v>4429</v>
      </c>
      <c r="F7583" s="216" t="s">
        <v>7629</v>
      </c>
    </row>
    <row r="7584" spans="2:6" ht="12.75" x14ac:dyDescent="0.25">
      <c r="B7584" s="216" t="s">
        <v>6123</v>
      </c>
      <c r="C7584" s="213">
        <v>1</v>
      </c>
      <c r="D7584" s="214" t="s">
        <v>6124</v>
      </c>
      <c r="E7584" s="215">
        <v>4277</v>
      </c>
      <c r="F7584" s="216" t="s">
        <v>6125</v>
      </c>
    </row>
    <row r="7585" spans="2:6" ht="12.75" x14ac:dyDescent="0.25">
      <c r="B7585" s="216" t="s">
        <v>6123</v>
      </c>
      <c r="C7585" s="213">
        <v>2</v>
      </c>
      <c r="D7585" s="214" t="s">
        <v>1062</v>
      </c>
      <c r="E7585" s="215">
        <v>4277</v>
      </c>
      <c r="F7585" s="216" t="s">
        <v>6125</v>
      </c>
    </row>
    <row r="7586" spans="2:6" ht="12.75" x14ac:dyDescent="0.25">
      <c r="B7586" s="216" t="s">
        <v>6123</v>
      </c>
      <c r="C7586" s="213">
        <v>9</v>
      </c>
      <c r="D7586" s="214" t="s">
        <v>6132</v>
      </c>
      <c r="E7586" s="215">
        <v>4277</v>
      </c>
      <c r="F7586" s="216" t="s">
        <v>6125</v>
      </c>
    </row>
    <row r="7587" spans="2:6" ht="12.75" x14ac:dyDescent="0.25">
      <c r="B7587" s="216" t="s">
        <v>6123</v>
      </c>
      <c r="C7587" s="213">
        <v>5</v>
      </c>
      <c r="D7587" s="214" t="s">
        <v>6128</v>
      </c>
      <c r="E7587" s="215">
        <v>4277</v>
      </c>
      <c r="F7587" s="216" t="s">
        <v>6125</v>
      </c>
    </row>
    <row r="7588" spans="2:6" ht="12.75" x14ac:dyDescent="0.25">
      <c r="B7588" s="216" t="s">
        <v>6123</v>
      </c>
      <c r="C7588" s="213">
        <v>12</v>
      </c>
      <c r="D7588" s="214" t="s">
        <v>6134</v>
      </c>
      <c r="E7588" s="215">
        <v>4277</v>
      </c>
      <c r="F7588" s="216" t="s">
        <v>6125</v>
      </c>
    </row>
    <row r="7589" spans="2:6" ht="12.75" x14ac:dyDescent="0.25">
      <c r="B7589" s="216" t="s">
        <v>6123</v>
      </c>
      <c r="C7589" s="213">
        <v>3</v>
      </c>
      <c r="D7589" s="214" t="s">
        <v>6126</v>
      </c>
      <c r="E7589" s="215">
        <v>4277</v>
      </c>
      <c r="F7589" s="216" t="s">
        <v>6125</v>
      </c>
    </row>
    <row r="7590" spans="2:6" ht="12.75" x14ac:dyDescent="0.25">
      <c r="B7590" s="216" t="s">
        <v>6123</v>
      </c>
      <c r="C7590" s="213">
        <v>4</v>
      </c>
      <c r="D7590" s="214" t="s">
        <v>6127</v>
      </c>
      <c r="E7590" s="215">
        <v>4277</v>
      </c>
      <c r="F7590" s="216" t="s">
        <v>6125</v>
      </c>
    </row>
    <row r="7591" spans="2:6" ht="12.75" x14ac:dyDescent="0.25">
      <c r="B7591" s="216" t="s">
        <v>6123</v>
      </c>
      <c r="C7591" s="213">
        <v>11</v>
      </c>
      <c r="D7591" s="214" t="s">
        <v>6133</v>
      </c>
      <c r="E7591" s="215">
        <v>4277</v>
      </c>
      <c r="F7591" s="216" t="s">
        <v>6125</v>
      </c>
    </row>
    <row r="7592" spans="2:6" ht="12.75" x14ac:dyDescent="0.25">
      <c r="B7592" s="216" t="s">
        <v>6123</v>
      </c>
      <c r="C7592" s="213">
        <v>10</v>
      </c>
      <c r="D7592" s="214" t="s">
        <v>1141</v>
      </c>
      <c r="E7592" s="215">
        <v>4277</v>
      </c>
      <c r="F7592" s="216" t="s">
        <v>6125</v>
      </c>
    </row>
    <row r="7593" spans="2:6" ht="12.75" x14ac:dyDescent="0.25">
      <c r="B7593" s="216" t="s">
        <v>6123</v>
      </c>
      <c r="C7593" s="213">
        <v>7</v>
      </c>
      <c r="D7593" s="214" t="s">
        <v>6130</v>
      </c>
      <c r="E7593" s="215">
        <v>4277</v>
      </c>
      <c r="F7593" s="216" t="s">
        <v>6125</v>
      </c>
    </row>
    <row r="7594" spans="2:6" ht="12.75" x14ac:dyDescent="0.25">
      <c r="B7594" s="216" t="s">
        <v>6123</v>
      </c>
      <c r="C7594" s="213">
        <v>6</v>
      </c>
      <c r="D7594" s="214" t="s">
        <v>6129</v>
      </c>
      <c r="E7594" s="215">
        <v>4277</v>
      </c>
      <c r="F7594" s="216" t="s">
        <v>6125</v>
      </c>
    </row>
    <row r="7595" spans="2:6" ht="12.75" x14ac:dyDescent="0.25">
      <c r="B7595" s="216" t="s">
        <v>6123</v>
      </c>
      <c r="C7595" s="213">
        <v>8</v>
      </c>
      <c r="D7595" s="214" t="s">
        <v>6131</v>
      </c>
      <c r="E7595" s="215">
        <v>4277</v>
      </c>
      <c r="F7595" s="216" t="s">
        <v>6125</v>
      </c>
    </row>
    <row r="7596" spans="2:6" ht="12.75" x14ac:dyDescent="0.25">
      <c r="B7596" s="216" t="s">
        <v>438</v>
      </c>
      <c r="C7596" s="213">
        <v>11</v>
      </c>
      <c r="D7596" s="214" t="s">
        <v>4116</v>
      </c>
      <c r="E7596" s="215">
        <v>4391</v>
      </c>
      <c r="F7596" s="216" t="s">
        <v>7248</v>
      </c>
    </row>
    <row r="7597" spans="2:6" ht="12.75" x14ac:dyDescent="0.25">
      <c r="B7597" s="216" t="s">
        <v>3397</v>
      </c>
      <c r="C7597" s="213">
        <v>10</v>
      </c>
      <c r="D7597" s="214" t="s">
        <v>4349</v>
      </c>
      <c r="E7597" s="215">
        <v>4391</v>
      </c>
      <c r="F7597" s="216" t="s">
        <v>7248</v>
      </c>
    </row>
    <row r="7598" spans="2:6" ht="12.75" x14ac:dyDescent="0.25">
      <c r="B7598" s="216" t="s">
        <v>3397</v>
      </c>
      <c r="C7598" s="213">
        <v>8</v>
      </c>
      <c r="D7598" s="214" t="s">
        <v>7253</v>
      </c>
      <c r="E7598" s="215">
        <v>4391</v>
      </c>
      <c r="F7598" s="216" t="s">
        <v>7248</v>
      </c>
    </row>
    <row r="7599" spans="2:6" ht="12.75" x14ac:dyDescent="0.25">
      <c r="B7599" s="216" t="s">
        <v>3397</v>
      </c>
      <c r="C7599" s="213">
        <v>12</v>
      </c>
      <c r="D7599" s="214" t="s">
        <v>7255</v>
      </c>
      <c r="E7599" s="215">
        <v>4391</v>
      </c>
      <c r="F7599" s="216" t="s">
        <v>7248</v>
      </c>
    </row>
    <row r="7600" spans="2:6" ht="12.75" x14ac:dyDescent="0.25">
      <c r="B7600" s="216" t="s">
        <v>3397</v>
      </c>
      <c r="C7600" s="213">
        <v>6</v>
      </c>
      <c r="D7600" s="214" t="s">
        <v>7251</v>
      </c>
      <c r="E7600" s="215">
        <v>4391</v>
      </c>
      <c r="F7600" s="216" t="s">
        <v>7248</v>
      </c>
    </row>
    <row r="7601" spans="2:6" ht="12.75" x14ac:dyDescent="0.25">
      <c r="B7601" s="216" t="s">
        <v>438</v>
      </c>
      <c r="C7601" s="213">
        <v>1</v>
      </c>
      <c r="D7601" s="214" t="s">
        <v>439</v>
      </c>
      <c r="E7601" s="215">
        <v>4391</v>
      </c>
      <c r="F7601" s="216" t="s">
        <v>7248</v>
      </c>
    </row>
    <row r="7602" spans="2:6" ht="12.75" x14ac:dyDescent="0.25">
      <c r="B7602" s="216" t="s">
        <v>3397</v>
      </c>
      <c r="C7602" s="213">
        <v>2</v>
      </c>
      <c r="D7602" s="214" t="s">
        <v>6059</v>
      </c>
      <c r="E7602" s="215">
        <v>4391</v>
      </c>
      <c r="F7602" s="216" t="s">
        <v>7248</v>
      </c>
    </row>
    <row r="7603" spans="2:6" ht="12.75" x14ac:dyDescent="0.25">
      <c r="B7603" s="216" t="s">
        <v>438</v>
      </c>
      <c r="C7603" s="213">
        <v>5</v>
      </c>
      <c r="D7603" s="214" t="s">
        <v>1167</v>
      </c>
      <c r="E7603" s="215">
        <v>4391</v>
      </c>
      <c r="F7603" s="216" t="s">
        <v>7248</v>
      </c>
    </row>
    <row r="7604" spans="2:6" ht="12.75" x14ac:dyDescent="0.25">
      <c r="B7604" s="216" t="s">
        <v>438</v>
      </c>
      <c r="C7604" s="213">
        <v>3</v>
      </c>
      <c r="D7604" s="214" t="s">
        <v>7249</v>
      </c>
      <c r="E7604" s="215">
        <v>4391</v>
      </c>
      <c r="F7604" s="216" t="s">
        <v>7248</v>
      </c>
    </row>
    <row r="7605" spans="2:6" ht="12.75" x14ac:dyDescent="0.25">
      <c r="B7605" s="216" t="s">
        <v>438</v>
      </c>
      <c r="C7605" s="213">
        <v>9</v>
      </c>
      <c r="D7605" s="214" t="s">
        <v>7254</v>
      </c>
      <c r="E7605" s="215">
        <v>4391</v>
      </c>
      <c r="F7605" s="216" t="s">
        <v>7248</v>
      </c>
    </row>
    <row r="7606" spans="2:6" ht="12.75" x14ac:dyDescent="0.25">
      <c r="B7606" s="216" t="s">
        <v>3397</v>
      </c>
      <c r="C7606" s="213">
        <v>4</v>
      </c>
      <c r="D7606" s="214" t="s">
        <v>7250</v>
      </c>
      <c r="E7606" s="215">
        <v>4391</v>
      </c>
      <c r="F7606" s="216" t="s">
        <v>7248</v>
      </c>
    </row>
    <row r="7607" spans="2:6" ht="12.75" x14ac:dyDescent="0.25">
      <c r="B7607" s="216" t="s">
        <v>438</v>
      </c>
      <c r="C7607" s="213">
        <v>7</v>
      </c>
      <c r="D7607" s="214" t="s">
        <v>7252</v>
      </c>
      <c r="E7607" s="215">
        <v>4391</v>
      </c>
      <c r="F7607" s="216" t="s">
        <v>7248</v>
      </c>
    </row>
    <row r="7608" spans="2:6" ht="12.75" x14ac:dyDescent="0.25">
      <c r="B7608" s="216" t="s">
        <v>3397</v>
      </c>
      <c r="C7608" s="213">
        <v>10</v>
      </c>
      <c r="D7608" s="214" t="s">
        <v>7263</v>
      </c>
      <c r="E7608" s="215">
        <v>4392</v>
      </c>
      <c r="F7608" s="216" t="s">
        <v>7256</v>
      </c>
    </row>
    <row r="7609" spans="2:6" ht="12.75" x14ac:dyDescent="0.25">
      <c r="B7609" s="216" t="s">
        <v>438</v>
      </c>
      <c r="C7609" s="213">
        <v>7</v>
      </c>
      <c r="D7609" s="214" t="s">
        <v>7260</v>
      </c>
      <c r="E7609" s="215">
        <v>4392</v>
      </c>
      <c r="F7609" s="216" t="s">
        <v>7256</v>
      </c>
    </row>
    <row r="7610" spans="2:6" ht="12.75" x14ac:dyDescent="0.25">
      <c r="B7610" s="216" t="s">
        <v>438</v>
      </c>
      <c r="C7610" s="213">
        <v>11</v>
      </c>
      <c r="D7610" s="214" t="s">
        <v>7264</v>
      </c>
      <c r="E7610" s="215">
        <v>4392</v>
      </c>
      <c r="F7610" s="216" t="s">
        <v>7256</v>
      </c>
    </row>
    <row r="7611" spans="2:6" ht="12.75" x14ac:dyDescent="0.25">
      <c r="B7611" s="216" t="s">
        <v>438</v>
      </c>
      <c r="C7611" s="213">
        <v>3</v>
      </c>
      <c r="D7611" s="214" t="s">
        <v>7257</v>
      </c>
      <c r="E7611" s="215">
        <v>4392</v>
      </c>
      <c r="F7611" s="216" t="s">
        <v>7256</v>
      </c>
    </row>
    <row r="7612" spans="2:6" ht="12.75" x14ac:dyDescent="0.25">
      <c r="B7612" s="216" t="s">
        <v>3397</v>
      </c>
      <c r="C7612" s="213">
        <v>2</v>
      </c>
      <c r="D7612" s="214" t="s">
        <v>3398</v>
      </c>
      <c r="E7612" s="215">
        <v>4392</v>
      </c>
      <c r="F7612" s="216" t="s">
        <v>7256</v>
      </c>
    </row>
    <row r="7613" spans="2:6" ht="12.75" x14ac:dyDescent="0.25">
      <c r="B7613" s="216" t="s">
        <v>3397</v>
      </c>
      <c r="C7613" s="213">
        <v>4</v>
      </c>
      <c r="D7613" s="214" t="s">
        <v>7258</v>
      </c>
      <c r="E7613" s="215">
        <v>4392</v>
      </c>
      <c r="F7613" s="216" t="s">
        <v>7256</v>
      </c>
    </row>
    <row r="7614" spans="2:6" ht="12.75" x14ac:dyDescent="0.25">
      <c r="B7614" s="216" t="s">
        <v>438</v>
      </c>
      <c r="C7614" s="213">
        <v>1</v>
      </c>
      <c r="D7614" s="214" t="s">
        <v>6956</v>
      </c>
      <c r="E7614" s="215">
        <v>4392</v>
      </c>
      <c r="F7614" s="216" t="s">
        <v>7256</v>
      </c>
    </row>
    <row r="7615" spans="2:6" ht="12.75" x14ac:dyDescent="0.25">
      <c r="B7615" s="216" t="s">
        <v>3397</v>
      </c>
      <c r="C7615" s="213">
        <v>6</v>
      </c>
      <c r="D7615" s="214" t="s">
        <v>6954</v>
      </c>
      <c r="E7615" s="215">
        <v>4392</v>
      </c>
      <c r="F7615" s="216" t="s">
        <v>7256</v>
      </c>
    </row>
    <row r="7616" spans="2:6" ht="12.75" x14ac:dyDescent="0.25">
      <c r="B7616" s="216" t="s">
        <v>3397</v>
      </c>
      <c r="C7616" s="213">
        <v>8</v>
      </c>
      <c r="D7616" s="214" t="s">
        <v>7261</v>
      </c>
      <c r="E7616" s="215">
        <v>4392</v>
      </c>
      <c r="F7616" s="216" t="s">
        <v>7256</v>
      </c>
    </row>
    <row r="7617" spans="2:6" ht="12.75" x14ac:dyDescent="0.25">
      <c r="B7617" s="216" t="s">
        <v>438</v>
      </c>
      <c r="C7617" s="213">
        <v>5</v>
      </c>
      <c r="D7617" s="214" t="s">
        <v>7259</v>
      </c>
      <c r="E7617" s="215">
        <v>4392</v>
      </c>
      <c r="F7617" s="216" t="s">
        <v>7256</v>
      </c>
    </row>
    <row r="7618" spans="2:6" ht="12.75" x14ac:dyDescent="0.25">
      <c r="B7618" s="216" t="s">
        <v>3397</v>
      </c>
      <c r="C7618" s="213">
        <v>12</v>
      </c>
      <c r="D7618" s="214" t="s">
        <v>7265</v>
      </c>
      <c r="E7618" s="215">
        <v>4392</v>
      </c>
      <c r="F7618" s="216" t="s">
        <v>7256</v>
      </c>
    </row>
    <row r="7619" spans="2:6" ht="12.75" x14ac:dyDescent="0.25">
      <c r="B7619" s="216" t="s">
        <v>438</v>
      </c>
      <c r="C7619" s="213">
        <v>9</v>
      </c>
      <c r="D7619" s="214" t="s">
        <v>7262</v>
      </c>
      <c r="E7619" s="215">
        <v>4392</v>
      </c>
      <c r="F7619" s="216" t="s">
        <v>7256</v>
      </c>
    </row>
    <row r="7620" spans="2:6" ht="12.75" x14ac:dyDescent="0.25">
      <c r="B7620" s="216" t="s">
        <v>92</v>
      </c>
      <c r="C7620" s="213">
        <v>4</v>
      </c>
      <c r="D7620" s="214" t="s">
        <v>6988</v>
      </c>
      <c r="E7620" s="215">
        <v>4363</v>
      </c>
      <c r="F7620" s="216" t="s">
        <v>6985</v>
      </c>
    </row>
    <row r="7621" spans="2:6" ht="12.75" x14ac:dyDescent="0.25">
      <c r="B7621" s="216" t="s">
        <v>92</v>
      </c>
      <c r="C7621" s="213">
        <v>10</v>
      </c>
      <c r="D7621" s="214" t="s">
        <v>6064</v>
      </c>
      <c r="E7621" s="215">
        <v>4363</v>
      </c>
      <c r="F7621" s="216" t="s">
        <v>6985</v>
      </c>
    </row>
    <row r="7622" spans="2:6" ht="12.75" x14ac:dyDescent="0.25">
      <c r="B7622" s="216" t="s">
        <v>92</v>
      </c>
      <c r="C7622" s="213">
        <v>11</v>
      </c>
      <c r="D7622" s="214" t="s">
        <v>1379</v>
      </c>
      <c r="E7622" s="215">
        <v>4363</v>
      </c>
      <c r="F7622" s="216" t="s">
        <v>6985</v>
      </c>
    </row>
    <row r="7623" spans="2:6" ht="12.75" x14ac:dyDescent="0.25">
      <c r="B7623" s="216" t="s">
        <v>92</v>
      </c>
      <c r="C7623" s="213">
        <v>9</v>
      </c>
      <c r="D7623" s="214" t="s">
        <v>6356</v>
      </c>
      <c r="E7623" s="215">
        <v>4363</v>
      </c>
      <c r="F7623" s="216" t="s">
        <v>6985</v>
      </c>
    </row>
    <row r="7624" spans="2:6" ht="12.75" x14ac:dyDescent="0.25">
      <c r="B7624" s="216" t="s">
        <v>92</v>
      </c>
      <c r="C7624" s="213">
        <v>5</v>
      </c>
      <c r="D7624" s="214" t="s">
        <v>411</v>
      </c>
      <c r="E7624" s="215">
        <v>4363</v>
      </c>
      <c r="F7624" s="216" t="s">
        <v>6985</v>
      </c>
    </row>
    <row r="7625" spans="2:6" ht="12.75" x14ac:dyDescent="0.25">
      <c r="B7625" s="216" t="s">
        <v>92</v>
      </c>
      <c r="C7625" s="213">
        <v>1</v>
      </c>
      <c r="D7625" s="214" t="s">
        <v>6984</v>
      </c>
      <c r="E7625" s="215">
        <v>4363</v>
      </c>
      <c r="F7625" s="216" t="s">
        <v>6985</v>
      </c>
    </row>
    <row r="7626" spans="2:6" ht="12.75" x14ac:dyDescent="0.25">
      <c r="B7626" s="216" t="s">
        <v>92</v>
      </c>
      <c r="C7626" s="213">
        <v>7</v>
      </c>
      <c r="D7626" s="214" t="s">
        <v>6990</v>
      </c>
      <c r="E7626" s="215">
        <v>4363</v>
      </c>
      <c r="F7626" s="216" t="s">
        <v>6985</v>
      </c>
    </row>
    <row r="7627" spans="2:6" ht="12.75" x14ac:dyDescent="0.25">
      <c r="B7627" s="216" t="s">
        <v>92</v>
      </c>
      <c r="C7627" s="213">
        <v>2</v>
      </c>
      <c r="D7627" s="214" t="s">
        <v>6986</v>
      </c>
      <c r="E7627" s="215">
        <v>4363</v>
      </c>
      <c r="F7627" s="216" t="s">
        <v>6985</v>
      </c>
    </row>
    <row r="7628" spans="2:6" ht="12.75" x14ac:dyDescent="0.25">
      <c r="B7628" s="216" t="s">
        <v>92</v>
      </c>
      <c r="C7628" s="213">
        <v>12</v>
      </c>
      <c r="D7628" s="214" t="s">
        <v>6991</v>
      </c>
      <c r="E7628" s="215">
        <v>4363</v>
      </c>
      <c r="F7628" s="216" t="s">
        <v>6985</v>
      </c>
    </row>
    <row r="7629" spans="2:6" ht="12.75" x14ac:dyDescent="0.25">
      <c r="B7629" s="216" t="s">
        <v>92</v>
      </c>
      <c r="C7629" s="213">
        <v>8</v>
      </c>
      <c r="D7629" s="214" t="s">
        <v>3947</v>
      </c>
      <c r="E7629" s="215">
        <v>4363</v>
      </c>
      <c r="F7629" s="216" t="s">
        <v>6985</v>
      </c>
    </row>
    <row r="7630" spans="2:6" ht="12.75" x14ac:dyDescent="0.25">
      <c r="B7630" s="216" t="s">
        <v>92</v>
      </c>
      <c r="C7630" s="213">
        <v>6</v>
      </c>
      <c r="D7630" s="214" t="s">
        <v>6989</v>
      </c>
      <c r="E7630" s="215">
        <v>4363</v>
      </c>
      <c r="F7630" s="216" t="s">
        <v>6985</v>
      </c>
    </row>
    <row r="7631" spans="2:6" ht="12.75" x14ac:dyDescent="0.25">
      <c r="B7631" s="216" t="s">
        <v>92</v>
      </c>
      <c r="C7631" s="213">
        <v>3</v>
      </c>
      <c r="D7631" s="214" t="s">
        <v>6987</v>
      </c>
      <c r="E7631" s="215">
        <v>4363</v>
      </c>
      <c r="F7631" s="216" t="s">
        <v>6985</v>
      </c>
    </row>
    <row r="7632" spans="2:6" ht="12.75" x14ac:dyDescent="0.25">
      <c r="B7632" s="216" t="s">
        <v>7565</v>
      </c>
      <c r="C7632" s="213">
        <v>5</v>
      </c>
      <c r="D7632" s="214" t="s">
        <v>7570</v>
      </c>
      <c r="E7632" s="215">
        <v>4423</v>
      </c>
      <c r="F7632" s="216" t="s">
        <v>7566</v>
      </c>
    </row>
    <row r="7633" spans="2:6" ht="12.75" x14ac:dyDescent="0.25">
      <c r="B7633" s="216" t="s">
        <v>7565</v>
      </c>
      <c r="C7633" s="213">
        <v>15</v>
      </c>
      <c r="D7633" s="214" t="s">
        <v>7579</v>
      </c>
      <c r="E7633" s="215">
        <v>4423</v>
      </c>
      <c r="F7633" s="216" t="s">
        <v>7566</v>
      </c>
    </row>
    <row r="7634" spans="2:6" ht="12.75" x14ac:dyDescent="0.25">
      <c r="B7634" s="216" t="s">
        <v>7565</v>
      </c>
      <c r="C7634" s="213">
        <v>10</v>
      </c>
      <c r="D7634" s="214" t="s">
        <v>7575</v>
      </c>
      <c r="E7634" s="215">
        <v>4423</v>
      </c>
      <c r="F7634" s="216" t="s">
        <v>7566</v>
      </c>
    </row>
    <row r="7635" spans="2:6" ht="12.75" x14ac:dyDescent="0.25">
      <c r="B7635" s="216" t="s">
        <v>7565</v>
      </c>
      <c r="C7635" s="213">
        <v>6</v>
      </c>
      <c r="D7635" s="214" t="s">
        <v>7571</v>
      </c>
      <c r="E7635" s="215">
        <v>4423</v>
      </c>
      <c r="F7635" s="216" t="s">
        <v>7566</v>
      </c>
    </row>
    <row r="7636" spans="2:6" ht="12.75" x14ac:dyDescent="0.25">
      <c r="B7636" s="216" t="s">
        <v>7565</v>
      </c>
      <c r="C7636" s="213">
        <v>3</v>
      </c>
      <c r="D7636" s="214" t="s">
        <v>7568</v>
      </c>
      <c r="E7636" s="215">
        <v>4423</v>
      </c>
      <c r="F7636" s="216" t="s">
        <v>7566</v>
      </c>
    </row>
    <row r="7637" spans="2:6" ht="12.75" x14ac:dyDescent="0.25">
      <c r="B7637" s="216" t="s">
        <v>7565</v>
      </c>
      <c r="C7637" s="213">
        <v>13</v>
      </c>
      <c r="D7637" s="214" t="s">
        <v>7577</v>
      </c>
      <c r="E7637" s="215">
        <v>4423</v>
      </c>
      <c r="F7637" s="216" t="s">
        <v>7566</v>
      </c>
    </row>
    <row r="7638" spans="2:6" ht="12.75" x14ac:dyDescent="0.25">
      <c r="B7638" s="216" t="s">
        <v>7565</v>
      </c>
      <c r="C7638" s="213">
        <v>12</v>
      </c>
      <c r="D7638" s="214" t="s">
        <v>7576</v>
      </c>
      <c r="E7638" s="215">
        <v>4423</v>
      </c>
      <c r="F7638" s="216" t="s">
        <v>7566</v>
      </c>
    </row>
    <row r="7639" spans="2:6" ht="12.75" x14ac:dyDescent="0.25">
      <c r="B7639" s="216" t="s">
        <v>7565</v>
      </c>
      <c r="C7639" s="213">
        <v>11</v>
      </c>
      <c r="D7639" s="214" t="s">
        <v>7492</v>
      </c>
      <c r="E7639" s="215">
        <v>4423</v>
      </c>
      <c r="F7639" s="216" t="s">
        <v>7566</v>
      </c>
    </row>
    <row r="7640" spans="2:6" ht="12.75" x14ac:dyDescent="0.25">
      <c r="B7640" s="216" t="s">
        <v>7565</v>
      </c>
      <c r="C7640" s="213">
        <v>17</v>
      </c>
      <c r="D7640" s="214" t="s">
        <v>7581</v>
      </c>
      <c r="E7640" s="215">
        <v>4423</v>
      </c>
      <c r="F7640" s="216" t="s">
        <v>7566</v>
      </c>
    </row>
    <row r="7641" spans="2:6" ht="12.75" x14ac:dyDescent="0.25">
      <c r="B7641" s="216" t="s">
        <v>7565</v>
      </c>
      <c r="C7641" s="213">
        <v>4</v>
      </c>
      <c r="D7641" s="214" t="s">
        <v>7569</v>
      </c>
      <c r="E7641" s="215">
        <v>4423</v>
      </c>
      <c r="F7641" s="216" t="s">
        <v>7566</v>
      </c>
    </row>
    <row r="7642" spans="2:6" ht="12.75" x14ac:dyDescent="0.25">
      <c r="B7642" s="216" t="s">
        <v>7565</v>
      </c>
      <c r="C7642" s="213">
        <v>14</v>
      </c>
      <c r="D7642" s="214" t="s">
        <v>7578</v>
      </c>
      <c r="E7642" s="215">
        <v>4423</v>
      </c>
      <c r="F7642" s="216" t="s">
        <v>7566</v>
      </c>
    </row>
    <row r="7643" spans="2:6" ht="12.75" x14ac:dyDescent="0.25">
      <c r="B7643" s="216" t="s">
        <v>7565</v>
      </c>
      <c r="C7643" s="213">
        <v>2</v>
      </c>
      <c r="D7643" s="214" t="s">
        <v>7567</v>
      </c>
      <c r="E7643" s="215">
        <v>4423</v>
      </c>
      <c r="F7643" s="216" t="s">
        <v>7566</v>
      </c>
    </row>
    <row r="7644" spans="2:6" ht="12.75" x14ac:dyDescent="0.25">
      <c r="B7644" s="216" t="s">
        <v>7565</v>
      </c>
      <c r="C7644" s="213">
        <v>7</v>
      </c>
      <c r="D7644" s="214" t="s">
        <v>7572</v>
      </c>
      <c r="E7644" s="215">
        <v>4423</v>
      </c>
      <c r="F7644" s="216" t="s">
        <v>7566</v>
      </c>
    </row>
    <row r="7645" spans="2:6" ht="12.75" x14ac:dyDescent="0.25">
      <c r="B7645" s="216" t="s">
        <v>7565</v>
      </c>
      <c r="C7645" s="213">
        <v>8</v>
      </c>
      <c r="D7645" s="214" t="s">
        <v>7573</v>
      </c>
      <c r="E7645" s="215">
        <v>4423</v>
      </c>
      <c r="F7645" s="216" t="s">
        <v>7566</v>
      </c>
    </row>
    <row r="7646" spans="2:6" ht="12.75" x14ac:dyDescent="0.25">
      <c r="B7646" s="216" t="s">
        <v>7565</v>
      </c>
      <c r="C7646" s="213">
        <v>16</v>
      </c>
      <c r="D7646" s="214" t="s">
        <v>7580</v>
      </c>
      <c r="E7646" s="215">
        <v>4423</v>
      </c>
      <c r="F7646" s="216" t="s">
        <v>7566</v>
      </c>
    </row>
    <row r="7647" spans="2:6" ht="12.75" x14ac:dyDescent="0.25">
      <c r="B7647" s="216" t="s">
        <v>7565</v>
      </c>
      <c r="C7647" s="213">
        <v>1</v>
      </c>
      <c r="D7647" s="214" t="s">
        <v>3290</v>
      </c>
      <c r="E7647" s="215">
        <v>4423</v>
      </c>
      <c r="F7647" s="216" t="s">
        <v>7566</v>
      </c>
    </row>
    <row r="7648" spans="2:6" ht="12.75" x14ac:dyDescent="0.25">
      <c r="B7648" s="216" t="s">
        <v>7565</v>
      </c>
      <c r="C7648" s="213">
        <v>9</v>
      </c>
      <c r="D7648" s="214" t="s">
        <v>7574</v>
      </c>
      <c r="E7648" s="215">
        <v>4423</v>
      </c>
      <c r="F7648" s="216" t="s">
        <v>7566</v>
      </c>
    </row>
    <row r="7649" spans="2:6" ht="12.75" x14ac:dyDescent="0.25">
      <c r="B7649" s="216" t="s">
        <v>3875</v>
      </c>
      <c r="C7649" s="213">
        <v>5</v>
      </c>
      <c r="D7649" s="214" t="s">
        <v>6902</v>
      </c>
      <c r="E7649" s="215">
        <v>4355</v>
      </c>
      <c r="F7649" s="216" t="s">
        <v>6898</v>
      </c>
    </row>
    <row r="7650" spans="2:6" ht="12.75" x14ac:dyDescent="0.25">
      <c r="B7650" s="216" t="s">
        <v>3875</v>
      </c>
      <c r="C7650" s="213">
        <v>3</v>
      </c>
      <c r="D7650" s="214" t="s">
        <v>6900</v>
      </c>
      <c r="E7650" s="215">
        <v>4355</v>
      </c>
      <c r="F7650" s="216" t="s">
        <v>6898</v>
      </c>
    </row>
    <row r="7651" spans="2:6" ht="12.75" x14ac:dyDescent="0.25">
      <c r="B7651" s="216" t="s">
        <v>3875</v>
      </c>
      <c r="C7651" s="213">
        <v>1</v>
      </c>
      <c r="D7651" s="214" t="s">
        <v>6897</v>
      </c>
      <c r="E7651" s="215">
        <v>4355</v>
      </c>
      <c r="F7651" s="216" t="s">
        <v>6898</v>
      </c>
    </row>
    <row r="7652" spans="2:6" ht="12.75" x14ac:dyDescent="0.25">
      <c r="B7652" s="216" t="s">
        <v>3875</v>
      </c>
      <c r="C7652" s="213">
        <v>11</v>
      </c>
      <c r="D7652" s="214" t="s">
        <v>6908</v>
      </c>
      <c r="E7652" s="215">
        <v>4355</v>
      </c>
      <c r="F7652" s="216" t="s">
        <v>6898</v>
      </c>
    </row>
    <row r="7653" spans="2:6" ht="12.75" x14ac:dyDescent="0.25">
      <c r="B7653" s="216" t="s">
        <v>3875</v>
      </c>
      <c r="C7653" s="213">
        <v>8</v>
      </c>
      <c r="D7653" s="214" t="s">
        <v>6905</v>
      </c>
      <c r="E7653" s="215">
        <v>4355</v>
      </c>
      <c r="F7653" s="216" t="s">
        <v>6898</v>
      </c>
    </row>
    <row r="7654" spans="2:6" ht="12.75" x14ac:dyDescent="0.25">
      <c r="B7654" s="216" t="s">
        <v>3875</v>
      </c>
      <c r="C7654" s="213">
        <v>4</v>
      </c>
      <c r="D7654" s="214" t="s">
        <v>6901</v>
      </c>
      <c r="E7654" s="215">
        <v>4355</v>
      </c>
      <c r="F7654" s="216" t="s">
        <v>6898</v>
      </c>
    </row>
    <row r="7655" spans="2:6" ht="12.75" x14ac:dyDescent="0.25">
      <c r="B7655" s="216" t="s">
        <v>3875</v>
      </c>
      <c r="C7655" s="213">
        <v>6</v>
      </c>
      <c r="D7655" s="214" t="s">
        <v>6903</v>
      </c>
      <c r="E7655" s="215">
        <v>4355</v>
      </c>
      <c r="F7655" s="216" t="s">
        <v>6898</v>
      </c>
    </row>
    <row r="7656" spans="2:6" ht="12.75" x14ac:dyDescent="0.25">
      <c r="B7656" s="216" t="s">
        <v>3875</v>
      </c>
      <c r="C7656" s="213">
        <v>10</v>
      </c>
      <c r="D7656" s="214" t="s">
        <v>6907</v>
      </c>
      <c r="E7656" s="215">
        <v>4355</v>
      </c>
      <c r="F7656" s="216" t="s">
        <v>6898</v>
      </c>
    </row>
    <row r="7657" spans="2:6" ht="12.75" x14ac:dyDescent="0.25">
      <c r="B7657" s="216" t="s">
        <v>3875</v>
      </c>
      <c r="C7657" s="213">
        <v>9</v>
      </c>
      <c r="D7657" s="214" t="s">
        <v>6906</v>
      </c>
      <c r="E7657" s="215">
        <v>4355</v>
      </c>
      <c r="F7657" s="216" t="s">
        <v>6898</v>
      </c>
    </row>
    <row r="7658" spans="2:6" ht="12.75" x14ac:dyDescent="0.25">
      <c r="B7658" s="216" t="s">
        <v>3875</v>
      </c>
      <c r="C7658" s="213">
        <v>12</v>
      </c>
      <c r="D7658" s="214" t="s">
        <v>6909</v>
      </c>
      <c r="E7658" s="215">
        <v>4355</v>
      </c>
      <c r="F7658" s="216" t="s">
        <v>6898</v>
      </c>
    </row>
    <row r="7659" spans="2:6" ht="12.75" x14ac:dyDescent="0.25">
      <c r="B7659" s="216" t="s">
        <v>3875</v>
      </c>
      <c r="C7659" s="213">
        <v>7</v>
      </c>
      <c r="D7659" s="214" t="s">
        <v>6904</v>
      </c>
      <c r="E7659" s="215">
        <v>4355</v>
      </c>
      <c r="F7659" s="216" t="s">
        <v>6898</v>
      </c>
    </row>
    <row r="7660" spans="2:6" ht="12.75" x14ac:dyDescent="0.25">
      <c r="B7660" s="216" t="s">
        <v>3875</v>
      </c>
      <c r="C7660" s="213">
        <v>2</v>
      </c>
      <c r="D7660" s="214" t="s">
        <v>6899</v>
      </c>
      <c r="E7660" s="215">
        <v>4355</v>
      </c>
      <c r="F7660" s="216" t="s">
        <v>6898</v>
      </c>
    </row>
    <row r="7661" spans="2:6" ht="12.75" x14ac:dyDescent="0.25">
      <c r="B7661" s="216" t="s">
        <v>197</v>
      </c>
      <c r="C7661" s="213">
        <v>4</v>
      </c>
      <c r="D7661" s="214" t="s">
        <v>4366</v>
      </c>
      <c r="E7661" s="215">
        <v>4119</v>
      </c>
      <c r="F7661" s="216" t="s">
        <v>4364</v>
      </c>
    </row>
    <row r="7662" spans="2:6" ht="12.75" x14ac:dyDescent="0.25">
      <c r="B7662" s="216" t="s">
        <v>197</v>
      </c>
      <c r="C7662" s="213">
        <v>10</v>
      </c>
      <c r="D7662" s="214" t="s">
        <v>4371</v>
      </c>
      <c r="E7662" s="215">
        <v>4119</v>
      </c>
      <c r="F7662" s="216" t="s">
        <v>4364</v>
      </c>
    </row>
    <row r="7663" spans="2:6" ht="12.75" x14ac:dyDescent="0.25">
      <c r="B7663" s="216" t="s">
        <v>197</v>
      </c>
      <c r="C7663" s="213">
        <v>7</v>
      </c>
      <c r="D7663" s="214" t="s">
        <v>4369</v>
      </c>
      <c r="E7663" s="215">
        <v>4119</v>
      </c>
      <c r="F7663" s="216" t="s">
        <v>4364</v>
      </c>
    </row>
    <row r="7664" spans="2:6" ht="12.75" x14ac:dyDescent="0.25">
      <c r="B7664" s="216" t="s">
        <v>197</v>
      </c>
      <c r="C7664" s="213">
        <v>3</v>
      </c>
      <c r="D7664" s="214" t="s">
        <v>4365</v>
      </c>
      <c r="E7664" s="215">
        <v>4119</v>
      </c>
      <c r="F7664" s="216" t="s">
        <v>4364</v>
      </c>
    </row>
    <row r="7665" spans="2:6" ht="12.75" x14ac:dyDescent="0.25">
      <c r="B7665" s="216" t="s">
        <v>197</v>
      </c>
      <c r="C7665" s="213">
        <v>2</v>
      </c>
      <c r="D7665" s="214" t="s">
        <v>198</v>
      </c>
      <c r="E7665" s="215">
        <v>4119</v>
      </c>
      <c r="F7665" s="216" t="s">
        <v>4364</v>
      </c>
    </row>
    <row r="7666" spans="2:6" ht="12.75" x14ac:dyDescent="0.25">
      <c r="B7666" s="216" t="s">
        <v>197</v>
      </c>
      <c r="C7666" s="213">
        <v>8</v>
      </c>
      <c r="D7666" s="214" t="s">
        <v>2368</v>
      </c>
      <c r="E7666" s="215">
        <v>4119</v>
      </c>
      <c r="F7666" s="216" t="s">
        <v>4364</v>
      </c>
    </row>
    <row r="7667" spans="2:6" ht="12.75" x14ac:dyDescent="0.25">
      <c r="B7667" s="216" t="s">
        <v>197</v>
      </c>
      <c r="C7667" s="213">
        <v>12</v>
      </c>
      <c r="D7667" s="214" t="s">
        <v>4373</v>
      </c>
      <c r="E7667" s="215">
        <v>4119</v>
      </c>
      <c r="F7667" s="216" t="s">
        <v>4364</v>
      </c>
    </row>
    <row r="7668" spans="2:6" ht="12.75" x14ac:dyDescent="0.25">
      <c r="B7668" s="216" t="s">
        <v>197</v>
      </c>
      <c r="C7668" s="213">
        <v>11</v>
      </c>
      <c r="D7668" s="214" t="s">
        <v>4372</v>
      </c>
      <c r="E7668" s="215">
        <v>4119</v>
      </c>
      <c r="F7668" s="216" t="s">
        <v>4364</v>
      </c>
    </row>
    <row r="7669" spans="2:6" ht="12.75" x14ac:dyDescent="0.25">
      <c r="B7669" s="216" t="s">
        <v>197</v>
      </c>
      <c r="C7669" s="213">
        <v>9</v>
      </c>
      <c r="D7669" s="214" t="s">
        <v>4370</v>
      </c>
      <c r="E7669" s="215">
        <v>4119</v>
      </c>
      <c r="F7669" s="216" t="s">
        <v>4364</v>
      </c>
    </row>
    <row r="7670" spans="2:6" ht="12.75" x14ac:dyDescent="0.25">
      <c r="B7670" s="216" t="s">
        <v>197</v>
      </c>
      <c r="C7670" s="213">
        <v>6</v>
      </c>
      <c r="D7670" s="214" t="s">
        <v>4368</v>
      </c>
      <c r="E7670" s="215">
        <v>4119</v>
      </c>
      <c r="F7670" s="216" t="s">
        <v>4364</v>
      </c>
    </row>
    <row r="7671" spans="2:6" ht="12.75" x14ac:dyDescent="0.25">
      <c r="B7671" s="216" t="s">
        <v>197</v>
      </c>
      <c r="C7671" s="213">
        <v>5</v>
      </c>
      <c r="D7671" s="214" t="s">
        <v>4367</v>
      </c>
      <c r="E7671" s="215">
        <v>4119</v>
      </c>
      <c r="F7671" s="216" t="s">
        <v>4364</v>
      </c>
    </row>
    <row r="7672" spans="2:6" ht="12.75" x14ac:dyDescent="0.25">
      <c r="B7672" s="216" t="s">
        <v>197</v>
      </c>
      <c r="C7672" s="213">
        <v>1</v>
      </c>
      <c r="D7672" s="214" t="s">
        <v>307</v>
      </c>
      <c r="E7672" s="215">
        <v>4119</v>
      </c>
      <c r="F7672" s="216" t="s">
        <v>4364</v>
      </c>
    </row>
    <row r="7673" spans="2:6" ht="12.75" x14ac:dyDescent="0.25">
      <c r="B7673" s="216" t="s">
        <v>420</v>
      </c>
      <c r="C7673" s="213">
        <v>4</v>
      </c>
      <c r="D7673" s="214" t="s">
        <v>426</v>
      </c>
      <c r="E7673" s="215">
        <v>4151</v>
      </c>
      <c r="F7673" s="216" t="s">
        <v>4766</v>
      </c>
    </row>
    <row r="7674" spans="2:6" ht="12.75" x14ac:dyDescent="0.25">
      <c r="B7674" s="216" t="s">
        <v>420</v>
      </c>
      <c r="C7674" s="213">
        <v>12</v>
      </c>
      <c r="D7674" s="214" t="s">
        <v>4769</v>
      </c>
      <c r="E7674" s="215">
        <v>4151</v>
      </c>
      <c r="F7674" s="216" t="s">
        <v>4766</v>
      </c>
    </row>
    <row r="7675" spans="2:6" ht="12.75" x14ac:dyDescent="0.25">
      <c r="B7675" s="216" t="s">
        <v>420</v>
      </c>
      <c r="C7675" s="213">
        <v>2</v>
      </c>
      <c r="D7675" s="214" t="s">
        <v>3541</v>
      </c>
      <c r="E7675" s="215">
        <v>4151</v>
      </c>
      <c r="F7675" s="216" t="s">
        <v>4766</v>
      </c>
    </row>
    <row r="7676" spans="2:6" ht="12.75" x14ac:dyDescent="0.25">
      <c r="B7676" s="216" t="s">
        <v>2890</v>
      </c>
      <c r="C7676" s="213">
        <v>7</v>
      </c>
      <c r="D7676" s="214" t="s">
        <v>2893</v>
      </c>
      <c r="E7676" s="215">
        <v>4151</v>
      </c>
      <c r="F7676" s="216" t="s">
        <v>4766</v>
      </c>
    </row>
    <row r="7677" spans="2:6" ht="12.75" x14ac:dyDescent="0.25">
      <c r="B7677" s="216" t="s">
        <v>420</v>
      </c>
      <c r="C7677" s="213">
        <v>6</v>
      </c>
      <c r="D7677" s="214" t="s">
        <v>421</v>
      </c>
      <c r="E7677" s="215">
        <v>4151</v>
      </c>
      <c r="F7677" s="216" t="s">
        <v>4766</v>
      </c>
    </row>
    <row r="7678" spans="2:6" ht="12.75" x14ac:dyDescent="0.25">
      <c r="B7678" s="216" t="s">
        <v>2890</v>
      </c>
      <c r="C7678" s="213">
        <v>3</v>
      </c>
      <c r="D7678" s="214" t="s">
        <v>2907</v>
      </c>
      <c r="E7678" s="215">
        <v>4151</v>
      </c>
      <c r="F7678" s="216" t="s">
        <v>4766</v>
      </c>
    </row>
    <row r="7679" spans="2:6" ht="12.75" x14ac:dyDescent="0.25">
      <c r="B7679" s="216" t="s">
        <v>420</v>
      </c>
      <c r="C7679" s="213">
        <v>10</v>
      </c>
      <c r="D7679" s="214" t="s">
        <v>2002</v>
      </c>
      <c r="E7679" s="215">
        <v>4151</v>
      </c>
      <c r="F7679" s="216" t="s">
        <v>4766</v>
      </c>
    </row>
    <row r="7680" spans="2:6" ht="12.75" x14ac:dyDescent="0.25">
      <c r="B7680" s="216" t="s">
        <v>4768</v>
      </c>
      <c r="C7680" s="213">
        <v>11</v>
      </c>
      <c r="D7680" s="214" t="s">
        <v>3986</v>
      </c>
      <c r="E7680" s="215">
        <v>4151</v>
      </c>
      <c r="F7680" s="216" t="s">
        <v>4766</v>
      </c>
    </row>
    <row r="7681" spans="2:6" ht="12.75" x14ac:dyDescent="0.25">
      <c r="B7681" s="216" t="s">
        <v>420</v>
      </c>
      <c r="C7681" s="213">
        <v>8</v>
      </c>
      <c r="D7681" s="214" t="s">
        <v>4767</v>
      </c>
      <c r="E7681" s="215">
        <v>4151</v>
      </c>
      <c r="F7681" s="216" t="s">
        <v>4766</v>
      </c>
    </row>
    <row r="7682" spans="2:6" ht="12.75" x14ac:dyDescent="0.25">
      <c r="B7682" s="216" t="s">
        <v>2890</v>
      </c>
      <c r="C7682" s="213">
        <v>1</v>
      </c>
      <c r="D7682" s="214" t="s">
        <v>188</v>
      </c>
      <c r="E7682" s="215">
        <v>4151</v>
      </c>
      <c r="F7682" s="216" t="s">
        <v>4766</v>
      </c>
    </row>
    <row r="7683" spans="2:6" ht="12.75" x14ac:dyDescent="0.25">
      <c r="B7683" s="216" t="s">
        <v>2890</v>
      </c>
      <c r="C7683" s="213">
        <v>9</v>
      </c>
      <c r="D7683" s="214" t="s">
        <v>4148</v>
      </c>
      <c r="E7683" s="215">
        <v>4151</v>
      </c>
      <c r="F7683" s="216" t="s">
        <v>4766</v>
      </c>
    </row>
    <row r="7684" spans="2:6" ht="12.75" x14ac:dyDescent="0.25">
      <c r="B7684" s="216" t="s">
        <v>2890</v>
      </c>
      <c r="C7684" s="213">
        <v>5</v>
      </c>
      <c r="D7684" s="214" t="s">
        <v>2903</v>
      </c>
      <c r="E7684" s="215">
        <v>4151</v>
      </c>
      <c r="F7684" s="216" t="s">
        <v>4766</v>
      </c>
    </row>
    <row r="7685" spans="2:6" ht="12.75" x14ac:dyDescent="0.25">
      <c r="B7685" s="216" t="s">
        <v>8916</v>
      </c>
      <c r="C7685" s="213">
        <v>8</v>
      </c>
      <c r="D7685" s="214" t="s">
        <v>8922</v>
      </c>
      <c r="E7685" s="215">
        <v>4559</v>
      </c>
      <c r="F7685" s="216" t="s">
        <v>8917</v>
      </c>
    </row>
    <row r="7686" spans="2:6" ht="12.75" x14ac:dyDescent="0.25">
      <c r="B7686" s="216" t="s">
        <v>8916</v>
      </c>
      <c r="C7686" s="213">
        <v>2</v>
      </c>
      <c r="D7686" s="214" t="s">
        <v>8918</v>
      </c>
      <c r="E7686" s="215">
        <v>4559</v>
      </c>
      <c r="F7686" s="216" t="s">
        <v>8917</v>
      </c>
    </row>
    <row r="7687" spans="2:6" ht="12.75" x14ac:dyDescent="0.25">
      <c r="B7687" s="216" t="s">
        <v>8916</v>
      </c>
      <c r="C7687" s="213">
        <v>11</v>
      </c>
      <c r="D7687" s="214" t="s">
        <v>8923</v>
      </c>
      <c r="E7687" s="215">
        <v>4559</v>
      </c>
      <c r="F7687" s="216" t="s">
        <v>8917</v>
      </c>
    </row>
    <row r="7688" spans="2:6" ht="12.75" x14ac:dyDescent="0.25">
      <c r="B7688" s="216" t="s">
        <v>8916</v>
      </c>
      <c r="C7688" s="213">
        <v>12</v>
      </c>
      <c r="D7688" s="214" t="s">
        <v>1018</v>
      </c>
      <c r="E7688" s="215">
        <v>4559</v>
      </c>
      <c r="F7688" s="216" t="s">
        <v>8917</v>
      </c>
    </row>
    <row r="7689" spans="2:6" ht="12.75" x14ac:dyDescent="0.25">
      <c r="B7689" s="216" t="s">
        <v>8916</v>
      </c>
      <c r="C7689" s="213">
        <v>4</v>
      </c>
      <c r="D7689" s="214" t="s">
        <v>8919</v>
      </c>
      <c r="E7689" s="215">
        <v>4559</v>
      </c>
      <c r="F7689" s="216" t="s">
        <v>8917</v>
      </c>
    </row>
    <row r="7690" spans="2:6" ht="12.75" x14ac:dyDescent="0.25">
      <c r="B7690" s="216" t="s">
        <v>8916</v>
      </c>
      <c r="C7690" s="213">
        <v>10</v>
      </c>
      <c r="D7690" s="214" t="s">
        <v>4769</v>
      </c>
      <c r="E7690" s="215">
        <v>4559</v>
      </c>
      <c r="F7690" s="216" t="s">
        <v>8917</v>
      </c>
    </row>
    <row r="7691" spans="2:6" ht="12.75" x14ac:dyDescent="0.25">
      <c r="B7691" s="216" t="s">
        <v>8916</v>
      </c>
      <c r="C7691" s="213">
        <v>9</v>
      </c>
      <c r="D7691" s="214" t="s">
        <v>4675</v>
      </c>
      <c r="E7691" s="215">
        <v>4559</v>
      </c>
      <c r="F7691" s="216" t="s">
        <v>8917</v>
      </c>
    </row>
    <row r="7692" spans="2:6" ht="12.75" x14ac:dyDescent="0.25">
      <c r="B7692" s="216" t="s">
        <v>8916</v>
      </c>
      <c r="C7692" s="213">
        <v>1</v>
      </c>
      <c r="D7692" s="214" t="s">
        <v>439</v>
      </c>
      <c r="E7692" s="215">
        <v>4559</v>
      </c>
      <c r="F7692" s="216" t="s">
        <v>8917</v>
      </c>
    </row>
    <row r="7693" spans="2:6" ht="12.75" x14ac:dyDescent="0.25">
      <c r="B7693" s="216" t="s">
        <v>8916</v>
      </c>
      <c r="C7693" s="213">
        <v>3</v>
      </c>
      <c r="D7693" s="214" t="s">
        <v>421</v>
      </c>
      <c r="E7693" s="215">
        <v>4559</v>
      </c>
      <c r="F7693" s="216" t="s">
        <v>8917</v>
      </c>
    </row>
    <row r="7694" spans="2:6" ht="12.75" x14ac:dyDescent="0.25">
      <c r="B7694" s="216" t="s">
        <v>8916</v>
      </c>
      <c r="C7694" s="213">
        <v>6</v>
      </c>
      <c r="D7694" s="214" t="s">
        <v>2002</v>
      </c>
      <c r="E7694" s="215">
        <v>4559</v>
      </c>
      <c r="F7694" s="216" t="s">
        <v>8917</v>
      </c>
    </row>
    <row r="7695" spans="2:6" ht="12.75" x14ac:dyDescent="0.25">
      <c r="B7695" s="216" t="s">
        <v>8916</v>
      </c>
      <c r="C7695" s="213">
        <v>7</v>
      </c>
      <c r="D7695" s="214" t="s">
        <v>8921</v>
      </c>
      <c r="E7695" s="215">
        <v>4559</v>
      </c>
      <c r="F7695" s="216" t="s">
        <v>8917</v>
      </c>
    </row>
    <row r="7696" spans="2:6" ht="12.75" x14ac:dyDescent="0.25">
      <c r="B7696" s="216" t="s">
        <v>8916</v>
      </c>
      <c r="C7696" s="213">
        <v>5</v>
      </c>
      <c r="D7696" s="214" t="s">
        <v>8920</v>
      </c>
      <c r="E7696" s="215">
        <v>4559</v>
      </c>
      <c r="F7696" s="216" t="s">
        <v>8917</v>
      </c>
    </row>
    <row r="7697" spans="2:6" ht="12.75" x14ac:dyDescent="0.25">
      <c r="B7697" s="216" t="s">
        <v>3634</v>
      </c>
      <c r="C7697" s="213">
        <v>5</v>
      </c>
      <c r="D7697" s="214" t="s">
        <v>5469</v>
      </c>
      <c r="E7697" s="215">
        <v>4334</v>
      </c>
      <c r="F7697" s="216" t="s">
        <v>6677</v>
      </c>
    </row>
    <row r="7698" spans="2:6" ht="12.75" x14ac:dyDescent="0.25">
      <c r="B7698" s="216" t="s">
        <v>3634</v>
      </c>
      <c r="C7698" s="213">
        <v>6</v>
      </c>
      <c r="D7698" s="214" t="s">
        <v>5082</v>
      </c>
      <c r="E7698" s="215">
        <v>4334</v>
      </c>
      <c r="F7698" s="216" t="s">
        <v>6677</v>
      </c>
    </row>
    <row r="7699" spans="2:6" ht="12.75" x14ac:dyDescent="0.25">
      <c r="B7699" s="216" t="s">
        <v>3634</v>
      </c>
      <c r="C7699" s="213">
        <v>12</v>
      </c>
      <c r="D7699" s="214" t="s">
        <v>6681</v>
      </c>
      <c r="E7699" s="215">
        <v>4334</v>
      </c>
      <c r="F7699" s="216" t="s">
        <v>6677</v>
      </c>
    </row>
    <row r="7700" spans="2:6" ht="12.75" x14ac:dyDescent="0.25">
      <c r="B7700" s="216" t="s">
        <v>3634</v>
      </c>
      <c r="C7700" s="213">
        <v>11</v>
      </c>
      <c r="D7700" s="214" t="s">
        <v>4634</v>
      </c>
      <c r="E7700" s="215">
        <v>4334</v>
      </c>
      <c r="F7700" s="216" t="s">
        <v>6677</v>
      </c>
    </row>
    <row r="7701" spans="2:6" ht="12.75" x14ac:dyDescent="0.25">
      <c r="B7701" s="216" t="s">
        <v>3634</v>
      </c>
      <c r="C7701" s="213">
        <v>7</v>
      </c>
      <c r="D7701" s="214" t="s">
        <v>4023</v>
      </c>
      <c r="E7701" s="215">
        <v>4334</v>
      </c>
      <c r="F7701" s="216" t="s">
        <v>6677</v>
      </c>
    </row>
    <row r="7702" spans="2:6" ht="12.75" x14ac:dyDescent="0.25">
      <c r="B7702" s="216" t="s">
        <v>3634</v>
      </c>
      <c r="C7702" s="213">
        <v>9</v>
      </c>
      <c r="D7702" s="214" t="s">
        <v>6190</v>
      </c>
      <c r="E7702" s="215">
        <v>4334</v>
      </c>
      <c r="F7702" s="216" t="s">
        <v>6677</v>
      </c>
    </row>
    <row r="7703" spans="2:6" ht="12.75" x14ac:dyDescent="0.25">
      <c r="B7703" s="216" t="s">
        <v>3634</v>
      </c>
      <c r="C7703" s="213">
        <v>3</v>
      </c>
      <c r="D7703" s="214" t="s">
        <v>6678</v>
      </c>
      <c r="E7703" s="215">
        <v>4334</v>
      </c>
      <c r="F7703" s="216" t="s">
        <v>6677</v>
      </c>
    </row>
    <row r="7704" spans="2:6" ht="12.75" x14ac:dyDescent="0.25">
      <c r="B7704" s="216" t="s">
        <v>3634</v>
      </c>
      <c r="C7704" s="213">
        <v>8</v>
      </c>
      <c r="D7704" s="214" t="s">
        <v>6680</v>
      </c>
      <c r="E7704" s="215">
        <v>4334</v>
      </c>
      <c r="F7704" s="216" t="s">
        <v>6677</v>
      </c>
    </row>
    <row r="7705" spans="2:6" ht="12.75" x14ac:dyDescent="0.25">
      <c r="B7705" s="216" t="s">
        <v>3634</v>
      </c>
      <c r="C7705" s="213">
        <v>4</v>
      </c>
      <c r="D7705" s="214" t="s">
        <v>6679</v>
      </c>
      <c r="E7705" s="215">
        <v>4334</v>
      </c>
      <c r="F7705" s="216" t="s">
        <v>6677</v>
      </c>
    </row>
    <row r="7706" spans="2:6" ht="12.75" x14ac:dyDescent="0.25">
      <c r="B7706" s="216" t="s">
        <v>3634</v>
      </c>
      <c r="C7706" s="213">
        <v>1</v>
      </c>
      <c r="D7706" s="214" t="s">
        <v>6676</v>
      </c>
      <c r="E7706" s="215">
        <v>4334</v>
      </c>
      <c r="F7706" s="216" t="s">
        <v>6677</v>
      </c>
    </row>
    <row r="7707" spans="2:6" ht="12.75" x14ac:dyDescent="0.25">
      <c r="B7707" s="216" t="s">
        <v>3634</v>
      </c>
      <c r="C7707" s="213">
        <v>2</v>
      </c>
      <c r="D7707" s="214" t="s">
        <v>5465</v>
      </c>
      <c r="E7707" s="215">
        <v>4334</v>
      </c>
      <c r="F7707" s="216" t="s">
        <v>6677</v>
      </c>
    </row>
    <row r="7708" spans="2:6" ht="12.75" x14ac:dyDescent="0.25">
      <c r="B7708" s="216" t="s">
        <v>3634</v>
      </c>
      <c r="C7708" s="213">
        <v>10</v>
      </c>
      <c r="D7708" s="214" t="s">
        <v>5852</v>
      </c>
      <c r="E7708" s="215">
        <v>4334</v>
      </c>
      <c r="F7708" s="216" t="s">
        <v>6677</v>
      </c>
    </row>
    <row r="7709" spans="2:6" ht="12.75" x14ac:dyDescent="0.25">
      <c r="B7709" s="216" t="s">
        <v>173</v>
      </c>
      <c r="C7709" s="213">
        <v>11</v>
      </c>
      <c r="D7709" s="214" t="s">
        <v>6282</v>
      </c>
      <c r="E7709" s="215">
        <v>4291</v>
      </c>
      <c r="F7709" s="216" t="s">
        <v>6277</v>
      </c>
    </row>
    <row r="7710" spans="2:6" ht="12.75" x14ac:dyDescent="0.25">
      <c r="B7710" s="216" t="s">
        <v>173</v>
      </c>
      <c r="C7710" s="213">
        <v>10</v>
      </c>
      <c r="D7710" s="214" t="s">
        <v>6281</v>
      </c>
      <c r="E7710" s="215">
        <v>4291</v>
      </c>
      <c r="F7710" s="216" t="s">
        <v>6277</v>
      </c>
    </row>
    <row r="7711" spans="2:6" ht="12.75" x14ac:dyDescent="0.25">
      <c r="B7711" s="216" t="s">
        <v>173</v>
      </c>
      <c r="C7711" s="213">
        <v>4</v>
      </c>
      <c r="D7711" s="214" t="s">
        <v>594</v>
      </c>
      <c r="E7711" s="215">
        <v>4291</v>
      </c>
      <c r="F7711" s="216" t="s">
        <v>6277</v>
      </c>
    </row>
    <row r="7712" spans="2:6" ht="12.75" x14ac:dyDescent="0.25">
      <c r="B7712" s="216" t="s">
        <v>173</v>
      </c>
      <c r="C7712" s="213">
        <v>8</v>
      </c>
      <c r="D7712" s="214" t="s">
        <v>6279</v>
      </c>
      <c r="E7712" s="215">
        <v>4291</v>
      </c>
      <c r="F7712" s="216" t="s">
        <v>6277</v>
      </c>
    </row>
    <row r="7713" spans="2:6" ht="12.75" x14ac:dyDescent="0.25">
      <c r="B7713" s="216" t="s">
        <v>173</v>
      </c>
      <c r="C7713" s="213">
        <v>3</v>
      </c>
      <c r="D7713" s="214" t="s">
        <v>6278</v>
      </c>
      <c r="E7713" s="215">
        <v>4291</v>
      </c>
      <c r="F7713" s="216" t="s">
        <v>6277</v>
      </c>
    </row>
    <row r="7714" spans="2:6" ht="12.75" x14ac:dyDescent="0.25">
      <c r="B7714" s="216" t="s">
        <v>173</v>
      </c>
      <c r="C7714" s="213">
        <v>6</v>
      </c>
      <c r="D7714" s="214" t="s">
        <v>174</v>
      </c>
      <c r="E7714" s="215">
        <v>4291</v>
      </c>
      <c r="F7714" s="216" t="s">
        <v>6277</v>
      </c>
    </row>
    <row r="7715" spans="2:6" ht="12.75" x14ac:dyDescent="0.25">
      <c r="B7715" s="216" t="s">
        <v>173</v>
      </c>
      <c r="C7715" s="213">
        <v>12</v>
      </c>
      <c r="D7715" s="214" t="s">
        <v>857</v>
      </c>
      <c r="E7715" s="215">
        <v>4291</v>
      </c>
      <c r="F7715" s="216" t="s">
        <v>6277</v>
      </c>
    </row>
    <row r="7716" spans="2:6" ht="12.75" x14ac:dyDescent="0.25">
      <c r="B7716" s="216" t="s">
        <v>173</v>
      </c>
      <c r="C7716" s="213">
        <v>9</v>
      </c>
      <c r="D7716" s="214" t="s">
        <v>6280</v>
      </c>
      <c r="E7716" s="215">
        <v>4291</v>
      </c>
      <c r="F7716" s="216" t="s">
        <v>6277</v>
      </c>
    </row>
    <row r="7717" spans="2:6" ht="12.75" x14ac:dyDescent="0.25">
      <c r="B7717" s="216" t="s">
        <v>173</v>
      </c>
      <c r="C7717" s="213">
        <v>2</v>
      </c>
      <c r="D7717" s="214" t="s">
        <v>4026</v>
      </c>
      <c r="E7717" s="215">
        <v>4291</v>
      </c>
      <c r="F7717" s="216" t="s">
        <v>6277</v>
      </c>
    </row>
    <row r="7718" spans="2:6" ht="12.75" x14ac:dyDescent="0.25">
      <c r="B7718" s="216" t="s">
        <v>173</v>
      </c>
      <c r="C7718" s="213">
        <v>7</v>
      </c>
      <c r="D7718" s="214" t="s">
        <v>859</v>
      </c>
      <c r="E7718" s="215">
        <v>4291</v>
      </c>
      <c r="F7718" s="216" t="s">
        <v>6277</v>
      </c>
    </row>
    <row r="7719" spans="2:6" ht="12.75" x14ac:dyDescent="0.25">
      <c r="B7719" s="216" t="s">
        <v>173</v>
      </c>
      <c r="C7719" s="213">
        <v>5</v>
      </c>
      <c r="D7719" s="214" t="s">
        <v>1046</v>
      </c>
      <c r="E7719" s="215">
        <v>4291</v>
      </c>
      <c r="F7719" s="216" t="s">
        <v>6277</v>
      </c>
    </row>
    <row r="7720" spans="2:6" ht="12.75" x14ac:dyDescent="0.25">
      <c r="B7720" s="216" t="s">
        <v>173</v>
      </c>
      <c r="C7720" s="213">
        <v>1</v>
      </c>
      <c r="D7720" s="214" t="s">
        <v>551</v>
      </c>
      <c r="E7720" s="215">
        <v>4291</v>
      </c>
      <c r="F7720" s="216" t="s">
        <v>6277</v>
      </c>
    </row>
    <row r="7721" spans="2:6" ht="12.75" x14ac:dyDescent="0.25">
      <c r="B7721" s="216" t="s">
        <v>173</v>
      </c>
      <c r="C7721" s="213">
        <v>2</v>
      </c>
      <c r="D7721" s="214" t="s">
        <v>4440</v>
      </c>
      <c r="E7721" s="215">
        <v>4292</v>
      </c>
      <c r="F7721" s="216" t="s">
        <v>6283</v>
      </c>
    </row>
    <row r="7722" spans="2:6" ht="12.75" x14ac:dyDescent="0.25">
      <c r="B7722" s="216" t="s">
        <v>173</v>
      </c>
      <c r="C7722" s="213">
        <v>5</v>
      </c>
      <c r="D7722" s="214" t="s">
        <v>4442</v>
      </c>
      <c r="E7722" s="215">
        <v>4292</v>
      </c>
      <c r="F7722" s="216" t="s">
        <v>6283</v>
      </c>
    </row>
    <row r="7723" spans="2:6" ht="12.75" x14ac:dyDescent="0.25">
      <c r="B7723" s="216" t="s">
        <v>173</v>
      </c>
      <c r="C7723" s="213">
        <v>6</v>
      </c>
      <c r="D7723" s="214" t="s">
        <v>6284</v>
      </c>
      <c r="E7723" s="215">
        <v>4292</v>
      </c>
      <c r="F7723" s="216" t="s">
        <v>6283</v>
      </c>
    </row>
    <row r="7724" spans="2:6" ht="12.75" x14ac:dyDescent="0.25">
      <c r="B7724" s="216" t="s">
        <v>173</v>
      </c>
      <c r="C7724" s="213">
        <v>9</v>
      </c>
      <c r="D7724" s="214" t="s">
        <v>6286</v>
      </c>
      <c r="E7724" s="215">
        <v>4292</v>
      </c>
      <c r="F7724" s="216" t="s">
        <v>6283</v>
      </c>
    </row>
    <row r="7725" spans="2:6" ht="12.75" x14ac:dyDescent="0.25">
      <c r="B7725" s="216" t="s">
        <v>173</v>
      </c>
      <c r="C7725" s="213">
        <v>12</v>
      </c>
      <c r="D7725" s="214" t="s">
        <v>2733</v>
      </c>
      <c r="E7725" s="215">
        <v>4292</v>
      </c>
      <c r="F7725" s="216" t="s">
        <v>6283</v>
      </c>
    </row>
    <row r="7726" spans="2:6" ht="12.75" x14ac:dyDescent="0.25">
      <c r="B7726" s="216" t="s">
        <v>173</v>
      </c>
      <c r="C7726" s="213">
        <v>10</v>
      </c>
      <c r="D7726" s="214" t="s">
        <v>858</v>
      </c>
      <c r="E7726" s="215">
        <v>4292</v>
      </c>
      <c r="F7726" s="216" t="s">
        <v>6283</v>
      </c>
    </row>
    <row r="7727" spans="2:6" ht="12.75" x14ac:dyDescent="0.25">
      <c r="B7727" s="216" t="s">
        <v>173</v>
      </c>
      <c r="C7727" s="213">
        <v>7</v>
      </c>
      <c r="D7727" s="214" t="s">
        <v>860</v>
      </c>
      <c r="E7727" s="215">
        <v>4292</v>
      </c>
      <c r="F7727" s="216" t="s">
        <v>6283</v>
      </c>
    </row>
    <row r="7728" spans="2:6" ht="12.75" x14ac:dyDescent="0.25">
      <c r="B7728" s="216" t="s">
        <v>173</v>
      </c>
      <c r="C7728" s="213">
        <v>1</v>
      </c>
      <c r="D7728" s="214" t="s">
        <v>3407</v>
      </c>
      <c r="E7728" s="215">
        <v>4292</v>
      </c>
      <c r="F7728" s="216" t="s">
        <v>6283</v>
      </c>
    </row>
    <row r="7729" spans="2:6" ht="12.75" x14ac:dyDescent="0.25">
      <c r="B7729" s="216" t="s">
        <v>173</v>
      </c>
      <c r="C7729" s="213">
        <v>3</v>
      </c>
      <c r="D7729" s="214" t="s">
        <v>862</v>
      </c>
      <c r="E7729" s="215">
        <v>4292</v>
      </c>
      <c r="F7729" s="216" t="s">
        <v>6283</v>
      </c>
    </row>
    <row r="7730" spans="2:6" ht="12.75" x14ac:dyDescent="0.25">
      <c r="B7730" s="216" t="s">
        <v>173</v>
      </c>
      <c r="C7730" s="213">
        <v>11</v>
      </c>
      <c r="D7730" s="214" t="s">
        <v>6287</v>
      </c>
      <c r="E7730" s="215">
        <v>4292</v>
      </c>
      <c r="F7730" s="216" t="s">
        <v>6283</v>
      </c>
    </row>
    <row r="7731" spans="2:6" ht="12.75" x14ac:dyDescent="0.25">
      <c r="B7731" s="216" t="s">
        <v>173</v>
      </c>
      <c r="C7731" s="213">
        <v>8</v>
      </c>
      <c r="D7731" s="214" t="s">
        <v>6285</v>
      </c>
      <c r="E7731" s="215">
        <v>4292</v>
      </c>
      <c r="F7731" s="216" t="s">
        <v>6283</v>
      </c>
    </row>
    <row r="7732" spans="2:6" ht="12.75" x14ac:dyDescent="0.25">
      <c r="B7732" s="216" t="s">
        <v>173</v>
      </c>
      <c r="C7732" s="213">
        <v>4</v>
      </c>
      <c r="D7732" s="214" t="s">
        <v>856</v>
      </c>
      <c r="E7732" s="215">
        <v>4292</v>
      </c>
      <c r="F7732" s="216" t="s">
        <v>6283</v>
      </c>
    </row>
    <row r="7733" spans="2:6" ht="12.75" x14ac:dyDescent="0.25">
      <c r="B7733" s="216" t="s">
        <v>76</v>
      </c>
      <c r="C7733" s="213">
        <v>12</v>
      </c>
      <c r="D7733" s="214" t="s">
        <v>4446</v>
      </c>
      <c r="E7733" s="215">
        <v>4124</v>
      </c>
      <c r="F7733" s="216" t="s">
        <v>4447</v>
      </c>
    </row>
    <row r="7734" spans="2:6" ht="12.75" x14ac:dyDescent="0.25">
      <c r="B7734" s="216" t="s">
        <v>173</v>
      </c>
      <c r="C7734" s="213">
        <v>3</v>
      </c>
      <c r="D7734" s="214" t="s">
        <v>4440</v>
      </c>
      <c r="E7734" s="215">
        <v>4124</v>
      </c>
      <c r="F7734" s="216" t="s">
        <v>4439</v>
      </c>
    </row>
    <row r="7735" spans="2:6" ht="12.75" x14ac:dyDescent="0.25">
      <c r="B7735" s="216" t="s">
        <v>173</v>
      </c>
      <c r="C7735" s="213">
        <v>5</v>
      </c>
      <c r="D7735" s="214" t="s">
        <v>4442</v>
      </c>
      <c r="E7735" s="215">
        <v>4124</v>
      </c>
      <c r="F7735" s="216" t="s">
        <v>4439</v>
      </c>
    </row>
    <row r="7736" spans="2:6" ht="12.75" x14ac:dyDescent="0.25">
      <c r="B7736" s="216" t="s">
        <v>173</v>
      </c>
      <c r="C7736" s="213">
        <v>11</v>
      </c>
      <c r="D7736" s="214" t="s">
        <v>848</v>
      </c>
      <c r="E7736" s="215">
        <v>4124</v>
      </c>
      <c r="F7736" s="216" t="s">
        <v>4439</v>
      </c>
    </row>
    <row r="7737" spans="2:6" ht="12.75" x14ac:dyDescent="0.25">
      <c r="B7737" s="216" t="s">
        <v>76</v>
      </c>
      <c r="C7737" s="213">
        <v>10</v>
      </c>
      <c r="D7737" s="214" t="s">
        <v>4445</v>
      </c>
      <c r="E7737" s="215">
        <v>4124</v>
      </c>
      <c r="F7737" s="216" t="s">
        <v>4439</v>
      </c>
    </row>
    <row r="7738" spans="2:6" ht="12.75" x14ac:dyDescent="0.25">
      <c r="B7738" s="216" t="s">
        <v>76</v>
      </c>
      <c r="C7738" s="213">
        <v>8</v>
      </c>
      <c r="D7738" s="214" t="s">
        <v>4444</v>
      </c>
      <c r="E7738" s="215">
        <v>4124</v>
      </c>
      <c r="F7738" s="216" t="s">
        <v>4439</v>
      </c>
    </row>
    <row r="7739" spans="2:6" ht="12.75" x14ac:dyDescent="0.25">
      <c r="B7739" s="216" t="s">
        <v>76</v>
      </c>
      <c r="C7739" s="213">
        <v>6</v>
      </c>
      <c r="D7739" s="214" t="s">
        <v>4443</v>
      </c>
      <c r="E7739" s="215">
        <v>4124</v>
      </c>
      <c r="F7739" s="216" t="s">
        <v>4439</v>
      </c>
    </row>
    <row r="7740" spans="2:6" ht="12.75" x14ac:dyDescent="0.25">
      <c r="B7740" s="216" t="s">
        <v>173</v>
      </c>
      <c r="C7740" s="213">
        <v>9</v>
      </c>
      <c r="D7740" s="214" t="s">
        <v>174</v>
      </c>
      <c r="E7740" s="215">
        <v>4124</v>
      </c>
      <c r="F7740" s="216" t="s">
        <v>4439</v>
      </c>
    </row>
    <row r="7741" spans="2:6" ht="12.75" x14ac:dyDescent="0.25">
      <c r="B7741" s="216" t="s">
        <v>76</v>
      </c>
      <c r="C7741" s="213">
        <v>4</v>
      </c>
      <c r="D7741" s="214" t="s">
        <v>4441</v>
      </c>
      <c r="E7741" s="215">
        <v>4124</v>
      </c>
      <c r="F7741" s="216" t="s">
        <v>4439</v>
      </c>
    </row>
    <row r="7742" spans="2:6" ht="12.75" x14ac:dyDescent="0.25">
      <c r="B7742" s="216" t="s">
        <v>173</v>
      </c>
      <c r="C7742" s="213">
        <v>1</v>
      </c>
      <c r="D7742" s="214" t="s">
        <v>4026</v>
      </c>
      <c r="E7742" s="215">
        <v>4124</v>
      </c>
      <c r="F7742" s="216" t="s">
        <v>4439</v>
      </c>
    </row>
    <row r="7743" spans="2:6" ht="12.75" x14ac:dyDescent="0.25">
      <c r="B7743" s="216" t="s">
        <v>173</v>
      </c>
      <c r="C7743" s="213">
        <v>7</v>
      </c>
      <c r="D7743" s="214" t="s">
        <v>1046</v>
      </c>
      <c r="E7743" s="215">
        <v>4124</v>
      </c>
      <c r="F7743" s="216" t="s">
        <v>4439</v>
      </c>
    </row>
    <row r="7744" spans="2:6" ht="12.75" x14ac:dyDescent="0.25">
      <c r="B7744" s="216" t="s">
        <v>76</v>
      </c>
      <c r="C7744" s="213">
        <v>2</v>
      </c>
      <c r="D7744" s="214" t="s">
        <v>1484</v>
      </c>
      <c r="E7744" s="215">
        <v>4124</v>
      </c>
      <c r="F7744" s="216" t="s">
        <v>4439</v>
      </c>
    </row>
    <row r="7745" spans="2:6" ht="12.75" x14ac:dyDescent="0.25">
      <c r="B7745" s="216" t="s">
        <v>51</v>
      </c>
      <c r="C7745" s="213">
        <v>8</v>
      </c>
      <c r="D7745" s="214" t="s">
        <v>2793</v>
      </c>
      <c r="E7745" s="215">
        <v>4372</v>
      </c>
      <c r="F7745" s="216" t="s">
        <v>7051</v>
      </c>
    </row>
    <row r="7746" spans="2:6" ht="12.75" x14ac:dyDescent="0.25">
      <c r="B7746" s="216" t="s">
        <v>149</v>
      </c>
      <c r="C7746" s="213">
        <v>11</v>
      </c>
      <c r="D7746" s="214" t="s">
        <v>6574</v>
      </c>
      <c r="E7746" s="215">
        <v>4372</v>
      </c>
      <c r="F7746" s="216" t="s">
        <v>7051</v>
      </c>
    </row>
    <row r="7747" spans="2:6" ht="12.75" x14ac:dyDescent="0.25">
      <c r="B7747" s="216" t="s">
        <v>1371</v>
      </c>
      <c r="C7747" s="213">
        <v>10</v>
      </c>
      <c r="D7747" s="214" t="s">
        <v>6162</v>
      </c>
      <c r="E7747" s="215">
        <v>4372</v>
      </c>
      <c r="F7747" s="216" t="s">
        <v>7051</v>
      </c>
    </row>
    <row r="7748" spans="2:6" ht="12.75" x14ac:dyDescent="0.25">
      <c r="B7748" s="216" t="s">
        <v>51</v>
      </c>
      <c r="C7748" s="213">
        <v>5</v>
      </c>
      <c r="D7748" s="214" t="s">
        <v>101</v>
      </c>
      <c r="E7748" s="215">
        <v>4372</v>
      </c>
      <c r="F7748" s="216" t="s">
        <v>7051</v>
      </c>
    </row>
    <row r="7749" spans="2:6" ht="12.75" x14ac:dyDescent="0.25">
      <c r="B7749" s="216" t="s">
        <v>103</v>
      </c>
      <c r="C7749" s="213">
        <v>1</v>
      </c>
      <c r="D7749" s="214" t="s">
        <v>104</v>
      </c>
      <c r="E7749" s="215">
        <v>4372</v>
      </c>
      <c r="F7749" s="216" t="s">
        <v>7051</v>
      </c>
    </row>
    <row r="7750" spans="2:6" ht="12.75" x14ac:dyDescent="0.25">
      <c r="B7750" s="216" t="s">
        <v>149</v>
      </c>
      <c r="C7750" s="213">
        <v>6</v>
      </c>
      <c r="D7750" s="214" t="s">
        <v>150</v>
      </c>
      <c r="E7750" s="215">
        <v>4372</v>
      </c>
      <c r="F7750" s="216" t="s">
        <v>7051</v>
      </c>
    </row>
    <row r="7751" spans="2:6" ht="12.75" x14ac:dyDescent="0.25">
      <c r="B7751" s="216" t="s">
        <v>30</v>
      </c>
      <c r="C7751" s="213">
        <v>4</v>
      </c>
      <c r="D7751" s="214" t="s">
        <v>3166</v>
      </c>
      <c r="E7751" s="215">
        <v>4372</v>
      </c>
      <c r="F7751" s="216" t="s">
        <v>7051</v>
      </c>
    </row>
    <row r="7752" spans="2:6" ht="12.75" x14ac:dyDescent="0.25">
      <c r="B7752" s="216" t="s">
        <v>103</v>
      </c>
      <c r="C7752" s="213">
        <v>9</v>
      </c>
      <c r="D7752" s="214" t="s">
        <v>2459</v>
      </c>
      <c r="E7752" s="215">
        <v>4372</v>
      </c>
      <c r="F7752" s="216" t="s">
        <v>7051</v>
      </c>
    </row>
    <row r="7753" spans="2:6" ht="12.75" x14ac:dyDescent="0.25">
      <c r="B7753" s="216" t="s">
        <v>51</v>
      </c>
      <c r="C7753" s="213">
        <v>3</v>
      </c>
      <c r="D7753" s="214" t="s">
        <v>3287</v>
      </c>
      <c r="E7753" s="215">
        <v>4372</v>
      </c>
      <c r="F7753" s="216" t="s">
        <v>7051</v>
      </c>
    </row>
    <row r="7754" spans="2:6" ht="12.75" x14ac:dyDescent="0.25">
      <c r="B7754" s="216" t="s">
        <v>103</v>
      </c>
      <c r="C7754" s="213">
        <v>12</v>
      </c>
      <c r="D7754" s="214" t="s">
        <v>3178</v>
      </c>
      <c r="E7754" s="215">
        <v>4372</v>
      </c>
      <c r="F7754" s="216" t="s">
        <v>7051</v>
      </c>
    </row>
    <row r="7755" spans="2:6" ht="12.75" x14ac:dyDescent="0.25">
      <c r="B7755" s="216" t="s">
        <v>30</v>
      </c>
      <c r="C7755" s="213">
        <v>7</v>
      </c>
      <c r="D7755" s="214" t="s">
        <v>2168</v>
      </c>
      <c r="E7755" s="215">
        <v>4372</v>
      </c>
      <c r="F7755" s="216" t="s">
        <v>7051</v>
      </c>
    </row>
    <row r="7756" spans="2:6" ht="12.75" x14ac:dyDescent="0.25">
      <c r="B7756" s="216" t="s">
        <v>109</v>
      </c>
      <c r="C7756" s="213">
        <v>2</v>
      </c>
      <c r="D7756" s="214" t="s">
        <v>1731</v>
      </c>
      <c r="E7756" s="215">
        <v>4372</v>
      </c>
      <c r="F7756" s="216" t="s">
        <v>7051</v>
      </c>
    </row>
    <row r="7757" spans="2:6" ht="12.75" x14ac:dyDescent="0.25">
      <c r="B7757" s="216" t="s">
        <v>118</v>
      </c>
      <c r="C7757" s="213">
        <v>4</v>
      </c>
      <c r="D7757" s="214" t="s">
        <v>7054</v>
      </c>
      <c r="E7757" s="215">
        <v>4373</v>
      </c>
      <c r="F7757" s="216" t="s">
        <v>7052</v>
      </c>
    </row>
    <row r="7758" spans="2:6" ht="12.75" x14ac:dyDescent="0.25">
      <c r="B7758" s="216" t="s">
        <v>3190</v>
      </c>
      <c r="C7758" s="213">
        <v>9</v>
      </c>
      <c r="D7758" s="214" t="s">
        <v>3191</v>
      </c>
      <c r="E7758" s="215">
        <v>4373</v>
      </c>
      <c r="F7758" s="216" t="s">
        <v>7052</v>
      </c>
    </row>
    <row r="7759" spans="2:6" ht="12.75" x14ac:dyDescent="0.25">
      <c r="B7759" s="216" t="s">
        <v>51</v>
      </c>
      <c r="C7759" s="213">
        <v>1</v>
      </c>
      <c r="D7759" s="214" t="s">
        <v>2167</v>
      </c>
      <c r="E7759" s="215">
        <v>4373</v>
      </c>
      <c r="F7759" s="216" t="s">
        <v>7052</v>
      </c>
    </row>
    <row r="7760" spans="2:6" ht="12.75" x14ac:dyDescent="0.25">
      <c r="B7760" s="216" t="s">
        <v>51</v>
      </c>
      <c r="C7760" s="213">
        <v>3</v>
      </c>
      <c r="D7760" s="214" t="s">
        <v>52</v>
      </c>
      <c r="E7760" s="215">
        <v>4373</v>
      </c>
      <c r="F7760" s="216" t="s">
        <v>7052</v>
      </c>
    </row>
    <row r="7761" spans="2:6" ht="12.75" x14ac:dyDescent="0.25">
      <c r="B7761" s="216" t="s">
        <v>27</v>
      </c>
      <c r="C7761" s="213">
        <v>10</v>
      </c>
      <c r="D7761" s="214" t="s">
        <v>125</v>
      </c>
      <c r="E7761" s="215">
        <v>4373</v>
      </c>
      <c r="F7761" s="216" t="s">
        <v>7052</v>
      </c>
    </row>
    <row r="7762" spans="2:6" ht="12.75" x14ac:dyDescent="0.25">
      <c r="B7762" s="216" t="s">
        <v>122</v>
      </c>
      <c r="C7762" s="213">
        <v>8</v>
      </c>
      <c r="D7762" s="214" t="s">
        <v>468</v>
      </c>
      <c r="E7762" s="215">
        <v>4373</v>
      </c>
      <c r="F7762" s="216" t="s">
        <v>7052</v>
      </c>
    </row>
    <row r="7763" spans="2:6" ht="12.75" x14ac:dyDescent="0.25">
      <c r="B7763" s="216" t="s">
        <v>3149</v>
      </c>
      <c r="C7763" s="213">
        <v>2</v>
      </c>
      <c r="D7763" s="214" t="s">
        <v>7053</v>
      </c>
      <c r="E7763" s="215">
        <v>4373</v>
      </c>
      <c r="F7763" s="216" t="s">
        <v>7052</v>
      </c>
    </row>
    <row r="7764" spans="2:6" ht="12.75" x14ac:dyDescent="0.25">
      <c r="B7764" s="216" t="s">
        <v>149</v>
      </c>
      <c r="C7764" s="213">
        <v>12</v>
      </c>
      <c r="D7764" s="214" t="s">
        <v>4835</v>
      </c>
      <c r="E7764" s="215">
        <v>4373</v>
      </c>
      <c r="F7764" s="216" t="s">
        <v>7052</v>
      </c>
    </row>
    <row r="7765" spans="2:6" ht="12.75" x14ac:dyDescent="0.25">
      <c r="B7765" s="216" t="s">
        <v>118</v>
      </c>
      <c r="C7765" s="213">
        <v>11</v>
      </c>
      <c r="D7765" s="214" t="s">
        <v>2154</v>
      </c>
      <c r="E7765" s="215">
        <v>4373</v>
      </c>
      <c r="F7765" s="216" t="s">
        <v>7052</v>
      </c>
    </row>
    <row r="7766" spans="2:6" ht="12.75" x14ac:dyDescent="0.25">
      <c r="B7766" s="216" t="s">
        <v>103</v>
      </c>
      <c r="C7766" s="213">
        <v>7</v>
      </c>
      <c r="D7766" s="214" t="s">
        <v>3186</v>
      </c>
      <c r="E7766" s="215">
        <v>4373</v>
      </c>
      <c r="F7766" s="216" t="s">
        <v>7052</v>
      </c>
    </row>
    <row r="7767" spans="2:6" ht="12.75" x14ac:dyDescent="0.25">
      <c r="B7767" s="216" t="s">
        <v>103</v>
      </c>
      <c r="C7767" s="213">
        <v>5</v>
      </c>
      <c r="D7767" s="214" t="s">
        <v>2134</v>
      </c>
      <c r="E7767" s="215">
        <v>4373</v>
      </c>
      <c r="F7767" s="216" t="s">
        <v>7052</v>
      </c>
    </row>
    <row r="7768" spans="2:6" ht="12.75" x14ac:dyDescent="0.25">
      <c r="B7768" s="216" t="s">
        <v>149</v>
      </c>
      <c r="C7768" s="213">
        <v>6</v>
      </c>
      <c r="D7768" s="214" t="s">
        <v>6571</v>
      </c>
      <c r="E7768" s="215">
        <v>4373</v>
      </c>
      <c r="F7768" s="216" t="s">
        <v>7052</v>
      </c>
    </row>
    <row r="7769" spans="2:6" ht="12.75" x14ac:dyDescent="0.25">
      <c r="B7769" s="216" t="s">
        <v>51</v>
      </c>
      <c r="C7769" s="213">
        <v>4</v>
      </c>
      <c r="D7769" s="214" t="s">
        <v>3153</v>
      </c>
      <c r="E7769" s="215">
        <v>4009</v>
      </c>
      <c r="F7769" s="216" t="s">
        <v>3148</v>
      </c>
    </row>
    <row r="7770" spans="2:6" ht="12.75" x14ac:dyDescent="0.25">
      <c r="B7770" s="216" t="s">
        <v>3151</v>
      </c>
      <c r="C7770" s="213">
        <v>10</v>
      </c>
      <c r="D7770" s="214" t="s">
        <v>3156</v>
      </c>
      <c r="E7770" s="215">
        <v>4009</v>
      </c>
      <c r="F7770" s="216" t="s">
        <v>3148</v>
      </c>
    </row>
    <row r="7771" spans="2:6" ht="12.75" x14ac:dyDescent="0.25">
      <c r="B7771" s="216" t="s">
        <v>103</v>
      </c>
      <c r="C7771" s="213">
        <v>11</v>
      </c>
      <c r="D7771" s="214" t="s">
        <v>3157</v>
      </c>
      <c r="E7771" s="215">
        <v>4009</v>
      </c>
      <c r="F7771" s="216" t="s">
        <v>3148</v>
      </c>
    </row>
    <row r="7772" spans="2:6" ht="12.75" x14ac:dyDescent="0.25">
      <c r="B7772" s="216" t="s">
        <v>30</v>
      </c>
      <c r="C7772" s="213">
        <v>8</v>
      </c>
      <c r="D7772" s="214" t="s">
        <v>31</v>
      </c>
      <c r="E7772" s="215">
        <v>4009</v>
      </c>
      <c r="F7772" s="216" t="s">
        <v>3148</v>
      </c>
    </row>
    <row r="7773" spans="2:6" ht="12.75" x14ac:dyDescent="0.25">
      <c r="B7773" s="216" t="s">
        <v>3151</v>
      </c>
      <c r="C7773" s="213">
        <v>3</v>
      </c>
      <c r="D7773" s="214" t="s">
        <v>3152</v>
      </c>
      <c r="E7773" s="215">
        <v>4009</v>
      </c>
      <c r="F7773" s="216" t="s">
        <v>3148</v>
      </c>
    </row>
    <row r="7774" spans="2:6" ht="12.75" x14ac:dyDescent="0.25">
      <c r="B7774" s="216" t="s">
        <v>3151</v>
      </c>
      <c r="C7774" s="213">
        <v>7</v>
      </c>
      <c r="D7774" s="214" t="s">
        <v>2165</v>
      </c>
      <c r="E7774" s="215">
        <v>4009</v>
      </c>
      <c r="F7774" s="216" t="s">
        <v>3148</v>
      </c>
    </row>
    <row r="7775" spans="2:6" ht="12.75" x14ac:dyDescent="0.25">
      <c r="B7775" s="216" t="s">
        <v>30</v>
      </c>
      <c r="C7775" s="213">
        <v>12</v>
      </c>
      <c r="D7775" s="214" t="s">
        <v>3158</v>
      </c>
      <c r="E7775" s="215">
        <v>4009</v>
      </c>
      <c r="F7775" s="216" t="s">
        <v>3148</v>
      </c>
    </row>
    <row r="7776" spans="2:6" ht="12.75" x14ac:dyDescent="0.25">
      <c r="B7776" s="216" t="s">
        <v>51</v>
      </c>
      <c r="C7776" s="213">
        <v>9</v>
      </c>
      <c r="D7776" s="214" t="s">
        <v>2141</v>
      </c>
      <c r="E7776" s="215">
        <v>4009</v>
      </c>
      <c r="F7776" s="216" t="s">
        <v>3148</v>
      </c>
    </row>
    <row r="7777" spans="2:6" ht="12.75" x14ac:dyDescent="0.25">
      <c r="B7777" s="216" t="s">
        <v>103</v>
      </c>
      <c r="C7777" s="213">
        <v>1</v>
      </c>
      <c r="D7777" s="214" t="s">
        <v>3147</v>
      </c>
      <c r="E7777" s="215">
        <v>4009</v>
      </c>
      <c r="F7777" s="216" t="s">
        <v>3148</v>
      </c>
    </row>
    <row r="7778" spans="2:6" ht="12.75" x14ac:dyDescent="0.25">
      <c r="B7778" s="216" t="s">
        <v>3149</v>
      </c>
      <c r="C7778" s="213">
        <v>2</v>
      </c>
      <c r="D7778" s="214" t="s">
        <v>3150</v>
      </c>
      <c r="E7778" s="215">
        <v>4009</v>
      </c>
      <c r="F7778" s="216" t="s">
        <v>3148</v>
      </c>
    </row>
    <row r="7779" spans="2:6" ht="12.75" x14ac:dyDescent="0.25">
      <c r="B7779" s="216" t="s">
        <v>30</v>
      </c>
      <c r="C7779" s="213">
        <v>5</v>
      </c>
      <c r="D7779" s="214" t="s">
        <v>3154</v>
      </c>
      <c r="E7779" s="215">
        <v>4009</v>
      </c>
      <c r="F7779" s="216" t="s">
        <v>3148</v>
      </c>
    </row>
    <row r="7780" spans="2:6" ht="12.75" x14ac:dyDescent="0.25">
      <c r="B7780" s="216" t="s">
        <v>103</v>
      </c>
      <c r="C7780" s="213">
        <v>6</v>
      </c>
      <c r="D7780" s="214" t="s">
        <v>3155</v>
      </c>
      <c r="E7780" s="215">
        <v>4009</v>
      </c>
      <c r="F7780" s="216" t="s">
        <v>3148</v>
      </c>
    </row>
    <row r="7781" spans="2:6" ht="12.75" x14ac:dyDescent="0.25">
      <c r="B7781" s="216" t="s">
        <v>3320</v>
      </c>
      <c r="C7781" s="213">
        <v>8</v>
      </c>
      <c r="D7781" s="214" t="s">
        <v>7244</v>
      </c>
      <c r="E7781" s="215">
        <v>4390</v>
      </c>
      <c r="F7781" s="216" t="s">
        <v>7238</v>
      </c>
    </row>
    <row r="7782" spans="2:6" ht="12.75" x14ac:dyDescent="0.25">
      <c r="B7782" s="216" t="s">
        <v>7240</v>
      </c>
      <c r="C7782" s="213">
        <v>3</v>
      </c>
      <c r="D7782" s="214" t="s">
        <v>7241</v>
      </c>
      <c r="E7782" s="215">
        <v>4390</v>
      </c>
      <c r="F7782" s="216" t="s">
        <v>7238</v>
      </c>
    </row>
    <row r="7783" spans="2:6" ht="12.75" x14ac:dyDescent="0.25">
      <c r="B7783" s="216" t="s">
        <v>145</v>
      </c>
      <c r="C7783" s="213">
        <v>6</v>
      </c>
      <c r="D7783" s="214" t="s">
        <v>425</v>
      </c>
      <c r="E7783" s="215">
        <v>4390</v>
      </c>
      <c r="F7783" s="216" t="s">
        <v>7238</v>
      </c>
    </row>
    <row r="7784" spans="2:6" ht="12.75" x14ac:dyDescent="0.25">
      <c r="B7784" s="216" t="s">
        <v>51</v>
      </c>
      <c r="C7784" s="213">
        <v>4</v>
      </c>
      <c r="D7784" s="214" t="s">
        <v>7242</v>
      </c>
      <c r="E7784" s="215">
        <v>4390</v>
      </c>
      <c r="F7784" s="216" t="s">
        <v>7238</v>
      </c>
    </row>
    <row r="7785" spans="2:6" ht="12.75" x14ac:dyDescent="0.25">
      <c r="B7785" s="216" t="s">
        <v>145</v>
      </c>
      <c r="C7785" s="213">
        <v>2</v>
      </c>
      <c r="D7785" s="214" t="s">
        <v>7239</v>
      </c>
      <c r="E7785" s="215">
        <v>4390</v>
      </c>
      <c r="F7785" s="216" t="s">
        <v>7238</v>
      </c>
    </row>
    <row r="7786" spans="2:6" ht="12.75" x14ac:dyDescent="0.25">
      <c r="B7786" s="216" t="s">
        <v>105</v>
      </c>
      <c r="C7786" s="213">
        <v>5</v>
      </c>
      <c r="D7786" s="214" t="s">
        <v>3894</v>
      </c>
      <c r="E7786" s="215">
        <v>4390</v>
      </c>
      <c r="F7786" s="216" t="s">
        <v>7238</v>
      </c>
    </row>
    <row r="7787" spans="2:6" ht="12.75" x14ac:dyDescent="0.25">
      <c r="B7787" s="216" t="s">
        <v>3183</v>
      </c>
      <c r="C7787" s="213">
        <v>1</v>
      </c>
      <c r="D7787" s="214" t="s">
        <v>7237</v>
      </c>
      <c r="E7787" s="215">
        <v>4390</v>
      </c>
      <c r="F7787" s="216" t="s">
        <v>7238</v>
      </c>
    </row>
    <row r="7788" spans="2:6" ht="12.75" x14ac:dyDescent="0.25">
      <c r="B7788" s="216" t="s">
        <v>105</v>
      </c>
      <c r="C7788" s="213">
        <v>9</v>
      </c>
      <c r="D7788" s="214" t="s">
        <v>6995</v>
      </c>
      <c r="E7788" s="215">
        <v>4390</v>
      </c>
      <c r="F7788" s="216" t="s">
        <v>7238</v>
      </c>
    </row>
    <row r="7789" spans="2:6" ht="12.75" x14ac:dyDescent="0.25">
      <c r="B7789" s="216" t="s">
        <v>3128</v>
      </c>
      <c r="C7789" s="213">
        <v>12</v>
      </c>
      <c r="D7789" s="214" t="s">
        <v>7247</v>
      </c>
      <c r="E7789" s="215">
        <v>4390</v>
      </c>
      <c r="F7789" s="216" t="s">
        <v>7238</v>
      </c>
    </row>
    <row r="7790" spans="2:6" ht="12.75" x14ac:dyDescent="0.25">
      <c r="B7790" s="216" t="s">
        <v>112</v>
      </c>
      <c r="C7790" s="213">
        <v>11</v>
      </c>
      <c r="D7790" s="214" t="s">
        <v>7246</v>
      </c>
      <c r="E7790" s="215">
        <v>4390</v>
      </c>
      <c r="F7790" s="216" t="s">
        <v>7238</v>
      </c>
    </row>
    <row r="7791" spans="2:6" ht="12.75" x14ac:dyDescent="0.25">
      <c r="B7791" s="216" t="s">
        <v>7245</v>
      </c>
      <c r="C7791" s="213">
        <v>10</v>
      </c>
      <c r="D7791" s="214" t="s">
        <v>1815</v>
      </c>
      <c r="E7791" s="215">
        <v>4390</v>
      </c>
      <c r="F7791" s="216" t="s">
        <v>7238</v>
      </c>
    </row>
    <row r="7792" spans="2:6" ht="12.75" x14ac:dyDescent="0.25">
      <c r="B7792" s="216" t="s">
        <v>3149</v>
      </c>
      <c r="C7792" s="213">
        <v>7</v>
      </c>
      <c r="D7792" s="214" t="s">
        <v>7243</v>
      </c>
      <c r="E7792" s="215">
        <v>4390</v>
      </c>
      <c r="F7792" s="216" t="s">
        <v>7238</v>
      </c>
    </row>
    <row r="7793" spans="2:6" ht="12.75" x14ac:dyDescent="0.25">
      <c r="B7793" s="216" t="s">
        <v>3176</v>
      </c>
      <c r="C7793" s="213">
        <v>8</v>
      </c>
      <c r="D7793" s="214" t="s">
        <v>7647</v>
      </c>
      <c r="E7793" s="215">
        <v>4431</v>
      </c>
      <c r="F7793" s="216" t="s">
        <v>7639</v>
      </c>
    </row>
    <row r="7794" spans="2:6" ht="12.75" x14ac:dyDescent="0.25">
      <c r="B7794" s="216" t="s">
        <v>107</v>
      </c>
      <c r="C7794" s="213">
        <v>5</v>
      </c>
      <c r="D7794" s="214" t="s">
        <v>7645</v>
      </c>
      <c r="E7794" s="215">
        <v>4431</v>
      </c>
      <c r="F7794" s="216" t="s">
        <v>7639</v>
      </c>
    </row>
    <row r="7795" spans="2:6" ht="12.75" x14ac:dyDescent="0.25">
      <c r="B7795" s="216" t="s">
        <v>1186</v>
      </c>
      <c r="C7795" s="213">
        <v>12</v>
      </c>
      <c r="D7795" s="214" t="s">
        <v>7653</v>
      </c>
      <c r="E7795" s="215">
        <v>4431</v>
      </c>
      <c r="F7795" s="216" t="s">
        <v>7639</v>
      </c>
    </row>
    <row r="7796" spans="2:6" ht="12.75" x14ac:dyDescent="0.25">
      <c r="B7796" s="216" t="s">
        <v>7648</v>
      </c>
      <c r="C7796" s="213">
        <v>9</v>
      </c>
      <c r="D7796" s="214" t="s">
        <v>7649</v>
      </c>
      <c r="E7796" s="215">
        <v>4431</v>
      </c>
      <c r="F7796" s="216" t="s">
        <v>7639</v>
      </c>
    </row>
    <row r="7797" spans="2:6" ht="12.75" x14ac:dyDescent="0.25">
      <c r="B7797" s="216" t="s">
        <v>7650</v>
      </c>
      <c r="C7797" s="213">
        <v>10</v>
      </c>
      <c r="D7797" s="214" t="s">
        <v>7651</v>
      </c>
      <c r="E7797" s="215">
        <v>4431</v>
      </c>
      <c r="F7797" s="216" t="s">
        <v>7639</v>
      </c>
    </row>
    <row r="7798" spans="2:6" ht="12.75" x14ac:dyDescent="0.25">
      <c r="B7798" s="216" t="s">
        <v>122</v>
      </c>
      <c r="C7798" s="213">
        <v>4</v>
      </c>
      <c r="D7798" s="214" t="s">
        <v>7644</v>
      </c>
      <c r="E7798" s="215">
        <v>4431</v>
      </c>
      <c r="F7798" s="216" t="s">
        <v>7639</v>
      </c>
    </row>
    <row r="7799" spans="2:6" ht="12.75" x14ac:dyDescent="0.25">
      <c r="B7799" s="216" t="s">
        <v>1186</v>
      </c>
      <c r="C7799" s="213">
        <v>11</v>
      </c>
      <c r="D7799" s="214" t="s">
        <v>7652</v>
      </c>
      <c r="E7799" s="215">
        <v>4431</v>
      </c>
      <c r="F7799" s="216" t="s">
        <v>7639</v>
      </c>
    </row>
    <row r="7800" spans="2:6" ht="12.75" x14ac:dyDescent="0.25">
      <c r="B7800" s="216" t="s">
        <v>7640</v>
      </c>
      <c r="C7800" s="213">
        <v>2</v>
      </c>
      <c r="D7800" s="214" t="s">
        <v>7641</v>
      </c>
      <c r="E7800" s="215">
        <v>4431</v>
      </c>
      <c r="F7800" s="216" t="s">
        <v>7639</v>
      </c>
    </row>
    <row r="7801" spans="2:6" ht="12.75" x14ac:dyDescent="0.25">
      <c r="B7801" s="216" t="s">
        <v>5018</v>
      </c>
      <c r="C7801" s="213">
        <v>1</v>
      </c>
      <c r="D7801" s="214" t="s">
        <v>7638</v>
      </c>
      <c r="E7801" s="215">
        <v>4431</v>
      </c>
      <c r="F7801" s="216" t="s">
        <v>7639</v>
      </c>
    </row>
    <row r="7802" spans="2:6" ht="12.75" x14ac:dyDescent="0.25">
      <c r="B7802" s="216" t="s">
        <v>7642</v>
      </c>
      <c r="C7802" s="213">
        <v>3</v>
      </c>
      <c r="D7802" s="214" t="s">
        <v>7643</v>
      </c>
      <c r="E7802" s="215">
        <v>4431</v>
      </c>
      <c r="F7802" s="216" t="s">
        <v>7639</v>
      </c>
    </row>
    <row r="7803" spans="2:6" ht="12.75" x14ac:dyDescent="0.25">
      <c r="B7803" s="216" t="s">
        <v>105</v>
      </c>
      <c r="C7803" s="213">
        <v>6</v>
      </c>
      <c r="D7803" s="214" t="s">
        <v>7646</v>
      </c>
      <c r="E7803" s="215">
        <v>4431</v>
      </c>
      <c r="F7803" s="216" t="s">
        <v>7639</v>
      </c>
    </row>
    <row r="7804" spans="2:6" ht="12.75" x14ac:dyDescent="0.25">
      <c r="B7804" s="216" t="s">
        <v>482</v>
      </c>
      <c r="C7804" s="213">
        <v>7</v>
      </c>
      <c r="D7804" s="214" t="s">
        <v>1983</v>
      </c>
      <c r="E7804" s="215">
        <v>4431</v>
      </c>
      <c r="F7804" s="216" t="s">
        <v>7639</v>
      </c>
    </row>
    <row r="7805" spans="2:6" ht="12.75" x14ac:dyDescent="0.25">
      <c r="B7805" s="216" t="s">
        <v>8289</v>
      </c>
      <c r="C7805" s="213">
        <v>11</v>
      </c>
      <c r="D7805" s="214" t="s">
        <v>7554</v>
      </c>
      <c r="E7805" s="215">
        <v>4494</v>
      </c>
      <c r="F7805" s="216" t="s">
        <v>8280</v>
      </c>
    </row>
    <row r="7806" spans="2:6" ht="12.75" x14ac:dyDescent="0.25">
      <c r="B7806" s="216" t="s">
        <v>51</v>
      </c>
      <c r="C7806" s="213">
        <v>5</v>
      </c>
      <c r="D7806" s="214" t="s">
        <v>2480</v>
      </c>
      <c r="E7806" s="215">
        <v>4494</v>
      </c>
      <c r="F7806" s="216" t="s">
        <v>8280</v>
      </c>
    </row>
    <row r="7807" spans="2:6" ht="12.75" x14ac:dyDescent="0.25">
      <c r="B7807" s="216" t="s">
        <v>5018</v>
      </c>
      <c r="C7807" s="213">
        <v>2</v>
      </c>
      <c r="D7807" s="214" t="s">
        <v>8281</v>
      </c>
      <c r="E7807" s="215">
        <v>4494</v>
      </c>
      <c r="F7807" s="216" t="s">
        <v>8280</v>
      </c>
    </row>
    <row r="7808" spans="2:6" ht="12.75" x14ac:dyDescent="0.25">
      <c r="B7808" s="216" t="s">
        <v>107</v>
      </c>
      <c r="C7808" s="213">
        <v>8</v>
      </c>
      <c r="D7808" s="214" t="s">
        <v>8285</v>
      </c>
      <c r="E7808" s="215">
        <v>4494</v>
      </c>
      <c r="F7808" s="216" t="s">
        <v>8280</v>
      </c>
    </row>
    <row r="7809" spans="2:6" ht="12.75" x14ac:dyDescent="0.25">
      <c r="B7809" s="216" t="s">
        <v>109</v>
      </c>
      <c r="C7809" s="213">
        <v>12</v>
      </c>
      <c r="D7809" s="214" t="s">
        <v>8290</v>
      </c>
      <c r="E7809" s="215">
        <v>4494</v>
      </c>
      <c r="F7809" s="216" t="s">
        <v>8280</v>
      </c>
    </row>
    <row r="7810" spans="2:6" ht="12.75" x14ac:dyDescent="0.25">
      <c r="B7810" s="216" t="s">
        <v>3149</v>
      </c>
      <c r="C7810" s="213">
        <v>4</v>
      </c>
      <c r="D7810" s="214" t="s">
        <v>8283</v>
      </c>
      <c r="E7810" s="215">
        <v>4494</v>
      </c>
      <c r="F7810" s="216" t="s">
        <v>8280</v>
      </c>
    </row>
    <row r="7811" spans="2:6" ht="12.75" x14ac:dyDescent="0.25">
      <c r="B7811" s="216" t="s">
        <v>122</v>
      </c>
      <c r="C7811" s="213">
        <v>1</v>
      </c>
      <c r="D7811" s="214" t="s">
        <v>8279</v>
      </c>
      <c r="E7811" s="215">
        <v>4494</v>
      </c>
      <c r="F7811" s="216" t="s">
        <v>8280</v>
      </c>
    </row>
    <row r="7812" spans="2:6" ht="12.75" x14ac:dyDescent="0.25">
      <c r="B7812" s="216" t="s">
        <v>105</v>
      </c>
      <c r="C7812" s="213">
        <v>7</v>
      </c>
      <c r="D7812" s="214" t="s">
        <v>8284</v>
      </c>
      <c r="E7812" s="215">
        <v>4494</v>
      </c>
      <c r="F7812" s="216" t="s">
        <v>8280</v>
      </c>
    </row>
    <row r="7813" spans="2:6" ht="12.75" x14ac:dyDescent="0.25">
      <c r="B7813" s="216" t="s">
        <v>4985</v>
      </c>
      <c r="C7813" s="213">
        <v>9</v>
      </c>
      <c r="D7813" s="214" t="s">
        <v>8286</v>
      </c>
      <c r="E7813" s="215">
        <v>4494</v>
      </c>
      <c r="F7813" s="216" t="s">
        <v>8280</v>
      </c>
    </row>
    <row r="7814" spans="2:6" ht="12.75" x14ac:dyDescent="0.25">
      <c r="B7814" s="216" t="s">
        <v>8287</v>
      </c>
      <c r="C7814" s="213">
        <v>10</v>
      </c>
      <c r="D7814" s="214" t="s">
        <v>8288</v>
      </c>
      <c r="E7814" s="215">
        <v>4494</v>
      </c>
      <c r="F7814" s="216" t="s">
        <v>8280</v>
      </c>
    </row>
    <row r="7815" spans="2:6" ht="12.75" x14ac:dyDescent="0.25">
      <c r="B7815" s="216" t="s">
        <v>482</v>
      </c>
      <c r="C7815" s="213">
        <v>6</v>
      </c>
      <c r="D7815" s="214" t="s">
        <v>8186</v>
      </c>
      <c r="E7815" s="215">
        <v>4494</v>
      </c>
      <c r="F7815" s="216" t="s">
        <v>8280</v>
      </c>
    </row>
    <row r="7816" spans="2:6" ht="12.75" x14ac:dyDescent="0.25">
      <c r="B7816" s="216" t="s">
        <v>4493</v>
      </c>
      <c r="C7816" s="213">
        <v>3</v>
      </c>
      <c r="D7816" s="214" t="s">
        <v>8282</v>
      </c>
      <c r="E7816" s="215">
        <v>4494</v>
      </c>
      <c r="F7816" s="216" t="s">
        <v>8280</v>
      </c>
    </row>
    <row r="7817" spans="2:6" ht="12.75" x14ac:dyDescent="0.25">
      <c r="B7817" s="216" t="s">
        <v>107</v>
      </c>
      <c r="C7817" s="213">
        <v>7</v>
      </c>
      <c r="D7817" s="214" t="s">
        <v>8296</v>
      </c>
      <c r="E7817" s="215">
        <v>4495</v>
      </c>
      <c r="F7817" s="216" t="s">
        <v>8291</v>
      </c>
    </row>
    <row r="7818" spans="2:6" ht="12.75" x14ac:dyDescent="0.25">
      <c r="B7818" s="216" t="s">
        <v>112</v>
      </c>
      <c r="C7818" s="213">
        <v>5</v>
      </c>
      <c r="D7818" s="214" t="s">
        <v>5627</v>
      </c>
      <c r="E7818" s="215">
        <v>4495</v>
      </c>
      <c r="F7818" s="216" t="s">
        <v>8291</v>
      </c>
    </row>
    <row r="7819" spans="2:6" ht="12.75" x14ac:dyDescent="0.25">
      <c r="B7819" s="216" t="s">
        <v>3176</v>
      </c>
      <c r="C7819" s="213">
        <v>4</v>
      </c>
      <c r="D7819" s="214" t="s">
        <v>8294</v>
      </c>
      <c r="E7819" s="215">
        <v>4495</v>
      </c>
      <c r="F7819" s="216" t="s">
        <v>8291</v>
      </c>
    </row>
    <row r="7820" spans="2:6" ht="12.75" x14ac:dyDescent="0.25">
      <c r="B7820" s="216" t="s">
        <v>8287</v>
      </c>
      <c r="C7820" s="213">
        <v>8</v>
      </c>
      <c r="D7820" s="214" t="s">
        <v>6327</v>
      </c>
      <c r="E7820" s="215">
        <v>4495</v>
      </c>
      <c r="F7820" s="216" t="s">
        <v>8291</v>
      </c>
    </row>
    <row r="7821" spans="2:6" ht="12.75" x14ac:dyDescent="0.25">
      <c r="B7821" s="216" t="s">
        <v>4493</v>
      </c>
      <c r="C7821" s="213">
        <v>3</v>
      </c>
      <c r="D7821" s="214" t="s">
        <v>8293</v>
      </c>
      <c r="E7821" s="215">
        <v>4495</v>
      </c>
      <c r="F7821" s="216" t="s">
        <v>8291</v>
      </c>
    </row>
    <row r="7822" spans="2:6" ht="12.75" x14ac:dyDescent="0.25">
      <c r="B7822" s="216" t="s">
        <v>8298</v>
      </c>
      <c r="C7822" s="213">
        <v>10</v>
      </c>
      <c r="D7822" s="214" t="s">
        <v>1262</v>
      </c>
      <c r="E7822" s="215">
        <v>4495</v>
      </c>
      <c r="F7822" s="216" t="s">
        <v>8291</v>
      </c>
    </row>
    <row r="7823" spans="2:6" ht="12.75" x14ac:dyDescent="0.25">
      <c r="B7823" s="216" t="s">
        <v>4117</v>
      </c>
      <c r="C7823" s="213">
        <v>2</v>
      </c>
      <c r="D7823" s="214" t="s">
        <v>8292</v>
      </c>
      <c r="E7823" s="215">
        <v>4495</v>
      </c>
      <c r="F7823" s="216" t="s">
        <v>8291</v>
      </c>
    </row>
    <row r="7824" spans="2:6" ht="12.75" x14ac:dyDescent="0.25">
      <c r="B7824" s="216" t="s">
        <v>51</v>
      </c>
      <c r="C7824" s="213">
        <v>1</v>
      </c>
      <c r="D7824" s="214" t="s">
        <v>1979</v>
      </c>
      <c r="E7824" s="215">
        <v>4495</v>
      </c>
      <c r="F7824" s="216" t="s">
        <v>8291</v>
      </c>
    </row>
    <row r="7825" spans="2:6" ht="12.75" x14ac:dyDescent="0.25">
      <c r="B7825" s="216" t="s">
        <v>4985</v>
      </c>
      <c r="C7825" s="213">
        <v>9</v>
      </c>
      <c r="D7825" s="214" t="s">
        <v>8297</v>
      </c>
      <c r="E7825" s="215">
        <v>4495</v>
      </c>
      <c r="F7825" s="216" t="s">
        <v>8291</v>
      </c>
    </row>
    <row r="7826" spans="2:6" ht="12.75" x14ac:dyDescent="0.25">
      <c r="B7826" s="216" t="s">
        <v>482</v>
      </c>
      <c r="C7826" s="213">
        <v>6</v>
      </c>
      <c r="D7826" s="214" t="s">
        <v>8295</v>
      </c>
      <c r="E7826" s="215">
        <v>4495</v>
      </c>
      <c r="F7826" s="216" t="s">
        <v>8291</v>
      </c>
    </row>
    <row r="7827" spans="2:6" ht="12.75" x14ac:dyDescent="0.25">
      <c r="B7827" s="216" t="s">
        <v>112</v>
      </c>
      <c r="C7827" s="213">
        <v>12</v>
      </c>
      <c r="D7827" s="214" t="s">
        <v>8300</v>
      </c>
      <c r="E7827" s="215">
        <v>4495</v>
      </c>
      <c r="F7827" s="216" t="s">
        <v>8291</v>
      </c>
    </row>
    <row r="7828" spans="2:6" ht="12.75" x14ac:dyDescent="0.25">
      <c r="B7828" s="216" t="s">
        <v>1186</v>
      </c>
      <c r="C7828" s="213">
        <v>11</v>
      </c>
      <c r="D7828" s="214" t="s">
        <v>8299</v>
      </c>
      <c r="E7828" s="215">
        <v>4495</v>
      </c>
      <c r="F7828" s="216" t="s">
        <v>8291</v>
      </c>
    </row>
    <row r="7829" spans="2:6" ht="12.75" x14ac:dyDescent="0.25">
      <c r="B7829" s="216" t="s">
        <v>145</v>
      </c>
      <c r="C7829" s="213">
        <v>3</v>
      </c>
      <c r="D7829" s="214" t="s">
        <v>8566</v>
      </c>
      <c r="E7829" s="215">
        <v>4524</v>
      </c>
      <c r="F7829" s="216" t="s">
        <v>8565</v>
      </c>
    </row>
    <row r="7830" spans="2:6" ht="12.75" x14ac:dyDescent="0.25">
      <c r="B7830" s="216" t="s">
        <v>3183</v>
      </c>
      <c r="C7830" s="213">
        <v>1</v>
      </c>
      <c r="D7830" s="214" t="s">
        <v>8564</v>
      </c>
      <c r="E7830" s="215">
        <v>4524</v>
      </c>
      <c r="F7830" s="216" t="s">
        <v>8565</v>
      </c>
    </row>
    <row r="7831" spans="2:6" ht="12.75" x14ac:dyDescent="0.25">
      <c r="B7831" s="216" t="s">
        <v>7387</v>
      </c>
      <c r="C7831" s="213">
        <v>5</v>
      </c>
      <c r="D7831" s="214" t="s">
        <v>8569</v>
      </c>
      <c r="E7831" s="215">
        <v>4524</v>
      </c>
      <c r="F7831" s="216" t="s">
        <v>8565</v>
      </c>
    </row>
    <row r="7832" spans="2:6" ht="12.75" x14ac:dyDescent="0.25">
      <c r="B7832" s="216" t="s">
        <v>8567</v>
      </c>
      <c r="C7832" s="213">
        <v>4</v>
      </c>
      <c r="D7832" s="214" t="s">
        <v>8568</v>
      </c>
      <c r="E7832" s="215">
        <v>4524</v>
      </c>
      <c r="F7832" s="216" t="s">
        <v>8565</v>
      </c>
    </row>
    <row r="7833" spans="2:6" ht="12.75" x14ac:dyDescent="0.25">
      <c r="B7833" s="216" t="s">
        <v>8567</v>
      </c>
      <c r="C7833" s="213">
        <v>13</v>
      </c>
      <c r="D7833" s="214" t="s">
        <v>8578</v>
      </c>
      <c r="E7833" s="215">
        <v>4524</v>
      </c>
      <c r="F7833" s="216" t="s">
        <v>8565</v>
      </c>
    </row>
    <row r="7834" spans="2:6" ht="12.75" x14ac:dyDescent="0.25">
      <c r="B7834" s="216" t="s">
        <v>149</v>
      </c>
      <c r="C7834" s="213">
        <v>9</v>
      </c>
      <c r="D7834" s="214" t="s">
        <v>8575</v>
      </c>
      <c r="E7834" s="215">
        <v>4524</v>
      </c>
      <c r="F7834" s="216" t="s">
        <v>8565</v>
      </c>
    </row>
    <row r="7835" spans="2:6" ht="12.75" x14ac:dyDescent="0.25">
      <c r="B7835" s="216" t="s">
        <v>109</v>
      </c>
      <c r="C7835" s="213">
        <v>12</v>
      </c>
      <c r="D7835" s="214" t="s">
        <v>8577</v>
      </c>
      <c r="E7835" s="215">
        <v>4524</v>
      </c>
      <c r="F7835" s="216" t="s">
        <v>8565</v>
      </c>
    </row>
    <row r="7836" spans="2:6" ht="12.75" x14ac:dyDescent="0.25">
      <c r="B7836" s="216" t="s">
        <v>51</v>
      </c>
      <c r="C7836" s="213">
        <v>2</v>
      </c>
      <c r="D7836" s="214" t="s">
        <v>2469</v>
      </c>
      <c r="E7836" s="215">
        <v>4524</v>
      </c>
      <c r="F7836" s="216" t="s">
        <v>8565</v>
      </c>
    </row>
    <row r="7837" spans="2:6" ht="12.75" x14ac:dyDescent="0.25">
      <c r="B7837" s="216" t="s">
        <v>8572</v>
      </c>
      <c r="C7837" s="213">
        <v>7</v>
      </c>
      <c r="D7837" s="214" t="s">
        <v>8573</v>
      </c>
      <c r="E7837" s="215">
        <v>4524</v>
      </c>
      <c r="F7837" s="216" t="s">
        <v>8565</v>
      </c>
    </row>
    <row r="7838" spans="2:6" ht="12.75" x14ac:dyDescent="0.25">
      <c r="B7838" s="216" t="s">
        <v>112</v>
      </c>
      <c r="C7838" s="213">
        <v>11</v>
      </c>
      <c r="D7838" s="214" t="s">
        <v>7552</v>
      </c>
      <c r="E7838" s="215">
        <v>4524</v>
      </c>
      <c r="F7838" s="216" t="s">
        <v>8565</v>
      </c>
    </row>
    <row r="7839" spans="2:6" ht="12.75" x14ac:dyDescent="0.25">
      <c r="B7839" s="216" t="s">
        <v>8574</v>
      </c>
      <c r="C7839" s="213">
        <v>8</v>
      </c>
      <c r="D7839" s="214" t="s">
        <v>7819</v>
      </c>
      <c r="E7839" s="215">
        <v>4524</v>
      </c>
      <c r="F7839" s="216" t="s">
        <v>8565</v>
      </c>
    </row>
    <row r="7840" spans="2:6" ht="12.75" x14ac:dyDescent="0.25">
      <c r="B7840" s="216" t="s">
        <v>8570</v>
      </c>
      <c r="C7840" s="213">
        <v>6</v>
      </c>
      <c r="D7840" s="214" t="s">
        <v>8571</v>
      </c>
      <c r="E7840" s="215">
        <v>4524</v>
      </c>
      <c r="F7840" s="216" t="s">
        <v>8565</v>
      </c>
    </row>
    <row r="7841" spans="2:6" ht="12.75" x14ac:dyDescent="0.25">
      <c r="B7841" s="216" t="s">
        <v>5026</v>
      </c>
      <c r="C7841" s="213">
        <v>10</v>
      </c>
      <c r="D7841" s="214" t="s">
        <v>8576</v>
      </c>
      <c r="E7841" s="215">
        <v>4524</v>
      </c>
      <c r="F7841" s="216" t="s">
        <v>8565</v>
      </c>
    </row>
    <row r="7842" spans="2:6" ht="12.75" x14ac:dyDescent="0.25">
      <c r="B7842" s="216" t="s">
        <v>133</v>
      </c>
      <c r="C7842" s="213">
        <v>12</v>
      </c>
      <c r="D7842" s="214" t="s">
        <v>8590</v>
      </c>
      <c r="E7842" s="215">
        <v>4525</v>
      </c>
      <c r="F7842" s="216" t="s">
        <v>8580</v>
      </c>
    </row>
    <row r="7843" spans="2:6" ht="12.75" x14ac:dyDescent="0.25">
      <c r="B7843" s="216" t="s">
        <v>30</v>
      </c>
      <c r="C7843" s="213">
        <v>5</v>
      </c>
      <c r="D7843" s="214" t="s">
        <v>8583</v>
      </c>
      <c r="E7843" s="215">
        <v>4525</v>
      </c>
      <c r="F7843" s="216" t="s">
        <v>8580</v>
      </c>
    </row>
    <row r="7844" spans="2:6" ht="12.75" x14ac:dyDescent="0.25">
      <c r="B7844" s="216" t="s">
        <v>7245</v>
      </c>
      <c r="C7844" s="213">
        <v>6</v>
      </c>
      <c r="D7844" s="214" t="s">
        <v>8158</v>
      </c>
      <c r="E7844" s="215">
        <v>4525</v>
      </c>
      <c r="F7844" s="216" t="s">
        <v>8580</v>
      </c>
    </row>
    <row r="7845" spans="2:6" ht="12.75" x14ac:dyDescent="0.25">
      <c r="B7845" s="216" t="s">
        <v>107</v>
      </c>
      <c r="C7845" s="213">
        <v>4</v>
      </c>
      <c r="D7845" s="214" t="s">
        <v>2133</v>
      </c>
      <c r="E7845" s="215">
        <v>4525</v>
      </c>
      <c r="F7845" s="216" t="s">
        <v>8580</v>
      </c>
    </row>
    <row r="7846" spans="2:6" ht="12.75" x14ac:dyDescent="0.25">
      <c r="B7846" s="216" t="s">
        <v>4493</v>
      </c>
      <c r="C7846" s="213">
        <v>7</v>
      </c>
      <c r="D7846" s="214" t="s">
        <v>8584</v>
      </c>
      <c r="E7846" s="215">
        <v>4525</v>
      </c>
      <c r="F7846" s="216" t="s">
        <v>8580</v>
      </c>
    </row>
    <row r="7847" spans="2:6" ht="12.75" x14ac:dyDescent="0.25">
      <c r="B7847" s="216" t="s">
        <v>8585</v>
      </c>
      <c r="C7847" s="213">
        <v>8</v>
      </c>
      <c r="D7847" s="214" t="s">
        <v>8586</v>
      </c>
      <c r="E7847" s="215">
        <v>4525</v>
      </c>
      <c r="F7847" s="216" t="s">
        <v>8580</v>
      </c>
    </row>
    <row r="7848" spans="2:6" ht="12.75" x14ac:dyDescent="0.25">
      <c r="B7848" s="216" t="s">
        <v>8589</v>
      </c>
      <c r="C7848" s="213">
        <v>11</v>
      </c>
      <c r="D7848" s="214" t="s">
        <v>5165</v>
      </c>
      <c r="E7848" s="215">
        <v>4525</v>
      </c>
      <c r="F7848" s="216" t="s">
        <v>8580</v>
      </c>
    </row>
    <row r="7849" spans="2:6" ht="12.75" x14ac:dyDescent="0.25">
      <c r="B7849" s="216" t="s">
        <v>112</v>
      </c>
      <c r="C7849" s="213">
        <v>10</v>
      </c>
      <c r="D7849" s="214" t="s">
        <v>8588</v>
      </c>
      <c r="E7849" s="215">
        <v>4525</v>
      </c>
      <c r="F7849" s="216" t="s">
        <v>8580</v>
      </c>
    </row>
    <row r="7850" spans="2:6" ht="12.75" x14ac:dyDescent="0.25">
      <c r="B7850" s="216" t="s">
        <v>122</v>
      </c>
      <c r="C7850" s="213">
        <v>1</v>
      </c>
      <c r="D7850" s="214" t="s">
        <v>8579</v>
      </c>
      <c r="E7850" s="215">
        <v>4525</v>
      </c>
      <c r="F7850" s="216" t="s">
        <v>8580</v>
      </c>
    </row>
    <row r="7851" spans="2:6" ht="12.75" x14ac:dyDescent="0.25">
      <c r="B7851" s="216" t="s">
        <v>8581</v>
      </c>
      <c r="C7851" s="213">
        <v>3</v>
      </c>
      <c r="D7851" s="214" t="s">
        <v>8582</v>
      </c>
      <c r="E7851" s="215">
        <v>4525</v>
      </c>
      <c r="F7851" s="216" t="s">
        <v>8580</v>
      </c>
    </row>
    <row r="7852" spans="2:6" ht="12.75" x14ac:dyDescent="0.25">
      <c r="B7852" s="216" t="s">
        <v>8585</v>
      </c>
      <c r="C7852" s="213">
        <v>9</v>
      </c>
      <c r="D7852" s="214" t="s">
        <v>8587</v>
      </c>
      <c r="E7852" s="215">
        <v>4525</v>
      </c>
      <c r="F7852" s="216" t="s">
        <v>8580</v>
      </c>
    </row>
    <row r="7853" spans="2:6" ht="12.75" x14ac:dyDescent="0.25">
      <c r="B7853" s="216" t="s">
        <v>5018</v>
      </c>
      <c r="C7853" s="213">
        <v>2</v>
      </c>
      <c r="D7853" s="214" t="s">
        <v>6808</v>
      </c>
      <c r="E7853" s="215">
        <v>4525</v>
      </c>
      <c r="F7853" s="216" t="s">
        <v>8580</v>
      </c>
    </row>
    <row r="7854" spans="2:6" ht="12.75" x14ac:dyDescent="0.25">
      <c r="B7854" s="216" t="s">
        <v>133</v>
      </c>
      <c r="C7854" s="213">
        <v>12</v>
      </c>
      <c r="D7854" s="214" t="s">
        <v>7187</v>
      </c>
      <c r="E7854" s="215">
        <v>4560</v>
      </c>
      <c r="F7854" s="216" t="s">
        <v>8925</v>
      </c>
    </row>
    <row r="7855" spans="2:6" ht="12.75" x14ac:dyDescent="0.25">
      <c r="B7855" s="216" t="s">
        <v>8931</v>
      </c>
      <c r="C7855" s="213">
        <v>8</v>
      </c>
      <c r="D7855" s="214" t="s">
        <v>5182</v>
      </c>
      <c r="E7855" s="215">
        <v>4560</v>
      </c>
      <c r="F7855" s="216" t="s">
        <v>8925</v>
      </c>
    </row>
    <row r="7856" spans="2:6" ht="12.75" x14ac:dyDescent="0.25">
      <c r="B7856" s="216" t="s">
        <v>8932</v>
      </c>
      <c r="C7856" s="213">
        <v>9</v>
      </c>
      <c r="D7856" s="214" t="s">
        <v>797</v>
      </c>
      <c r="E7856" s="215">
        <v>4560</v>
      </c>
      <c r="F7856" s="216" t="s">
        <v>8925</v>
      </c>
    </row>
    <row r="7857" spans="2:6" ht="12.75" x14ac:dyDescent="0.25">
      <c r="B7857" s="216" t="s">
        <v>3176</v>
      </c>
      <c r="C7857" s="213">
        <v>4</v>
      </c>
      <c r="D7857" s="214" t="s">
        <v>8927</v>
      </c>
      <c r="E7857" s="215">
        <v>4560</v>
      </c>
      <c r="F7857" s="216" t="s">
        <v>8925</v>
      </c>
    </row>
    <row r="7858" spans="2:6" ht="12.75" x14ac:dyDescent="0.25">
      <c r="B7858" s="216" t="s">
        <v>4117</v>
      </c>
      <c r="C7858" s="213">
        <v>7</v>
      </c>
      <c r="D7858" s="214" t="s">
        <v>8930</v>
      </c>
      <c r="E7858" s="215">
        <v>4560</v>
      </c>
      <c r="F7858" s="216" t="s">
        <v>8925</v>
      </c>
    </row>
    <row r="7859" spans="2:6" ht="12.75" x14ac:dyDescent="0.25">
      <c r="B7859" s="216" t="s">
        <v>51</v>
      </c>
      <c r="C7859" s="213">
        <v>1</v>
      </c>
      <c r="D7859" s="214" t="s">
        <v>8924</v>
      </c>
      <c r="E7859" s="215">
        <v>4560</v>
      </c>
      <c r="F7859" s="216" t="s">
        <v>8925</v>
      </c>
    </row>
    <row r="7860" spans="2:6" ht="12.75" x14ac:dyDescent="0.25">
      <c r="B7860" s="216" t="s">
        <v>5018</v>
      </c>
      <c r="C7860" s="213">
        <v>6</v>
      </c>
      <c r="D7860" s="214" t="s">
        <v>8929</v>
      </c>
      <c r="E7860" s="215">
        <v>4560</v>
      </c>
      <c r="F7860" s="216" t="s">
        <v>8925</v>
      </c>
    </row>
    <row r="7861" spans="2:6" ht="12.75" x14ac:dyDescent="0.25">
      <c r="B7861" s="216" t="s">
        <v>5026</v>
      </c>
      <c r="C7861" s="213">
        <v>10</v>
      </c>
      <c r="D7861" s="214" t="s">
        <v>3896</v>
      </c>
      <c r="E7861" s="215">
        <v>4560</v>
      </c>
      <c r="F7861" s="216" t="s">
        <v>8925</v>
      </c>
    </row>
    <row r="7862" spans="2:6" ht="12.75" x14ac:dyDescent="0.25">
      <c r="B7862" s="216" t="s">
        <v>4493</v>
      </c>
      <c r="C7862" s="213">
        <v>3</v>
      </c>
      <c r="D7862" s="214" t="s">
        <v>3739</v>
      </c>
      <c r="E7862" s="215">
        <v>4560</v>
      </c>
      <c r="F7862" s="216" t="s">
        <v>8925</v>
      </c>
    </row>
    <row r="7863" spans="2:6" ht="12.75" x14ac:dyDescent="0.25">
      <c r="B7863" s="216" t="s">
        <v>112</v>
      </c>
      <c r="C7863" s="213">
        <v>2</v>
      </c>
      <c r="D7863" s="214" t="s">
        <v>8926</v>
      </c>
      <c r="E7863" s="215">
        <v>4560</v>
      </c>
      <c r="F7863" s="216" t="s">
        <v>8925</v>
      </c>
    </row>
    <row r="7864" spans="2:6" ht="12.75" x14ac:dyDescent="0.25">
      <c r="B7864" s="216" t="s">
        <v>145</v>
      </c>
      <c r="C7864" s="213">
        <v>5</v>
      </c>
      <c r="D7864" s="214" t="s">
        <v>8928</v>
      </c>
      <c r="E7864" s="215">
        <v>4560</v>
      </c>
      <c r="F7864" s="216" t="s">
        <v>8925</v>
      </c>
    </row>
    <row r="7865" spans="2:6" ht="12.75" x14ac:dyDescent="0.25">
      <c r="B7865" s="216" t="s">
        <v>8589</v>
      </c>
      <c r="C7865" s="213">
        <v>11</v>
      </c>
      <c r="D7865" s="214" t="s">
        <v>8933</v>
      </c>
      <c r="E7865" s="215">
        <v>4560</v>
      </c>
      <c r="F7865" s="216" t="s">
        <v>8925</v>
      </c>
    </row>
    <row r="7866" spans="2:6" ht="12.75" x14ac:dyDescent="0.25">
      <c r="B7866" s="216" t="s">
        <v>517</v>
      </c>
      <c r="C7866" s="213">
        <v>4</v>
      </c>
      <c r="D7866" s="214" t="s">
        <v>9046</v>
      </c>
      <c r="E7866" s="215">
        <v>4570</v>
      </c>
      <c r="F7866" s="216" t="s">
        <v>9044</v>
      </c>
    </row>
    <row r="7867" spans="2:6" ht="12.75" x14ac:dyDescent="0.25">
      <c r="B7867" s="216" t="s">
        <v>8360</v>
      </c>
      <c r="C7867" s="213">
        <v>11</v>
      </c>
      <c r="D7867" s="214" t="s">
        <v>9055</v>
      </c>
      <c r="E7867" s="215">
        <v>4570</v>
      </c>
      <c r="F7867" s="216" t="s">
        <v>9044</v>
      </c>
    </row>
    <row r="7868" spans="2:6" ht="12.75" x14ac:dyDescent="0.25">
      <c r="B7868" s="216" t="s">
        <v>9053</v>
      </c>
      <c r="C7868" s="213">
        <v>10</v>
      </c>
      <c r="D7868" s="214" t="s">
        <v>9054</v>
      </c>
      <c r="E7868" s="215">
        <v>4570</v>
      </c>
      <c r="F7868" s="216" t="s">
        <v>9044</v>
      </c>
    </row>
    <row r="7869" spans="2:6" ht="12.75" x14ac:dyDescent="0.25">
      <c r="B7869" s="216" t="s">
        <v>9052</v>
      </c>
      <c r="C7869" s="213">
        <v>9</v>
      </c>
      <c r="D7869" s="214" t="s">
        <v>2595</v>
      </c>
      <c r="E7869" s="215">
        <v>4570</v>
      </c>
      <c r="F7869" s="216" t="s">
        <v>9044</v>
      </c>
    </row>
    <row r="7870" spans="2:6" ht="12.75" x14ac:dyDescent="0.25">
      <c r="B7870" s="216" t="s">
        <v>9050</v>
      </c>
      <c r="C7870" s="213">
        <v>8</v>
      </c>
      <c r="D7870" s="214" t="s">
        <v>9051</v>
      </c>
      <c r="E7870" s="215">
        <v>4570</v>
      </c>
      <c r="F7870" s="216" t="s">
        <v>9044</v>
      </c>
    </row>
    <row r="7871" spans="2:6" ht="12.75" x14ac:dyDescent="0.25">
      <c r="B7871" s="216" t="s">
        <v>145</v>
      </c>
      <c r="C7871" s="213">
        <v>5</v>
      </c>
      <c r="D7871" s="214" t="s">
        <v>9047</v>
      </c>
      <c r="E7871" s="215">
        <v>4570</v>
      </c>
      <c r="F7871" s="216" t="s">
        <v>9044</v>
      </c>
    </row>
    <row r="7872" spans="2:6" ht="12.75" x14ac:dyDescent="0.25">
      <c r="B7872" s="216" t="s">
        <v>388</v>
      </c>
      <c r="C7872" s="213">
        <v>6</v>
      </c>
      <c r="D7872" s="214" t="s">
        <v>9048</v>
      </c>
      <c r="E7872" s="215">
        <v>4570</v>
      </c>
      <c r="F7872" s="216" t="s">
        <v>9044</v>
      </c>
    </row>
    <row r="7873" spans="2:6" ht="12.75" x14ac:dyDescent="0.25">
      <c r="B7873" s="216" t="s">
        <v>109</v>
      </c>
      <c r="C7873" s="213">
        <v>12</v>
      </c>
      <c r="D7873" s="214" t="s">
        <v>2877</v>
      </c>
      <c r="E7873" s="215">
        <v>4570</v>
      </c>
      <c r="F7873" s="216" t="s">
        <v>9044</v>
      </c>
    </row>
    <row r="7874" spans="2:6" ht="12.75" x14ac:dyDescent="0.25">
      <c r="B7874" s="216" t="s">
        <v>5018</v>
      </c>
      <c r="C7874" s="213">
        <v>2</v>
      </c>
      <c r="D7874" s="214" t="s">
        <v>6936</v>
      </c>
      <c r="E7874" s="215">
        <v>4570</v>
      </c>
      <c r="F7874" s="216" t="s">
        <v>9044</v>
      </c>
    </row>
    <row r="7875" spans="2:6" ht="12.75" x14ac:dyDescent="0.25">
      <c r="B7875" s="216" t="s">
        <v>5026</v>
      </c>
      <c r="C7875" s="213">
        <v>7</v>
      </c>
      <c r="D7875" s="214" t="s">
        <v>9049</v>
      </c>
      <c r="E7875" s="215">
        <v>4570</v>
      </c>
      <c r="F7875" s="216" t="s">
        <v>9044</v>
      </c>
    </row>
    <row r="7876" spans="2:6" ht="12.75" x14ac:dyDescent="0.25">
      <c r="B7876" s="216" t="s">
        <v>2800</v>
      </c>
      <c r="C7876" s="213">
        <v>1</v>
      </c>
      <c r="D7876" s="214" t="s">
        <v>9043</v>
      </c>
      <c r="E7876" s="215">
        <v>4570</v>
      </c>
      <c r="F7876" s="216" t="s">
        <v>9044</v>
      </c>
    </row>
    <row r="7877" spans="2:6" ht="12.75" x14ac:dyDescent="0.25">
      <c r="B7877" s="216" t="s">
        <v>8572</v>
      </c>
      <c r="C7877" s="213">
        <v>3</v>
      </c>
      <c r="D7877" s="214" t="s">
        <v>9045</v>
      </c>
      <c r="E7877" s="215">
        <v>4570</v>
      </c>
      <c r="F7877" s="216" t="s">
        <v>9044</v>
      </c>
    </row>
    <row r="7878" spans="2:6" ht="12.75" x14ac:dyDescent="0.25">
      <c r="B7878" s="216" t="s">
        <v>9311</v>
      </c>
      <c r="C7878" s="213">
        <v>9</v>
      </c>
      <c r="D7878" s="214" t="s">
        <v>964</v>
      </c>
      <c r="E7878" s="215">
        <v>4598</v>
      </c>
      <c r="F7878" s="216" t="s">
        <v>9298</v>
      </c>
    </row>
    <row r="7879" spans="2:6" ht="12.75" x14ac:dyDescent="0.25">
      <c r="B7879" s="216" t="s">
        <v>9304</v>
      </c>
      <c r="C7879" s="213">
        <v>5</v>
      </c>
      <c r="D7879" s="214" t="s">
        <v>9305</v>
      </c>
      <c r="E7879" s="215">
        <v>4598</v>
      </c>
      <c r="F7879" s="216" t="s">
        <v>9298</v>
      </c>
    </row>
    <row r="7880" spans="2:6" ht="12.75" x14ac:dyDescent="0.25">
      <c r="B7880" s="216" t="s">
        <v>9308</v>
      </c>
      <c r="C7880" s="213">
        <v>7</v>
      </c>
      <c r="D7880" s="214" t="s">
        <v>9309</v>
      </c>
      <c r="E7880" s="215">
        <v>4598</v>
      </c>
      <c r="F7880" s="216" t="s">
        <v>9298</v>
      </c>
    </row>
    <row r="7881" spans="2:6" ht="12.75" x14ac:dyDescent="0.25">
      <c r="B7881" s="216" t="s">
        <v>9306</v>
      </c>
      <c r="C7881" s="213">
        <v>6</v>
      </c>
      <c r="D7881" s="214" t="s">
        <v>9307</v>
      </c>
      <c r="E7881" s="215">
        <v>4598</v>
      </c>
      <c r="F7881" s="216" t="s">
        <v>9298</v>
      </c>
    </row>
    <row r="7882" spans="2:6" ht="12.75" x14ac:dyDescent="0.25">
      <c r="B7882" s="216" t="s">
        <v>8567</v>
      </c>
      <c r="C7882" s="213">
        <v>2</v>
      </c>
      <c r="D7882" s="214" t="s">
        <v>9299</v>
      </c>
      <c r="E7882" s="215">
        <v>4598</v>
      </c>
      <c r="F7882" s="216" t="s">
        <v>9298</v>
      </c>
    </row>
    <row r="7883" spans="2:6" ht="12.75" x14ac:dyDescent="0.25">
      <c r="B7883" s="216" t="s">
        <v>3149</v>
      </c>
      <c r="C7883" s="213">
        <v>8</v>
      </c>
      <c r="D7883" s="214" t="s">
        <v>9310</v>
      </c>
      <c r="E7883" s="215">
        <v>4598</v>
      </c>
      <c r="F7883" s="216" t="s">
        <v>9298</v>
      </c>
    </row>
    <row r="7884" spans="2:6" ht="12.75" x14ac:dyDescent="0.25">
      <c r="B7884" s="216" t="s">
        <v>112</v>
      </c>
      <c r="C7884" s="213">
        <v>11</v>
      </c>
      <c r="D7884" s="214" t="s">
        <v>9312</v>
      </c>
      <c r="E7884" s="215">
        <v>4598</v>
      </c>
      <c r="F7884" s="216" t="s">
        <v>9298</v>
      </c>
    </row>
    <row r="7885" spans="2:6" ht="12.75" x14ac:dyDescent="0.25">
      <c r="B7885" s="216" t="s">
        <v>107</v>
      </c>
      <c r="C7885" s="213">
        <v>1</v>
      </c>
      <c r="D7885" s="214" t="s">
        <v>2883</v>
      </c>
      <c r="E7885" s="215">
        <v>4598</v>
      </c>
      <c r="F7885" s="216" t="s">
        <v>9298</v>
      </c>
    </row>
    <row r="7886" spans="2:6" ht="12.75" x14ac:dyDescent="0.25">
      <c r="B7886" s="216" t="s">
        <v>109</v>
      </c>
      <c r="C7886" s="213">
        <v>12</v>
      </c>
      <c r="D7886" s="214" t="s">
        <v>2867</v>
      </c>
      <c r="E7886" s="215">
        <v>4598</v>
      </c>
      <c r="F7886" s="216" t="s">
        <v>9298</v>
      </c>
    </row>
    <row r="7887" spans="2:6" ht="12.75" x14ac:dyDescent="0.25">
      <c r="B7887" s="216" t="s">
        <v>149</v>
      </c>
      <c r="C7887" s="213">
        <v>10</v>
      </c>
      <c r="D7887" s="214" t="s">
        <v>889</v>
      </c>
      <c r="E7887" s="215">
        <v>4598</v>
      </c>
      <c r="F7887" s="216" t="s">
        <v>9298</v>
      </c>
    </row>
    <row r="7888" spans="2:6" ht="12.75" x14ac:dyDescent="0.25">
      <c r="B7888" s="216" t="s">
        <v>9300</v>
      </c>
      <c r="C7888" s="213">
        <v>3</v>
      </c>
      <c r="D7888" s="214" t="s">
        <v>9301</v>
      </c>
      <c r="E7888" s="215">
        <v>4598</v>
      </c>
      <c r="F7888" s="216" t="s">
        <v>9298</v>
      </c>
    </row>
    <row r="7889" spans="2:6" ht="12.75" x14ac:dyDescent="0.25">
      <c r="B7889" s="216" t="s">
        <v>9302</v>
      </c>
      <c r="C7889" s="213">
        <v>4</v>
      </c>
      <c r="D7889" s="214" t="s">
        <v>9303</v>
      </c>
      <c r="E7889" s="215">
        <v>4598</v>
      </c>
      <c r="F7889" s="216" t="s">
        <v>9298</v>
      </c>
    </row>
    <row r="7890" spans="2:6" ht="12.75" x14ac:dyDescent="0.25">
      <c r="B7890" s="216" t="s">
        <v>3176</v>
      </c>
      <c r="C7890" s="213">
        <v>10</v>
      </c>
      <c r="D7890" s="214" t="s">
        <v>542</v>
      </c>
      <c r="E7890" s="215">
        <v>4011</v>
      </c>
      <c r="F7890" s="216" t="s">
        <v>3165</v>
      </c>
    </row>
    <row r="7891" spans="2:6" ht="12.75" x14ac:dyDescent="0.25">
      <c r="B7891" s="216" t="s">
        <v>103</v>
      </c>
      <c r="C7891" s="213">
        <v>9</v>
      </c>
      <c r="D7891" s="214" t="s">
        <v>3175</v>
      </c>
      <c r="E7891" s="215">
        <v>4011</v>
      </c>
      <c r="F7891" s="216" t="s">
        <v>3165</v>
      </c>
    </row>
    <row r="7892" spans="2:6" ht="12.75" x14ac:dyDescent="0.25">
      <c r="B7892" s="216" t="s">
        <v>103</v>
      </c>
      <c r="C7892" s="213">
        <v>2</v>
      </c>
      <c r="D7892" s="214" t="s">
        <v>2217</v>
      </c>
      <c r="E7892" s="215">
        <v>4011</v>
      </c>
      <c r="F7892" s="216" t="s">
        <v>3165</v>
      </c>
    </row>
    <row r="7893" spans="2:6" ht="12.75" x14ac:dyDescent="0.25">
      <c r="B7893" s="216" t="s">
        <v>30</v>
      </c>
      <c r="C7893" s="213">
        <v>6</v>
      </c>
      <c r="D7893" s="214" t="s">
        <v>3170</v>
      </c>
      <c r="E7893" s="215">
        <v>4011</v>
      </c>
      <c r="F7893" s="216" t="s">
        <v>3165</v>
      </c>
    </row>
    <row r="7894" spans="2:6" ht="12.75" x14ac:dyDescent="0.25">
      <c r="B7894" s="216" t="s">
        <v>3173</v>
      </c>
      <c r="C7894" s="213">
        <v>8</v>
      </c>
      <c r="D7894" s="214" t="s">
        <v>3174</v>
      </c>
      <c r="E7894" s="215">
        <v>4011</v>
      </c>
      <c r="F7894" s="216" t="s">
        <v>3165</v>
      </c>
    </row>
    <row r="7895" spans="2:6" ht="12.75" x14ac:dyDescent="0.25">
      <c r="B7895" s="216" t="s">
        <v>3171</v>
      </c>
      <c r="C7895" s="213">
        <v>7</v>
      </c>
      <c r="D7895" s="214" t="s">
        <v>3172</v>
      </c>
      <c r="E7895" s="215">
        <v>4011</v>
      </c>
      <c r="F7895" s="216" t="s">
        <v>3165</v>
      </c>
    </row>
    <row r="7896" spans="2:6" ht="12.75" x14ac:dyDescent="0.25">
      <c r="B7896" s="216" t="s">
        <v>30</v>
      </c>
      <c r="C7896" s="213">
        <v>11</v>
      </c>
      <c r="D7896" s="214" t="s">
        <v>3177</v>
      </c>
      <c r="E7896" s="215">
        <v>4011</v>
      </c>
      <c r="F7896" s="216" t="s">
        <v>3165</v>
      </c>
    </row>
    <row r="7897" spans="2:6" ht="12.75" x14ac:dyDescent="0.25">
      <c r="B7897" s="216" t="s">
        <v>51</v>
      </c>
      <c r="C7897" s="213">
        <v>4</v>
      </c>
      <c r="D7897" s="214" t="s">
        <v>3167</v>
      </c>
      <c r="E7897" s="215">
        <v>4011</v>
      </c>
      <c r="F7897" s="216" t="s">
        <v>3165</v>
      </c>
    </row>
    <row r="7898" spans="2:6" ht="12.75" x14ac:dyDescent="0.25">
      <c r="B7898" s="216" t="s">
        <v>30</v>
      </c>
      <c r="C7898" s="213">
        <v>3</v>
      </c>
      <c r="D7898" s="214" t="s">
        <v>3166</v>
      </c>
      <c r="E7898" s="215">
        <v>4011</v>
      </c>
      <c r="F7898" s="216" t="s">
        <v>3165</v>
      </c>
    </row>
    <row r="7899" spans="2:6" ht="12.75" x14ac:dyDescent="0.25">
      <c r="B7899" s="216" t="s">
        <v>103</v>
      </c>
      <c r="C7899" s="213">
        <v>1</v>
      </c>
      <c r="D7899" s="214" t="s">
        <v>3164</v>
      </c>
      <c r="E7899" s="215">
        <v>4011</v>
      </c>
      <c r="F7899" s="216" t="s">
        <v>3165</v>
      </c>
    </row>
    <row r="7900" spans="2:6" ht="12.75" x14ac:dyDescent="0.25">
      <c r="B7900" s="216" t="s">
        <v>103</v>
      </c>
      <c r="C7900" s="213">
        <v>12</v>
      </c>
      <c r="D7900" s="214" t="s">
        <v>3178</v>
      </c>
      <c r="E7900" s="215">
        <v>4011</v>
      </c>
      <c r="F7900" s="216" t="s">
        <v>3165</v>
      </c>
    </row>
    <row r="7901" spans="2:6" ht="12.75" x14ac:dyDescent="0.25">
      <c r="B7901" s="216" t="s">
        <v>3168</v>
      </c>
      <c r="C7901" s="213">
        <v>5</v>
      </c>
      <c r="D7901" s="214" t="s">
        <v>3169</v>
      </c>
      <c r="E7901" s="215">
        <v>4011</v>
      </c>
      <c r="F7901" s="216" t="s">
        <v>3165</v>
      </c>
    </row>
    <row r="7902" spans="2:6" ht="12.75" x14ac:dyDescent="0.25">
      <c r="B7902" s="216" t="s">
        <v>3179</v>
      </c>
      <c r="C7902" s="213">
        <v>1</v>
      </c>
      <c r="D7902" s="214" t="s">
        <v>3180</v>
      </c>
      <c r="E7902" s="215">
        <v>4012</v>
      </c>
      <c r="F7902" s="216" t="s">
        <v>3181</v>
      </c>
    </row>
    <row r="7903" spans="2:6" ht="12.75" x14ac:dyDescent="0.25">
      <c r="B7903" s="216" t="s">
        <v>30</v>
      </c>
      <c r="C7903" s="213">
        <v>11</v>
      </c>
      <c r="D7903" s="214" t="s">
        <v>3189</v>
      </c>
      <c r="E7903" s="215">
        <v>4012</v>
      </c>
      <c r="F7903" s="216" t="s">
        <v>3181</v>
      </c>
    </row>
    <row r="7904" spans="2:6" ht="12.75" x14ac:dyDescent="0.25">
      <c r="B7904" s="216" t="s">
        <v>51</v>
      </c>
      <c r="C7904" s="213">
        <v>9</v>
      </c>
      <c r="D7904" s="214" t="s">
        <v>3187</v>
      </c>
      <c r="E7904" s="215">
        <v>4012</v>
      </c>
      <c r="F7904" s="216" t="s">
        <v>3181</v>
      </c>
    </row>
    <row r="7905" spans="2:6" ht="12.75" x14ac:dyDescent="0.25">
      <c r="B7905" s="216" t="s">
        <v>3190</v>
      </c>
      <c r="C7905" s="213">
        <v>12</v>
      </c>
      <c r="D7905" s="214" t="s">
        <v>3191</v>
      </c>
      <c r="E7905" s="215">
        <v>4012</v>
      </c>
      <c r="F7905" s="216" t="s">
        <v>3181</v>
      </c>
    </row>
    <row r="7906" spans="2:6" ht="12.75" x14ac:dyDescent="0.25">
      <c r="B7906" s="216" t="s">
        <v>3183</v>
      </c>
      <c r="C7906" s="213">
        <v>3</v>
      </c>
      <c r="D7906" s="214" t="s">
        <v>3184</v>
      </c>
      <c r="E7906" s="215">
        <v>4012</v>
      </c>
      <c r="F7906" s="216" t="s">
        <v>3181</v>
      </c>
    </row>
    <row r="7907" spans="2:6" ht="12.75" x14ac:dyDescent="0.25">
      <c r="B7907" s="216" t="s">
        <v>3173</v>
      </c>
      <c r="C7907" s="213">
        <v>6</v>
      </c>
      <c r="D7907" s="214" t="s">
        <v>3185</v>
      </c>
      <c r="E7907" s="215">
        <v>4012</v>
      </c>
      <c r="F7907" s="216" t="s">
        <v>3181</v>
      </c>
    </row>
    <row r="7908" spans="2:6" ht="12.75" x14ac:dyDescent="0.25">
      <c r="B7908" s="216" t="s">
        <v>51</v>
      </c>
      <c r="C7908" s="213">
        <v>2</v>
      </c>
      <c r="D7908" s="214" t="s">
        <v>3182</v>
      </c>
      <c r="E7908" s="215">
        <v>4012</v>
      </c>
      <c r="F7908" s="216" t="s">
        <v>3181</v>
      </c>
    </row>
    <row r="7909" spans="2:6" ht="12.75" x14ac:dyDescent="0.25">
      <c r="B7909" s="216" t="s">
        <v>30</v>
      </c>
      <c r="C7909" s="213">
        <v>5</v>
      </c>
      <c r="D7909" s="214" t="s">
        <v>2137</v>
      </c>
      <c r="E7909" s="215">
        <v>4012</v>
      </c>
      <c r="F7909" s="216" t="s">
        <v>3181</v>
      </c>
    </row>
    <row r="7910" spans="2:6" ht="12.75" x14ac:dyDescent="0.25">
      <c r="B7910" s="216" t="s">
        <v>103</v>
      </c>
      <c r="C7910" s="213">
        <v>7</v>
      </c>
      <c r="D7910" s="214" t="s">
        <v>3186</v>
      </c>
      <c r="E7910" s="215">
        <v>4012</v>
      </c>
      <c r="F7910" s="216" t="s">
        <v>3181</v>
      </c>
    </row>
    <row r="7911" spans="2:6" ht="12.75" x14ac:dyDescent="0.25">
      <c r="B7911" s="216" t="s">
        <v>30</v>
      </c>
      <c r="C7911" s="213">
        <v>8</v>
      </c>
      <c r="D7911" s="214" t="s">
        <v>950</v>
      </c>
      <c r="E7911" s="215">
        <v>4012</v>
      </c>
      <c r="F7911" s="216" t="s">
        <v>3181</v>
      </c>
    </row>
    <row r="7912" spans="2:6" ht="12.75" x14ac:dyDescent="0.25">
      <c r="B7912" s="216" t="s">
        <v>103</v>
      </c>
      <c r="C7912" s="213">
        <v>4</v>
      </c>
      <c r="D7912" s="214" t="s">
        <v>2134</v>
      </c>
      <c r="E7912" s="215">
        <v>4012</v>
      </c>
      <c r="F7912" s="216" t="s">
        <v>3181</v>
      </c>
    </row>
    <row r="7913" spans="2:6" ht="12.75" x14ac:dyDescent="0.25">
      <c r="B7913" s="216" t="s">
        <v>103</v>
      </c>
      <c r="C7913" s="213">
        <v>10</v>
      </c>
      <c r="D7913" s="214" t="s">
        <v>3188</v>
      </c>
      <c r="E7913" s="215">
        <v>4012</v>
      </c>
      <c r="F7913" s="216" t="s">
        <v>3181</v>
      </c>
    </row>
    <row r="7914" spans="2:6" ht="12.75" x14ac:dyDescent="0.25">
      <c r="B7914" s="216" t="s">
        <v>388</v>
      </c>
      <c r="C7914" s="213">
        <v>5</v>
      </c>
      <c r="D7914" s="214" t="s">
        <v>3310</v>
      </c>
      <c r="E7914" s="215">
        <v>4025</v>
      </c>
      <c r="F7914" s="216" t="s">
        <v>3305</v>
      </c>
    </row>
    <row r="7915" spans="2:6" ht="12.75" x14ac:dyDescent="0.25">
      <c r="B7915" s="216" t="s">
        <v>51</v>
      </c>
      <c r="C7915" s="213">
        <v>1</v>
      </c>
      <c r="D7915" s="214" t="s">
        <v>3304</v>
      </c>
      <c r="E7915" s="215">
        <v>4025</v>
      </c>
      <c r="F7915" s="216" t="s">
        <v>3305</v>
      </c>
    </row>
    <row r="7916" spans="2:6" ht="12.75" x14ac:dyDescent="0.25">
      <c r="B7916" s="216" t="s">
        <v>482</v>
      </c>
      <c r="C7916" s="213">
        <v>6</v>
      </c>
      <c r="D7916" s="214" t="s">
        <v>3311</v>
      </c>
      <c r="E7916" s="215">
        <v>4025</v>
      </c>
      <c r="F7916" s="216" t="s">
        <v>3305</v>
      </c>
    </row>
    <row r="7917" spans="2:6" ht="12.75" x14ac:dyDescent="0.25">
      <c r="B7917" s="216" t="s">
        <v>3306</v>
      </c>
      <c r="C7917" s="213">
        <v>2</v>
      </c>
      <c r="D7917" s="214" t="s">
        <v>3307</v>
      </c>
      <c r="E7917" s="215">
        <v>4025</v>
      </c>
      <c r="F7917" s="216" t="s">
        <v>3305</v>
      </c>
    </row>
    <row r="7918" spans="2:6" ht="12.75" x14ac:dyDescent="0.25">
      <c r="B7918" s="216" t="s">
        <v>103</v>
      </c>
      <c r="C7918" s="213">
        <v>3</v>
      </c>
      <c r="D7918" s="214" t="s">
        <v>3121</v>
      </c>
      <c r="E7918" s="215">
        <v>4025</v>
      </c>
      <c r="F7918" s="216" t="s">
        <v>3305</v>
      </c>
    </row>
    <row r="7919" spans="2:6" ht="12.75" x14ac:dyDescent="0.25">
      <c r="B7919" s="216" t="s">
        <v>3308</v>
      </c>
      <c r="C7919" s="213">
        <v>4</v>
      </c>
      <c r="D7919" s="214" t="s">
        <v>3309</v>
      </c>
      <c r="E7919" s="215">
        <v>4025</v>
      </c>
      <c r="F7919" s="216" t="s">
        <v>3305</v>
      </c>
    </row>
    <row r="7920" spans="2:6" ht="12.75" x14ac:dyDescent="0.25">
      <c r="B7920" s="216" t="s">
        <v>51</v>
      </c>
      <c r="C7920" s="213">
        <v>7</v>
      </c>
      <c r="D7920" s="214" t="s">
        <v>3312</v>
      </c>
      <c r="E7920" s="215">
        <v>4025</v>
      </c>
      <c r="F7920" s="216" t="s">
        <v>3305</v>
      </c>
    </row>
    <row r="7921" spans="2:6" ht="12.75" x14ac:dyDescent="0.25">
      <c r="B7921" s="216" t="s">
        <v>103</v>
      </c>
      <c r="C7921" s="213">
        <v>12</v>
      </c>
      <c r="D7921" s="214" t="s">
        <v>3281</v>
      </c>
      <c r="E7921" s="215">
        <v>4025</v>
      </c>
      <c r="F7921" s="216" t="s">
        <v>3305</v>
      </c>
    </row>
    <row r="7922" spans="2:6" ht="12.75" x14ac:dyDescent="0.25">
      <c r="B7922" s="216" t="s">
        <v>103</v>
      </c>
      <c r="C7922" s="213">
        <v>9</v>
      </c>
      <c r="D7922" s="214" t="s">
        <v>1683</v>
      </c>
      <c r="E7922" s="215">
        <v>4025</v>
      </c>
      <c r="F7922" s="216" t="s">
        <v>3305</v>
      </c>
    </row>
    <row r="7923" spans="2:6" ht="12.75" x14ac:dyDescent="0.25">
      <c r="B7923" s="216" t="s">
        <v>388</v>
      </c>
      <c r="C7923" s="213">
        <v>11</v>
      </c>
      <c r="D7923" s="214" t="s">
        <v>3316</v>
      </c>
      <c r="E7923" s="215">
        <v>4025</v>
      </c>
      <c r="F7923" s="216" t="s">
        <v>3305</v>
      </c>
    </row>
    <row r="7924" spans="2:6" ht="12.75" x14ac:dyDescent="0.25">
      <c r="B7924" s="216" t="s">
        <v>27</v>
      </c>
      <c r="C7924" s="213">
        <v>10</v>
      </c>
      <c r="D7924" s="214" t="s">
        <v>3315</v>
      </c>
      <c r="E7924" s="215">
        <v>4025</v>
      </c>
      <c r="F7924" s="216" t="s">
        <v>3305</v>
      </c>
    </row>
    <row r="7925" spans="2:6" ht="12.75" x14ac:dyDescent="0.25">
      <c r="B7925" s="216" t="s">
        <v>3313</v>
      </c>
      <c r="C7925" s="213">
        <v>8</v>
      </c>
      <c r="D7925" s="214" t="s">
        <v>3314</v>
      </c>
      <c r="E7925" s="215">
        <v>4025</v>
      </c>
      <c r="F7925" s="216" t="s">
        <v>3305</v>
      </c>
    </row>
    <row r="7926" spans="2:6" ht="12.75" x14ac:dyDescent="0.25">
      <c r="B7926" s="216" t="s">
        <v>37</v>
      </c>
      <c r="C7926" s="213">
        <v>2</v>
      </c>
      <c r="D7926" s="214" t="s">
        <v>2136</v>
      </c>
      <c r="E7926" s="215">
        <v>4027</v>
      </c>
      <c r="F7926" s="216" t="s">
        <v>3329</v>
      </c>
    </row>
    <row r="7927" spans="2:6" ht="12.75" x14ac:dyDescent="0.25">
      <c r="B7927" s="216" t="s">
        <v>1420</v>
      </c>
      <c r="C7927" s="213">
        <v>8</v>
      </c>
      <c r="D7927" s="214" t="s">
        <v>3334</v>
      </c>
      <c r="E7927" s="215">
        <v>4027</v>
      </c>
      <c r="F7927" s="216" t="s">
        <v>3329</v>
      </c>
    </row>
    <row r="7928" spans="2:6" ht="12.75" x14ac:dyDescent="0.25">
      <c r="B7928" s="216" t="s">
        <v>3075</v>
      </c>
      <c r="C7928" s="213">
        <v>11</v>
      </c>
      <c r="D7928" s="214" t="s">
        <v>2771</v>
      </c>
      <c r="E7928" s="215">
        <v>4027</v>
      </c>
      <c r="F7928" s="216" t="s">
        <v>3329</v>
      </c>
    </row>
    <row r="7929" spans="2:6" ht="12.75" x14ac:dyDescent="0.25">
      <c r="B7929" s="216" t="s">
        <v>47</v>
      </c>
      <c r="C7929" s="213">
        <v>9</v>
      </c>
      <c r="D7929" s="214" t="s">
        <v>3335</v>
      </c>
      <c r="E7929" s="215">
        <v>4027</v>
      </c>
      <c r="F7929" s="216" t="s">
        <v>3329</v>
      </c>
    </row>
    <row r="7930" spans="2:6" ht="12.75" x14ac:dyDescent="0.25">
      <c r="B7930" s="216" t="s">
        <v>1420</v>
      </c>
      <c r="C7930" s="213">
        <v>6</v>
      </c>
      <c r="D7930" s="214" t="s">
        <v>3332</v>
      </c>
      <c r="E7930" s="215">
        <v>4027</v>
      </c>
      <c r="F7930" s="216" t="s">
        <v>3329</v>
      </c>
    </row>
    <row r="7931" spans="2:6" ht="12.75" x14ac:dyDescent="0.25">
      <c r="B7931" s="216" t="s">
        <v>122</v>
      </c>
      <c r="C7931" s="213">
        <v>3</v>
      </c>
      <c r="D7931" s="214" t="s">
        <v>3330</v>
      </c>
      <c r="E7931" s="215">
        <v>4027</v>
      </c>
      <c r="F7931" s="216" t="s">
        <v>3329</v>
      </c>
    </row>
    <row r="7932" spans="2:6" ht="12.75" x14ac:dyDescent="0.25">
      <c r="B7932" s="216" t="s">
        <v>3075</v>
      </c>
      <c r="C7932" s="213">
        <v>4</v>
      </c>
      <c r="D7932" s="214" t="s">
        <v>3331</v>
      </c>
      <c r="E7932" s="215">
        <v>4027</v>
      </c>
      <c r="F7932" s="216" t="s">
        <v>3329</v>
      </c>
    </row>
    <row r="7933" spans="2:6" ht="12.75" x14ac:dyDescent="0.25">
      <c r="B7933" s="216" t="s">
        <v>122</v>
      </c>
      <c r="C7933" s="213">
        <v>5</v>
      </c>
      <c r="D7933" s="214" t="s">
        <v>3022</v>
      </c>
      <c r="E7933" s="215">
        <v>4027</v>
      </c>
      <c r="F7933" s="216" t="s">
        <v>3329</v>
      </c>
    </row>
    <row r="7934" spans="2:6" ht="12.75" x14ac:dyDescent="0.25">
      <c r="B7934" s="216" t="s">
        <v>1399</v>
      </c>
      <c r="C7934" s="213">
        <v>1</v>
      </c>
      <c r="D7934" s="214" t="s">
        <v>3328</v>
      </c>
      <c r="E7934" s="215">
        <v>4027</v>
      </c>
      <c r="F7934" s="216" t="s">
        <v>3329</v>
      </c>
    </row>
    <row r="7935" spans="2:6" ht="12.75" x14ac:dyDescent="0.25">
      <c r="B7935" s="216" t="s">
        <v>47</v>
      </c>
      <c r="C7935" s="213">
        <v>10</v>
      </c>
      <c r="D7935" s="214" t="s">
        <v>3336</v>
      </c>
      <c r="E7935" s="215">
        <v>4027</v>
      </c>
      <c r="F7935" s="216" t="s">
        <v>3329</v>
      </c>
    </row>
    <row r="7936" spans="2:6" ht="12.75" x14ac:dyDescent="0.25">
      <c r="B7936" s="216" t="s">
        <v>1420</v>
      </c>
      <c r="C7936" s="213">
        <v>7</v>
      </c>
      <c r="D7936" s="214" t="s">
        <v>3333</v>
      </c>
      <c r="E7936" s="215">
        <v>4027</v>
      </c>
      <c r="F7936" s="216" t="s">
        <v>3329</v>
      </c>
    </row>
    <row r="7937" spans="2:6" ht="12.75" x14ac:dyDescent="0.25">
      <c r="B7937" s="216" t="s">
        <v>277</v>
      </c>
      <c r="C7937" s="213">
        <v>12</v>
      </c>
      <c r="D7937" s="214" t="s">
        <v>1806</v>
      </c>
      <c r="E7937" s="215">
        <v>4027</v>
      </c>
      <c r="F7937" s="216" t="s">
        <v>3329</v>
      </c>
    </row>
    <row r="7938" spans="2:6" ht="12.75" x14ac:dyDescent="0.25">
      <c r="B7938" s="216" t="s">
        <v>4092</v>
      </c>
      <c r="C7938" s="213">
        <v>9</v>
      </c>
      <c r="D7938" s="214" t="s">
        <v>4100</v>
      </c>
      <c r="E7938" s="215">
        <v>4094</v>
      </c>
      <c r="F7938" s="216" t="s">
        <v>4090</v>
      </c>
    </row>
    <row r="7939" spans="2:6" ht="12.75" x14ac:dyDescent="0.25">
      <c r="B7939" s="216" t="s">
        <v>4092</v>
      </c>
      <c r="C7939" s="213">
        <v>4</v>
      </c>
      <c r="D7939" s="214" t="s">
        <v>4093</v>
      </c>
      <c r="E7939" s="215">
        <v>4094</v>
      </c>
      <c r="F7939" s="216" t="s">
        <v>4090</v>
      </c>
    </row>
    <row r="7940" spans="2:6" ht="12.75" x14ac:dyDescent="0.25">
      <c r="B7940" s="216" t="s">
        <v>4097</v>
      </c>
      <c r="C7940" s="213">
        <v>10</v>
      </c>
      <c r="D7940" s="214" t="s">
        <v>4101</v>
      </c>
      <c r="E7940" s="215">
        <v>4094</v>
      </c>
      <c r="F7940" s="216" t="s">
        <v>4090</v>
      </c>
    </row>
    <row r="7941" spans="2:6" ht="12.75" x14ac:dyDescent="0.25">
      <c r="B7941" s="216" t="s">
        <v>37</v>
      </c>
      <c r="C7941" s="213">
        <v>1</v>
      </c>
      <c r="D7941" s="214" t="s">
        <v>4089</v>
      </c>
      <c r="E7941" s="215">
        <v>4094</v>
      </c>
      <c r="F7941" s="216" t="s">
        <v>4090</v>
      </c>
    </row>
    <row r="7942" spans="2:6" ht="12.75" x14ac:dyDescent="0.25">
      <c r="B7942" s="216" t="s">
        <v>3313</v>
      </c>
      <c r="C7942" s="213">
        <v>6</v>
      </c>
      <c r="D7942" s="214" t="s">
        <v>4096</v>
      </c>
      <c r="E7942" s="215">
        <v>4094</v>
      </c>
      <c r="F7942" s="216" t="s">
        <v>4090</v>
      </c>
    </row>
    <row r="7943" spans="2:6" ht="12.75" x14ac:dyDescent="0.25">
      <c r="B7943" s="216" t="s">
        <v>4097</v>
      </c>
      <c r="C7943" s="213">
        <v>13</v>
      </c>
      <c r="D7943" s="214" t="s">
        <v>4103</v>
      </c>
      <c r="E7943" s="215">
        <v>4094</v>
      </c>
      <c r="F7943" s="216" t="s">
        <v>4090</v>
      </c>
    </row>
    <row r="7944" spans="2:6" ht="12.75" x14ac:dyDescent="0.25">
      <c r="B7944" s="216" t="s">
        <v>3313</v>
      </c>
      <c r="C7944" s="213">
        <v>3</v>
      </c>
      <c r="D7944" s="214" t="s">
        <v>4091</v>
      </c>
      <c r="E7944" s="215">
        <v>4094</v>
      </c>
      <c r="F7944" s="216" t="s">
        <v>4090</v>
      </c>
    </row>
    <row r="7945" spans="2:6" ht="12.75" x14ac:dyDescent="0.25">
      <c r="B7945" s="216" t="s">
        <v>3301</v>
      </c>
      <c r="C7945" s="213">
        <v>2</v>
      </c>
      <c r="D7945" s="214" t="s">
        <v>1350</v>
      </c>
      <c r="E7945" s="215">
        <v>4094</v>
      </c>
      <c r="F7945" s="216" t="s">
        <v>4090</v>
      </c>
    </row>
    <row r="7946" spans="2:6" ht="12.75" x14ac:dyDescent="0.25">
      <c r="B7946" s="216" t="s">
        <v>4094</v>
      </c>
      <c r="C7946" s="213">
        <v>8</v>
      </c>
      <c r="D7946" s="214" t="s">
        <v>4099</v>
      </c>
      <c r="E7946" s="215">
        <v>4094</v>
      </c>
      <c r="F7946" s="216" t="s">
        <v>4090</v>
      </c>
    </row>
    <row r="7947" spans="2:6" ht="12.75" x14ac:dyDescent="0.25">
      <c r="B7947" s="216" t="s">
        <v>4094</v>
      </c>
      <c r="C7947" s="213">
        <v>5</v>
      </c>
      <c r="D7947" s="214" t="s">
        <v>4095</v>
      </c>
      <c r="E7947" s="215">
        <v>4094</v>
      </c>
      <c r="F7947" s="216" t="s">
        <v>4090</v>
      </c>
    </row>
    <row r="7948" spans="2:6" ht="12.75" x14ac:dyDescent="0.25">
      <c r="B7948" s="216" t="s">
        <v>4097</v>
      </c>
      <c r="C7948" s="213">
        <v>7</v>
      </c>
      <c r="D7948" s="214" t="s">
        <v>4098</v>
      </c>
      <c r="E7948" s="215">
        <v>4094</v>
      </c>
      <c r="F7948" s="216" t="s">
        <v>4090</v>
      </c>
    </row>
    <row r="7949" spans="2:6" ht="12.75" x14ac:dyDescent="0.25">
      <c r="B7949" s="216" t="s">
        <v>4092</v>
      </c>
      <c r="C7949" s="213">
        <v>11</v>
      </c>
      <c r="D7949" s="214" t="s">
        <v>1337</v>
      </c>
      <c r="E7949" s="215">
        <v>4094</v>
      </c>
      <c r="F7949" s="216" t="s">
        <v>4090</v>
      </c>
    </row>
    <row r="7950" spans="2:6" ht="12.75" x14ac:dyDescent="0.25">
      <c r="B7950" s="216" t="s">
        <v>3313</v>
      </c>
      <c r="C7950" s="213">
        <v>12</v>
      </c>
      <c r="D7950" s="214" t="s">
        <v>4102</v>
      </c>
      <c r="E7950" s="215">
        <v>4094</v>
      </c>
      <c r="F7950" s="216" t="s">
        <v>4090</v>
      </c>
    </row>
    <row r="7951" spans="2:6" ht="12.75" x14ac:dyDescent="0.25">
      <c r="B7951" s="216" t="s">
        <v>4126</v>
      </c>
      <c r="C7951" s="213">
        <v>13</v>
      </c>
      <c r="D7951" s="214" t="s">
        <v>4127</v>
      </c>
      <c r="E7951" s="215">
        <v>4097</v>
      </c>
      <c r="F7951" s="216" t="s">
        <v>4113</v>
      </c>
    </row>
    <row r="7952" spans="2:6" ht="12.75" x14ac:dyDescent="0.25">
      <c r="B7952" s="216" t="s">
        <v>4115</v>
      </c>
      <c r="C7952" s="213">
        <v>3</v>
      </c>
      <c r="D7952" s="214" t="s">
        <v>4116</v>
      </c>
      <c r="E7952" s="215">
        <v>4097</v>
      </c>
      <c r="F7952" s="216" t="s">
        <v>4113</v>
      </c>
    </row>
    <row r="7953" spans="2:6" ht="12.75" x14ac:dyDescent="0.25">
      <c r="B7953" s="216" t="s">
        <v>4128</v>
      </c>
      <c r="C7953" s="213">
        <v>14</v>
      </c>
      <c r="D7953" s="214" t="s">
        <v>4129</v>
      </c>
      <c r="E7953" s="215">
        <v>4097</v>
      </c>
      <c r="F7953" s="216" t="s">
        <v>4113</v>
      </c>
    </row>
    <row r="7954" spans="2:6" ht="12.75" x14ac:dyDescent="0.25">
      <c r="B7954" s="216" t="s">
        <v>3320</v>
      </c>
      <c r="C7954" s="213">
        <v>9</v>
      </c>
      <c r="D7954" s="214" t="s">
        <v>2366</v>
      </c>
      <c r="E7954" s="215">
        <v>4097</v>
      </c>
      <c r="F7954" s="216" t="s">
        <v>4113</v>
      </c>
    </row>
    <row r="7955" spans="2:6" ht="12.75" x14ac:dyDescent="0.25">
      <c r="B7955" s="216" t="s">
        <v>3320</v>
      </c>
      <c r="C7955" s="213">
        <v>2</v>
      </c>
      <c r="D7955" s="214" t="s">
        <v>4114</v>
      </c>
      <c r="E7955" s="215">
        <v>4097</v>
      </c>
      <c r="F7955" s="216" t="s">
        <v>4113</v>
      </c>
    </row>
    <row r="7956" spans="2:6" ht="12.75" x14ac:dyDescent="0.25">
      <c r="B7956" s="216" t="s">
        <v>4117</v>
      </c>
      <c r="C7956" s="213">
        <v>4</v>
      </c>
      <c r="D7956" s="214" t="s">
        <v>4118</v>
      </c>
      <c r="E7956" s="215">
        <v>4097</v>
      </c>
      <c r="F7956" s="216" t="s">
        <v>4113</v>
      </c>
    </row>
    <row r="7957" spans="2:6" ht="12.75" x14ac:dyDescent="0.25">
      <c r="B7957" s="216" t="s">
        <v>114</v>
      </c>
      <c r="C7957" s="213">
        <v>1</v>
      </c>
      <c r="D7957" s="214" t="s">
        <v>115</v>
      </c>
      <c r="E7957" s="215">
        <v>4097</v>
      </c>
      <c r="F7957" s="216" t="s">
        <v>4113</v>
      </c>
    </row>
    <row r="7958" spans="2:6" ht="12.75" x14ac:dyDescent="0.25">
      <c r="B7958" s="216" t="s">
        <v>3320</v>
      </c>
      <c r="C7958" s="213">
        <v>8</v>
      </c>
      <c r="D7958" s="214" t="s">
        <v>1790</v>
      </c>
      <c r="E7958" s="215">
        <v>4097</v>
      </c>
      <c r="F7958" s="216" t="s">
        <v>4113</v>
      </c>
    </row>
    <row r="7959" spans="2:6" ht="12.75" x14ac:dyDescent="0.25">
      <c r="B7959" s="216" t="s">
        <v>114</v>
      </c>
      <c r="C7959" s="213">
        <v>12</v>
      </c>
      <c r="D7959" s="214" t="s">
        <v>4125</v>
      </c>
      <c r="E7959" s="215">
        <v>4097</v>
      </c>
      <c r="F7959" s="216" t="s">
        <v>4113</v>
      </c>
    </row>
    <row r="7960" spans="2:6" ht="12.75" x14ac:dyDescent="0.25">
      <c r="B7960" s="216" t="s">
        <v>4122</v>
      </c>
      <c r="C7960" s="213">
        <v>7</v>
      </c>
      <c r="D7960" s="214" t="s">
        <v>4026</v>
      </c>
      <c r="E7960" s="215">
        <v>4097</v>
      </c>
      <c r="F7960" s="216" t="s">
        <v>4113</v>
      </c>
    </row>
    <row r="7961" spans="2:6" ht="12.75" x14ac:dyDescent="0.25">
      <c r="B7961" s="216" t="s">
        <v>4119</v>
      </c>
      <c r="C7961" s="213">
        <v>5</v>
      </c>
      <c r="D7961" s="214" t="s">
        <v>4120</v>
      </c>
      <c r="E7961" s="215">
        <v>4097</v>
      </c>
      <c r="F7961" s="216" t="s">
        <v>4113</v>
      </c>
    </row>
    <row r="7962" spans="2:6" ht="12.75" x14ac:dyDescent="0.25">
      <c r="B7962" s="216" t="s">
        <v>53</v>
      </c>
      <c r="C7962" s="213">
        <v>11</v>
      </c>
      <c r="D7962" s="214" t="s">
        <v>4124</v>
      </c>
      <c r="E7962" s="215">
        <v>4097</v>
      </c>
      <c r="F7962" s="216" t="s">
        <v>4113</v>
      </c>
    </row>
    <row r="7963" spans="2:6" ht="12.75" x14ac:dyDescent="0.25">
      <c r="B7963" s="216" t="s">
        <v>114</v>
      </c>
      <c r="C7963" s="213">
        <v>10</v>
      </c>
      <c r="D7963" s="214" t="s">
        <v>4123</v>
      </c>
      <c r="E7963" s="215">
        <v>4097</v>
      </c>
      <c r="F7963" s="216" t="s">
        <v>4113</v>
      </c>
    </row>
    <row r="7964" spans="2:6" ht="12.75" x14ac:dyDescent="0.25">
      <c r="B7964" s="216" t="s">
        <v>4119</v>
      </c>
      <c r="C7964" s="213">
        <v>6</v>
      </c>
      <c r="D7964" s="214" t="s">
        <v>4121</v>
      </c>
      <c r="E7964" s="215">
        <v>4097</v>
      </c>
      <c r="F7964" s="216" t="s">
        <v>4113</v>
      </c>
    </row>
    <row r="7965" spans="2:6" ht="12.75" x14ac:dyDescent="0.25">
      <c r="B7965" s="216" t="s">
        <v>107</v>
      </c>
      <c r="C7965" s="213">
        <v>1</v>
      </c>
      <c r="D7965" s="214" t="s">
        <v>1001</v>
      </c>
      <c r="E7965" s="215">
        <v>4178</v>
      </c>
      <c r="F7965" s="216" t="s">
        <v>5011</v>
      </c>
    </row>
    <row r="7966" spans="2:6" ht="12.75" x14ac:dyDescent="0.25">
      <c r="B7966" s="216" t="s">
        <v>3151</v>
      </c>
      <c r="C7966" s="213">
        <v>11</v>
      </c>
      <c r="D7966" s="214" t="s">
        <v>5021</v>
      </c>
      <c r="E7966" s="215">
        <v>4178</v>
      </c>
      <c r="F7966" s="216" t="s">
        <v>5011</v>
      </c>
    </row>
    <row r="7967" spans="2:6" ht="12.75" x14ac:dyDescent="0.25">
      <c r="B7967" s="216" t="s">
        <v>5020</v>
      </c>
      <c r="C7967" s="213">
        <v>10</v>
      </c>
      <c r="D7967" s="214" t="s">
        <v>2131</v>
      </c>
      <c r="E7967" s="215">
        <v>4178</v>
      </c>
      <c r="F7967" s="216" t="s">
        <v>5011</v>
      </c>
    </row>
    <row r="7968" spans="2:6" ht="12.75" x14ac:dyDescent="0.25">
      <c r="B7968" s="216" t="s">
        <v>3176</v>
      </c>
      <c r="C7968" s="213">
        <v>7</v>
      </c>
      <c r="D7968" s="214" t="s">
        <v>5016</v>
      </c>
      <c r="E7968" s="215">
        <v>4178</v>
      </c>
      <c r="F7968" s="216" t="s">
        <v>5011</v>
      </c>
    </row>
    <row r="7969" spans="2:6" ht="12.75" x14ac:dyDescent="0.25">
      <c r="B7969" s="216" t="s">
        <v>3785</v>
      </c>
      <c r="C7969" s="213">
        <v>4</v>
      </c>
      <c r="D7969" s="214" t="s">
        <v>5014</v>
      </c>
      <c r="E7969" s="215">
        <v>4178</v>
      </c>
      <c r="F7969" s="216" t="s">
        <v>5011</v>
      </c>
    </row>
    <row r="7970" spans="2:6" ht="12.75" x14ac:dyDescent="0.25">
      <c r="B7970" s="216" t="s">
        <v>5018</v>
      </c>
      <c r="C7970" s="213">
        <v>9</v>
      </c>
      <c r="D7970" s="214" t="s">
        <v>5019</v>
      </c>
      <c r="E7970" s="215">
        <v>4178</v>
      </c>
      <c r="F7970" s="216" t="s">
        <v>5011</v>
      </c>
    </row>
    <row r="7971" spans="2:6" ht="12.75" x14ac:dyDescent="0.25">
      <c r="B7971" s="216" t="s">
        <v>3946</v>
      </c>
      <c r="C7971" s="213">
        <v>3</v>
      </c>
      <c r="D7971" s="214" t="s">
        <v>5013</v>
      </c>
      <c r="E7971" s="215">
        <v>4178</v>
      </c>
      <c r="F7971" s="216" t="s">
        <v>5011</v>
      </c>
    </row>
    <row r="7972" spans="2:6" ht="12.75" x14ac:dyDescent="0.25">
      <c r="B7972" s="216" t="s">
        <v>51</v>
      </c>
      <c r="C7972" s="213">
        <v>6</v>
      </c>
      <c r="D7972" s="214" t="s">
        <v>5015</v>
      </c>
      <c r="E7972" s="215">
        <v>4178</v>
      </c>
      <c r="F7972" s="216" t="s">
        <v>5011</v>
      </c>
    </row>
    <row r="7973" spans="2:6" ht="12.75" x14ac:dyDescent="0.25">
      <c r="B7973" s="216" t="s">
        <v>105</v>
      </c>
      <c r="C7973" s="213">
        <v>2</v>
      </c>
      <c r="D7973" s="214" t="s">
        <v>5012</v>
      </c>
      <c r="E7973" s="215">
        <v>4178</v>
      </c>
      <c r="F7973" s="216" t="s">
        <v>5011</v>
      </c>
    </row>
    <row r="7974" spans="2:6" ht="12.75" x14ac:dyDescent="0.25">
      <c r="B7974" s="216" t="s">
        <v>4493</v>
      </c>
      <c r="C7974" s="213">
        <v>5</v>
      </c>
      <c r="D7974" s="214" t="s">
        <v>2798</v>
      </c>
      <c r="E7974" s="215">
        <v>4178</v>
      </c>
      <c r="F7974" s="216" t="s">
        <v>5011</v>
      </c>
    </row>
    <row r="7975" spans="2:6" ht="12.75" x14ac:dyDescent="0.25">
      <c r="B7975" s="216" t="s">
        <v>5017</v>
      </c>
      <c r="C7975" s="213">
        <v>8</v>
      </c>
      <c r="D7975" s="214" t="s">
        <v>1305</v>
      </c>
      <c r="E7975" s="215">
        <v>4178</v>
      </c>
      <c r="F7975" s="216" t="s">
        <v>5011</v>
      </c>
    </row>
    <row r="7976" spans="2:6" ht="12.75" x14ac:dyDescent="0.25">
      <c r="B7976" s="216" t="s">
        <v>3176</v>
      </c>
      <c r="C7976" s="213">
        <v>12</v>
      </c>
      <c r="D7976" s="214" t="s">
        <v>709</v>
      </c>
      <c r="E7976" s="215">
        <v>4178</v>
      </c>
      <c r="F7976" s="216" t="s">
        <v>5011</v>
      </c>
    </row>
    <row r="7977" spans="2:6" ht="12.75" x14ac:dyDescent="0.25">
      <c r="B7977" s="216" t="s">
        <v>4119</v>
      </c>
      <c r="C7977" s="213">
        <v>10</v>
      </c>
      <c r="D7977" s="214" t="s">
        <v>5030</v>
      </c>
      <c r="E7977" s="215">
        <v>4179</v>
      </c>
      <c r="F7977" s="216" t="s">
        <v>5022</v>
      </c>
    </row>
    <row r="7978" spans="2:6" ht="12.75" x14ac:dyDescent="0.25">
      <c r="B7978" s="216" t="s">
        <v>3149</v>
      </c>
      <c r="C7978" s="213">
        <v>4</v>
      </c>
      <c r="D7978" s="214" t="s">
        <v>5024</v>
      </c>
      <c r="E7978" s="215">
        <v>4179</v>
      </c>
      <c r="F7978" s="216" t="s">
        <v>5022</v>
      </c>
    </row>
    <row r="7979" spans="2:6" ht="12.75" x14ac:dyDescent="0.25">
      <c r="B7979" s="216" t="s">
        <v>5031</v>
      </c>
      <c r="C7979" s="213">
        <v>12</v>
      </c>
      <c r="D7979" s="214" t="s">
        <v>5032</v>
      </c>
      <c r="E7979" s="215">
        <v>4179</v>
      </c>
      <c r="F7979" s="216" t="s">
        <v>5022</v>
      </c>
    </row>
    <row r="7980" spans="2:6" ht="12.75" x14ac:dyDescent="0.25">
      <c r="B7980" s="216" t="s">
        <v>5023</v>
      </c>
      <c r="C7980" s="213">
        <v>3</v>
      </c>
      <c r="D7980" s="214" t="s">
        <v>3895</v>
      </c>
      <c r="E7980" s="215">
        <v>4179</v>
      </c>
      <c r="F7980" s="216" t="s">
        <v>5022</v>
      </c>
    </row>
    <row r="7981" spans="2:6" ht="12.75" x14ac:dyDescent="0.25">
      <c r="B7981" s="216" t="s">
        <v>5023</v>
      </c>
      <c r="C7981" s="213">
        <v>3</v>
      </c>
      <c r="D7981" s="214" t="s">
        <v>3895</v>
      </c>
      <c r="E7981" s="215">
        <v>4179</v>
      </c>
      <c r="F7981" s="216" t="s">
        <v>5022</v>
      </c>
    </row>
    <row r="7982" spans="2:6" ht="12.75" x14ac:dyDescent="0.25">
      <c r="B7982" s="216" t="s">
        <v>105</v>
      </c>
      <c r="C7982" s="213">
        <v>2</v>
      </c>
      <c r="D7982" s="214" t="s">
        <v>2129</v>
      </c>
      <c r="E7982" s="215">
        <v>4179</v>
      </c>
      <c r="F7982" s="216" t="s">
        <v>5022</v>
      </c>
    </row>
    <row r="7983" spans="2:6" ht="12.75" x14ac:dyDescent="0.25">
      <c r="B7983" s="216" t="s">
        <v>3151</v>
      </c>
      <c r="C7983" s="213">
        <v>11</v>
      </c>
      <c r="D7983" s="214" t="s">
        <v>2154</v>
      </c>
      <c r="E7983" s="215">
        <v>4179</v>
      </c>
      <c r="F7983" s="216" t="s">
        <v>5022</v>
      </c>
    </row>
    <row r="7984" spans="2:6" ht="12.75" x14ac:dyDescent="0.25">
      <c r="B7984" s="216" t="s">
        <v>4117</v>
      </c>
      <c r="C7984" s="213">
        <v>9</v>
      </c>
      <c r="D7984" s="214" t="s">
        <v>5029</v>
      </c>
      <c r="E7984" s="215">
        <v>4179</v>
      </c>
      <c r="F7984" s="216" t="s">
        <v>5022</v>
      </c>
    </row>
    <row r="7985" spans="2:6" ht="12.75" x14ac:dyDescent="0.25">
      <c r="B7985" s="216" t="s">
        <v>107</v>
      </c>
      <c r="C7985" s="213">
        <v>1</v>
      </c>
      <c r="D7985" s="214" t="s">
        <v>742</v>
      </c>
      <c r="E7985" s="215">
        <v>4179</v>
      </c>
      <c r="F7985" s="216" t="s">
        <v>5022</v>
      </c>
    </row>
    <row r="7986" spans="2:6" ht="12.75" x14ac:dyDescent="0.25">
      <c r="B7986" s="216" t="s">
        <v>5026</v>
      </c>
      <c r="C7986" s="213">
        <v>7</v>
      </c>
      <c r="D7986" s="214" t="s">
        <v>5027</v>
      </c>
      <c r="E7986" s="215">
        <v>4179</v>
      </c>
      <c r="F7986" s="216" t="s">
        <v>5022</v>
      </c>
    </row>
    <row r="7987" spans="2:6" ht="12.75" x14ac:dyDescent="0.25">
      <c r="B7987" s="216" t="s">
        <v>3946</v>
      </c>
      <c r="C7987" s="213">
        <v>8</v>
      </c>
      <c r="D7987" s="214" t="s">
        <v>5028</v>
      </c>
      <c r="E7987" s="215">
        <v>4179</v>
      </c>
      <c r="F7987" s="216" t="s">
        <v>5022</v>
      </c>
    </row>
    <row r="7988" spans="2:6" ht="12.75" x14ac:dyDescent="0.25">
      <c r="B7988" s="216" t="s">
        <v>5017</v>
      </c>
      <c r="C7988" s="213">
        <v>5</v>
      </c>
      <c r="D7988" s="214" t="s">
        <v>1298</v>
      </c>
      <c r="E7988" s="215">
        <v>4179</v>
      </c>
      <c r="F7988" s="216" t="s">
        <v>5022</v>
      </c>
    </row>
    <row r="7989" spans="2:6" ht="12.75" x14ac:dyDescent="0.25">
      <c r="B7989" s="216" t="s">
        <v>3176</v>
      </c>
      <c r="C7989" s="213">
        <v>6</v>
      </c>
      <c r="D7989" s="214" t="s">
        <v>5025</v>
      </c>
      <c r="E7989" s="215">
        <v>4179</v>
      </c>
      <c r="F7989" s="216" t="s">
        <v>5022</v>
      </c>
    </row>
    <row r="7990" spans="2:6" ht="12.75" x14ac:dyDescent="0.25">
      <c r="B7990" s="216" t="s">
        <v>3338</v>
      </c>
      <c r="C7990" s="213">
        <v>3</v>
      </c>
      <c r="D7990" s="214" t="s">
        <v>3340</v>
      </c>
      <c r="E7990" s="215">
        <v>4028</v>
      </c>
      <c r="F7990" s="216" t="s">
        <v>3337</v>
      </c>
    </row>
    <row r="7991" spans="2:6" ht="12.75" x14ac:dyDescent="0.25">
      <c r="B7991" s="216" t="s">
        <v>199</v>
      </c>
      <c r="C7991" s="213">
        <v>8</v>
      </c>
      <c r="D7991" s="214" t="s">
        <v>763</v>
      </c>
      <c r="E7991" s="215">
        <v>4028</v>
      </c>
      <c r="F7991" s="216" t="s">
        <v>3337</v>
      </c>
    </row>
    <row r="7992" spans="2:6" ht="12.75" x14ac:dyDescent="0.25">
      <c r="B7992" s="216" t="s">
        <v>1371</v>
      </c>
      <c r="C7992" s="213">
        <v>12</v>
      </c>
      <c r="D7992" s="214" t="s">
        <v>3347</v>
      </c>
      <c r="E7992" s="215">
        <v>4028</v>
      </c>
      <c r="F7992" s="216" t="s">
        <v>3337</v>
      </c>
    </row>
    <row r="7993" spans="2:6" ht="12.75" x14ac:dyDescent="0.25">
      <c r="B7993" s="216" t="s">
        <v>3345</v>
      </c>
      <c r="C7993" s="213">
        <v>11</v>
      </c>
      <c r="D7993" s="214" t="s">
        <v>3346</v>
      </c>
      <c r="E7993" s="215">
        <v>4028</v>
      </c>
      <c r="F7993" s="216" t="s">
        <v>3337</v>
      </c>
    </row>
    <row r="7994" spans="2:6" ht="12.75" x14ac:dyDescent="0.25">
      <c r="B7994" s="216" t="s">
        <v>199</v>
      </c>
      <c r="C7994" s="213">
        <v>5</v>
      </c>
      <c r="D7994" s="214" t="s">
        <v>3341</v>
      </c>
      <c r="E7994" s="215">
        <v>4028</v>
      </c>
      <c r="F7994" s="216" t="s">
        <v>3337</v>
      </c>
    </row>
    <row r="7995" spans="2:6" ht="12.75" x14ac:dyDescent="0.25">
      <c r="B7995" s="216" t="s">
        <v>199</v>
      </c>
      <c r="C7995" s="213">
        <v>7</v>
      </c>
      <c r="D7995" s="214" t="s">
        <v>3343</v>
      </c>
      <c r="E7995" s="215">
        <v>4028</v>
      </c>
      <c r="F7995" s="216" t="s">
        <v>3337</v>
      </c>
    </row>
    <row r="7996" spans="2:6" ht="12.75" x14ac:dyDescent="0.25">
      <c r="B7996" s="216" t="s">
        <v>199</v>
      </c>
      <c r="C7996" s="213">
        <v>9</v>
      </c>
      <c r="D7996" s="214" t="s">
        <v>3344</v>
      </c>
      <c r="E7996" s="215">
        <v>4028</v>
      </c>
      <c r="F7996" s="216" t="s">
        <v>3337</v>
      </c>
    </row>
    <row r="7997" spans="2:6" ht="12.75" x14ac:dyDescent="0.25">
      <c r="B7997" s="216" t="s">
        <v>199</v>
      </c>
      <c r="C7997" s="213">
        <v>6</v>
      </c>
      <c r="D7997" s="214" t="s">
        <v>3342</v>
      </c>
      <c r="E7997" s="215">
        <v>4028</v>
      </c>
      <c r="F7997" s="216" t="s">
        <v>3337</v>
      </c>
    </row>
    <row r="7998" spans="2:6" ht="12.75" x14ac:dyDescent="0.25">
      <c r="B7998" s="216" t="s">
        <v>3338</v>
      </c>
      <c r="C7998" s="213">
        <v>4</v>
      </c>
      <c r="D7998" s="214" t="s">
        <v>954</v>
      </c>
      <c r="E7998" s="215">
        <v>4028</v>
      </c>
      <c r="F7998" s="216" t="s">
        <v>3337</v>
      </c>
    </row>
    <row r="7999" spans="2:6" ht="12.75" x14ac:dyDescent="0.25">
      <c r="B7999" s="216" t="s">
        <v>2484</v>
      </c>
      <c r="C7999" s="213">
        <v>10</v>
      </c>
      <c r="D7999" s="214" t="s">
        <v>2494</v>
      </c>
      <c r="E7999" s="215">
        <v>4028</v>
      </c>
      <c r="F7999" s="216" t="s">
        <v>3337</v>
      </c>
    </row>
    <row r="8000" spans="2:6" ht="12.75" x14ac:dyDescent="0.25">
      <c r="B8000" s="216" t="s">
        <v>3338</v>
      </c>
      <c r="C8000" s="213">
        <v>2</v>
      </c>
      <c r="D8000" s="214" t="s">
        <v>3339</v>
      </c>
      <c r="E8000" s="215">
        <v>4028</v>
      </c>
      <c r="F8000" s="216" t="s">
        <v>3337</v>
      </c>
    </row>
    <row r="8001" spans="2:6" ht="12.75" x14ac:dyDescent="0.25">
      <c r="B8001" s="216" t="s">
        <v>1371</v>
      </c>
      <c r="C8001" s="213">
        <v>1</v>
      </c>
      <c r="D8001" s="214" t="s">
        <v>3155</v>
      </c>
      <c r="E8001" s="215">
        <v>4028</v>
      </c>
      <c r="F8001" s="216" t="s">
        <v>3337</v>
      </c>
    </row>
    <row r="8002" spans="2:6" ht="12.75" x14ac:dyDescent="0.25">
      <c r="B8002" s="216" t="s">
        <v>51</v>
      </c>
      <c r="C8002" s="213">
        <v>5</v>
      </c>
      <c r="D8002" s="214" t="s">
        <v>6647</v>
      </c>
      <c r="E8002" s="215">
        <v>4331</v>
      </c>
      <c r="F8002" s="216" t="s">
        <v>6643</v>
      </c>
    </row>
    <row r="8003" spans="2:6" ht="12.75" x14ac:dyDescent="0.25">
      <c r="B8003" s="216" t="s">
        <v>3176</v>
      </c>
      <c r="C8003" s="213">
        <v>8</v>
      </c>
      <c r="D8003" s="214" t="s">
        <v>6649</v>
      </c>
      <c r="E8003" s="215">
        <v>4331</v>
      </c>
      <c r="F8003" s="216" t="s">
        <v>6643</v>
      </c>
    </row>
    <row r="8004" spans="2:6" ht="12.75" x14ac:dyDescent="0.25">
      <c r="B8004" s="216" t="s">
        <v>4493</v>
      </c>
      <c r="C8004" s="213">
        <v>2</v>
      </c>
      <c r="D8004" s="214" t="s">
        <v>6644</v>
      </c>
      <c r="E8004" s="215">
        <v>4331</v>
      </c>
      <c r="F8004" s="216" t="s">
        <v>6643</v>
      </c>
    </row>
    <row r="8005" spans="2:6" ht="12.75" x14ac:dyDescent="0.25">
      <c r="B8005" s="216" t="s">
        <v>3128</v>
      </c>
      <c r="C8005" s="213">
        <v>6</v>
      </c>
      <c r="D8005" s="214" t="s">
        <v>6648</v>
      </c>
      <c r="E8005" s="215">
        <v>4331</v>
      </c>
      <c r="F8005" s="216" t="s">
        <v>6643</v>
      </c>
    </row>
    <row r="8006" spans="2:6" ht="12.75" x14ac:dyDescent="0.25">
      <c r="B8006" s="216" t="s">
        <v>1186</v>
      </c>
      <c r="C8006" s="213">
        <v>9</v>
      </c>
      <c r="D8006" s="214" t="s">
        <v>2816</v>
      </c>
      <c r="E8006" s="215">
        <v>4331</v>
      </c>
      <c r="F8006" s="216" t="s">
        <v>6643</v>
      </c>
    </row>
    <row r="8007" spans="2:6" ht="12.75" x14ac:dyDescent="0.25">
      <c r="B8007" s="216" t="s">
        <v>5017</v>
      </c>
      <c r="C8007" s="213">
        <v>7</v>
      </c>
      <c r="D8007" s="214" t="s">
        <v>1302</v>
      </c>
      <c r="E8007" s="215">
        <v>4331</v>
      </c>
      <c r="F8007" s="216" t="s">
        <v>6643</v>
      </c>
    </row>
    <row r="8008" spans="2:6" ht="12.75" x14ac:dyDescent="0.25">
      <c r="B8008" s="216" t="s">
        <v>107</v>
      </c>
      <c r="C8008" s="213">
        <v>1</v>
      </c>
      <c r="D8008" s="214" t="s">
        <v>1002</v>
      </c>
      <c r="E8008" s="215">
        <v>4331</v>
      </c>
      <c r="F8008" s="216" t="s">
        <v>6643</v>
      </c>
    </row>
    <row r="8009" spans="2:6" ht="12.75" x14ac:dyDescent="0.25">
      <c r="B8009" s="216" t="s">
        <v>3149</v>
      </c>
      <c r="C8009" s="213">
        <v>11</v>
      </c>
      <c r="D8009" s="214" t="s">
        <v>6650</v>
      </c>
      <c r="E8009" s="215">
        <v>4331</v>
      </c>
      <c r="F8009" s="216" t="s">
        <v>6643</v>
      </c>
    </row>
    <row r="8010" spans="2:6" ht="12.75" x14ac:dyDescent="0.25">
      <c r="B8010" s="216" t="s">
        <v>105</v>
      </c>
      <c r="C8010" s="213">
        <v>4</v>
      </c>
      <c r="D8010" s="214" t="s">
        <v>6646</v>
      </c>
      <c r="E8010" s="215">
        <v>4331</v>
      </c>
      <c r="F8010" s="216" t="s">
        <v>6643</v>
      </c>
    </row>
    <row r="8011" spans="2:6" ht="12.75" x14ac:dyDescent="0.25">
      <c r="B8011" s="216" t="s">
        <v>112</v>
      </c>
      <c r="C8011" s="213">
        <v>12</v>
      </c>
      <c r="D8011" s="214" t="s">
        <v>758</v>
      </c>
      <c r="E8011" s="215">
        <v>4331</v>
      </c>
      <c r="F8011" s="216" t="s">
        <v>6643</v>
      </c>
    </row>
    <row r="8012" spans="2:6" ht="12.75" x14ac:dyDescent="0.25">
      <c r="B8012" s="216" t="s">
        <v>112</v>
      </c>
      <c r="C8012" s="213">
        <v>3</v>
      </c>
      <c r="D8012" s="214" t="s">
        <v>6645</v>
      </c>
      <c r="E8012" s="215">
        <v>4331</v>
      </c>
      <c r="F8012" s="216" t="s">
        <v>6643</v>
      </c>
    </row>
    <row r="8013" spans="2:6" ht="12.75" x14ac:dyDescent="0.25">
      <c r="B8013" s="216" t="s">
        <v>107</v>
      </c>
      <c r="C8013" s="213">
        <v>10</v>
      </c>
      <c r="D8013" s="214" t="s">
        <v>2184</v>
      </c>
      <c r="E8013" s="215">
        <v>4331</v>
      </c>
      <c r="F8013" s="216" t="s">
        <v>6643</v>
      </c>
    </row>
    <row r="8014" spans="2:6" ht="12.75" x14ac:dyDescent="0.25">
      <c r="B8014" s="216" t="s">
        <v>145</v>
      </c>
      <c r="C8014" s="213">
        <v>1</v>
      </c>
      <c r="D8014" s="214" t="s">
        <v>6651</v>
      </c>
      <c r="E8014" s="215">
        <v>4332</v>
      </c>
      <c r="F8014" s="216" t="s">
        <v>6652</v>
      </c>
    </row>
    <row r="8015" spans="2:6" ht="12.75" x14ac:dyDescent="0.25">
      <c r="B8015" s="216" t="s">
        <v>103</v>
      </c>
      <c r="C8015" s="213">
        <v>10</v>
      </c>
      <c r="D8015" s="214" t="s">
        <v>6662</v>
      </c>
      <c r="E8015" s="215">
        <v>4332</v>
      </c>
      <c r="F8015" s="216" t="s">
        <v>6652</v>
      </c>
    </row>
    <row r="8016" spans="2:6" ht="12.75" x14ac:dyDescent="0.25">
      <c r="B8016" s="216" t="s">
        <v>133</v>
      </c>
      <c r="C8016" s="213">
        <v>9</v>
      </c>
      <c r="D8016" s="214" t="s">
        <v>6661</v>
      </c>
      <c r="E8016" s="215">
        <v>4332</v>
      </c>
      <c r="F8016" s="216" t="s">
        <v>6652</v>
      </c>
    </row>
    <row r="8017" spans="2:6" ht="12.75" x14ac:dyDescent="0.25">
      <c r="B8017" s="216" t="s">
        <v>3179</v>
      </c>
      <c r="C8017" s="213">
        <v>6</v>
      </c>
      <c r="D8017" s="214" t="s">
        <v>6657</v>
      </c>
      <c r="E8017" s="215">
        <v>4332</v>
      </c>
      <c r="F8017" s="216" t="s">
        <v>6652</v>
      </c>
    </row>
    <row r="8018" spans="2:6" ht="12.75" x14ac:dyDescent="0.25">
      <c r="B8018" s="216" t="s">
        <v>6659</v>
      </c>
      <c r="C8018" s="213">
        <v>8</v>
      </c>
      <c r="D8018" s="214" t="s">
        <v>6660</v>
      </c>
      <c r="E8018" s="215">
        <v>4332</v>
      </c>
      <c r="F8018" s="216" t="s">
        <v>6652</v>
      </c>
    </row>
    <row r="8019" spans="2:6" ht="12.75" x14ac:dyDescent="0.25">
      <c r="B8019" s="216" t="s">
        <v>6663</v>
      </c>
      <c r="C8019" s="213">
        <v>11</v>
      </c>
      <c r="D8019" s="214" t="s">
        <v>2734</v>
      </c>
      <c r="E8019" s="215">
        <v>4332</v>
      </c>
      <c r="F8019" s="216" t="s">
        <v>6652</v>
      </c>
    </row>
    <row r="8020" spans="2:6" ht="12.75" x14ac:dyDescent="0.25">
      <c r="B8020" s="216" t="s">
        <v>482</v>
      </c>
      <c r="C8020" s="213">
        <v>7</v>
      </c>
      <c r="D8020" s="214" t="s">
        <v>6658</v>
      </c>
      <c r="E8020" s="215">
        <v>4332</v>
      </c>
      <c r="F8020" s="216" t="s">
        <v>6652</v>
      </c>
    </row>
    <row r="8021" spans="2:6" ht="12.75" x14ac:dyDescent="0.25">
      <c r="B8021" s="216" t="s">
        <v>105</v>
      </c>
      <c r="C8021" s="213">
        <v>5</v>
      </c>
      <c r="D8021" s="214" t="s">
        <v>6656</v>
      </c>
      <c r="E8021" s="215">
        <v>4332</v>
      </c>
      <c r="F8021" s="216" t="s">
        <v>6652</v>
      </c>
    </row>
    <row r="8022" spans="2:6" ht="12.75" x14ac:dyDescent="0.25">
      <c r="B8022" s="216" t="s">
        <v>107</v>
      </c>
      <c r="C8022" s="213">
        <v>4</v>
      </c>
      <c r="D8022" s="214" t="s">
        <v>6655</v>
      </c>
      <c r="E8022" s="215">
        <v>4332</v>
      </c>
      <c r="F8022" s="216" t="s">
        <v>6652</v>
      </c>
    </row>
    <row r="8023" spans="2:6" ht="12.75" x14ac:dyDescent="0.25">
      <c r="B8023" s="216" t="s">
        <v>4577</v>
      </c>
      <c r="C8023" s="213">
        <v>12</v>
      </c>
      <c r="D8023" s="214" t="s">
        <v>6664</v>
      </c>
      <c r="E8023" s="215">
        <v>4332</v>
      </c>
      <c r="F8023" s="216" t="s">
        <v>6652</v>
      </c>
    </row>
    <row r="8024" spans="2:6" ht="12.75" x14ac:dyDescent="0.25">
      <c r="B8024" s="216" t="s">
        <v>112</v>
      </c>
      <c r="C8024" s="213">
        <v>3</v>
      </c>
      <c r="D8024" s="214" t="s">
        <v>6654</v>
      </c>
      <c r="E8024" s="215">
        <v>4332</v>
      </c>
      <c r="F8024" s="216" t="s">
        <v>6652</v>
      </c>
    </row>
    <row r="8025" spans="2:6" ht="12.75" x14ac:dyDescent="0.25">
      <c r="B8025" s="216" t="s">
        <v>4493</v>
      </c>
      <c r="C8025" s="213">
        <v>2</v>
      </c>
      <c r="D8025" s="214" t="s">
        <v>6653</v>
      </c>
      <c r="E8025" s="215">
        <v>4332</v>
      </c>
      <c r="F8025" s="216" t="s">
        <v>6652</v>
      </c>
    </row>
    <row r="8026" spans="2:6" ht="12.75" x14ac:dyDescent="0.25">
      <c r="B8026" s="216" t="s">
        <v>133</v>
      </c>
      <c r="C8026" s="213">
        <v>9</v>
      </c>
      <c r="D8026" s="214" t="s">
        <v>6673</v>
      </c>
      <c r="E8026" s="215">
        <v>4333</v>
      </c>
      <c r="F8026" s="216" t="s">
        <v>6665</v>
      </c>
    </row>
    <row r="8027" spans="2:6" ht="12.75" x14ac:dyDescent="0.25">
      <c r="B8027" s="216" t="s">
        <v>4493</v>
      </c>
      <c r="C8027" s="213">
        <v>2</v>
      </c>
      <c r="D8027" s="214" t="s">
        <v>6666</v>
      </c>
      <c r="E8027" s="215">
        <v>4333</v>
      </c>
      <c r="F8027" s="216" t="s">
        <v>6665</v>
      </c>
    </row>
    <row r="8028" spans="2:6" ht="12.75" x14ac:dyDescent="0.25">
      <c r="B8028" s="216" t="s">
        <v>145</v>
      </c>
      <c r="C8028" s="213">
        <v>4</v>
      </c>
      <c r="D8028" s="214" t="s">
        <v>6668</v>
      </c>
      <c r="E8028" s="215">
        <v>4333</v>
      </c>
      <c r="F8028" s="216" t="s">
        <v>6665</v>
      </c>
    </row>
    <row r="8029" spans="2:6" ht="12.75" x14ac:dyDescent="0.25">
      <c r="B8029" s="216" t="s">
        <v>482</v>
      </c>
      <c r="C8029" s="213">
        <v>8</v>
      </c>
      <c r="D8029" s="214" t="s">
        <v>6672</v>
      </c>
      <c r="E8029" s="215">
        <v>4333</v>
      </c>
      <c r="F8029" s="216" t="s">
        <v>6665</v>
      </c>
    </row>
    <row r="8030" spans="2:6" ht="12.75" x14ac:dyDescent="0.25">
      <c r="B8030" s="216" t="s">
        <v>4493</v>
      </c>
      <c r="C8030" s="213">
        <v>11</v>
      </c>
      <c r="D8030" s="214" t="s">
        <v>4501</v>
      </c>
      <c r="E8030" s="215">
        <v>4333</v>
      </c>
      <c r="F8030" s="216" t="s">
        <v>6665</v>
      </c>
    </row>
    <row r="8031" spans="2:6" ht="12.75" x14ac:dyDescent="0.25">
      <c r="B8031" s="216" t="s">
        <v>112</v>
      </c>
      <c r="C8031" s="213">
        <v>3</v>
      </c>
      <c r="D8031" s="214" t="s">
        <v>6667</v>
      </c>
      <c r="E8031" s="215">
        <v>4333</v>
      </c>
      <c r="F8031" s="216" t="s">
        <v>6665</v>
      </c>
    </row>
    <row r="8032" spans="2:6" ht="12.75" x14ac:dyDescent="0.25">
      <c r="B8032" s="216" t="s">
        <v>105</v>
      </c>
      <c r="C8032" s="213">
        <v>7</v>
      </c>
      <c r="D8032" s="214" t="s">
        <v>6671</v>
      </c>
      <c r="E8032" s="215">
        <v>4333</v>
      </c>
      <c r="F8032" s="216" t="s">
        <v>6665</v>
      </c>
    </row>
    <row r="8033" spans="2:6" ht="12.75" x14ac:dyDescent="0.25">
      <c r="B8033" s="216" t="s">
        <v>4577</v>
      </c>
      <c r="C8033" s="213">
        <v>12</v>
      </c>
      <c r="D8033" s="214" t="s">
        <v>6675</v>
      </c>
      <c r="E8033" s="215">
        <v>4333</v>
      </c>
      <c r="F8033" s="216" t="s">
        <v>6665</v>
      </c>
    </row>
    <row r="8034" spans="2:6" ht="12.75" x14ac:dyDescent="0.25">
      <c r="B8034" s="216" t="s">
        <v>116</v>
      </c>
      <c r="C8034" s="213">
        <v>10</v>
      </c>
      <c r="D8034" s="214" t="s">
        <v>6674</v>
      </c>
      <c r="E8034" s="215">
        <v>4333</v>
      </c>
      <c r="F8034" s="216" t="s">
        <v>6665</v>
      </c>
    </row>
    <row r="8035" spans="2:6" ht="12.75" x14ac:dyDescent="0.25">
      <c r="B8035" s="216" t="s">
        <v>3128</v>
      </c>
      <c r="C8035" s="213">
        <v>6</v>
      </c>
      <c r="D8035" s="214" t="s">
        <v>6670</v>
      </c>
      <c r="E8035" s="215">
        <v>4333</v>
      </c>
      <c r="F8035" s="216" t="s">
        <v>6665</v>
      </c>
    </row>
    <row r="8036" spans="2:6" ht="12.75" x14ac:dyDescent="0.25">
      <c r="B8036" s="216" t="s">
        <v>107</v>
      </c>
      <c r="C8036" s="213">
        <v>5</v>
      </c>
      <c r="D8036" s="214" t="s">
        <v>6669</v>
      </c>
      <c r="E8036" s="215">
        <v>4333</v>
      </c>
      <c r="F8036" s="216" t="s">
        <v>6665</v>
      </c>
    </row>
    <row r="8037" spans="2:6" ht="12.75" x14ac:dyDescent="0.25">
      <c r="B8037" s="216" t="s">
        <v>105</v>
      </c>
      <c r="C8037" s="213">
        <v>1</v>
      </c>
      <c r="D8037" s="214" t="s">
        <v>1182</v>
      </c>
      <c r="E8037" s="215">
        <v>4333</v>
      </c>
      <c r="F8037" s="216" t="s">
        <v>6665</v>
      </c>
    </row>
    <row r="8038" spans="2:6" ht="12.75" x14ac:dyDescent="0.25">
      <c r="B8038" s="216" t="s">
        <v>8119</v>
      </c>
      <c r="C8038" s="213">
        <v>3</v>
      </c>
      <c r="D8038" s="214" t="s">
        <v>8121</v>
      </c>
      <c r="E8038" s="215">
        <v>4479</v>
      </c>
      <c r="F8038" s="216" t="s">
        <v>8120</v>
      </c>
    </row>
    <row r="8039" spans="2:6" ht="12.75" x14ac:dyDescent="0.25">
      <c r="B8039" s="216" t="s">
        <v>8119</v>
      </c>
      <c r="C8039" s="213">
        <v>10</v>
      </c>
      <c r="D8039" s="214" t="s">
        <v>3683</v>
      </c>
      <c r="E8039" s="215">
        <v>4479</v>
      </c>
      <c r="F8039" s="216" t="s">
        <v>8120</v>
      </c>
    </row>
    <row r="8040" spans="2:6" ht="12.75" x14ac:dyDescent="0.25">
      <c r="B8040" s="216" t="s">
        <v>8119</v>
      </c>
      <c r="C8040" s="213">
        <v>8</v>
      </c>
      <c r="D8040" s="214" t="s">
        <v>5654</v>
      </c>
      <c r="E8040" s="215">
        <v>4479</v>
      </c>
      <c r="F8040" s="216" t="s">
        <v>8120</v>
      </c>
    </row>
    <row r="8041" spans="2:6" ht="12.75" x14ac:dyDescent="0.25">
      <c r="B8041" s="216" t="s">
        <v>8119</v>
      </c>
      <c r="C8041" s="213">
        <v>12</v>
      </c>
      <c r="D8041" s="214" t="s">
        <v>7176</v>
      </c>
      <c r="E8041" s="215">
        <v>4479</v>
      </c>
      <c r="F8041" s="216" t="s">
        <v>8120</v>
      </c>
    </row>
    <row r="8042" spans="2:6" ht="12.75" x14ac:dyDescent="0.25">
      <c r="B8042" s="216" t="s">
        <v>8119</v>
      </c>
      <c r="C8042" s="213">
        <v>5</v>
      </c>
      <c r="D8042" s="214" t="s">
        <v>8122</v>
      </c>
      <c r="E8042" s="215">
        <v>4479</v>
      </c>
      <c r="F8042" s="216" t="s">
        <v>8120</v>
      </c>
    </row>
    <row r="8043" spans="2:6" ht="12.75" x14ac:dyDescent="0.25">
      <c r="B8043" s="216" t="s">
        <v>8119</v>
      </c>
      <c r="C8043" s="213">
        <v>11</v>
      </c>
      <c r="D8043" s="214" t="s">
        <v>8124</v>
      </c>
      <c r="E8043" s="215">
        <v>4479</v>
      </c>
      <c r="F8043" s="216" t="s">
        <v>8120</v>
      </c>
    </row>
    <row r="8044" spans="2:6" ht="12.75" x14ac:dyDescent="0.25">
      <c r="B8044" s="216" t="s">
        <v>8119</v>
      </c>
      <c r="C8044" s="213">
        <v>2</v>
      </c>
      <c r="D8044" s="214" t="s">
        <v>3686</v>
      </c>
      <c r="E8044" s="215">
        <v>4479</v>
      </c>
      <c r="F8044" s="216" t="s">
        <v>8120</v>
      </c>
    </row>
    <row r="8045" spans="2:6" ht="12.75" x14ac:dyDescent="0.25">
      <c r="B8045" s="216" t="s">
        <v>8119</v>
      </c>
      <c r="C8045" s="213">
        <v>9</v>
      </c>
      <c r="D8045" s="214" t="s">
        <v>5333</v>
      </c>
      <c r="E8045" s="215">
        <v>4479</v>
      </c>
      <c r="F8045" s="216" t="s">
        <v>8120</v>
      </c>
    </row>
    <row r="8046" spans="2:6" ht="12.75" x14ac:dyDescent="0.25">
      <c r="B8046" s="216" t="s">
        <v>8119</v>
      </c>
      <c r="C8046" s="213">
        <v>6</v>
      </c>
      <c r="D8046" s="214" t="s">
        <v>5312</v>
      </c>
      <c r="E8046" s="215">
        <v>4479</v>
      </c>
      <c r="F8046" s="216" t="s">
        <v>8120</v>
      </c>
    </row>
    <row r="8047" spans="2:6" ht="12.75" x14ac:dyDescent="0.25">
      <c r="B8047" s="216" t="s">
        <v>8119</v>
      </c>
      <c r="C8047" s="213">
        <v>7</v>
      </c>
      <c r="D8047" s="214" t="s">
        <v>8123</v>
      </c>
      <c r="E8047" s="215">
        <v>4479</v>
      </c>
      <c r="F8047" s="216" t="s">
        <v>8120</v>
      </c>
    </row>
    <row r="8048" spans="2:6" ht="12.75" x14ac:dyDescent="0.25">
      <c r="B8048" s="216" t="s">
        <v>8119</v>
      </c>
      <c r="C8048" s="213">
        <v>4</v>
      </c>
      <c r="D8048" s="214" t="s">
        <v>260</v>
      </c>
      <c r="E8048" s="215">
        <v>4479</v>
      </c>
      <c r="F8048" s="216" t="s">
        <v>8120</v>
      </c>
    </row>
    <row r="8049" spans="2:6" ht="12.75" x14ac:dyDescent="0.25">
      <c r="B8049" s="216" t="s">
        <v>8119</v>
      </c>
      <c r="C8049" s="213">
        <v>1</v>
      </c>
      <c r="D8049" s="214" t="s">
        <v>266</v>
      </c>
      <c r="E8049" s="215">
        <v>4479</v>
      </c>
      <c r="F8049" s="216" t="s">
        <v>8120</v>
      </c>
    </row>
    <row r="8050" spans="2:6" ht="12.75" x14ac:dyDescent="0.25">
      <c r="B8050" s="216" t="s">
        <v>2672</v>
      </c>
      <c r="C8050" s="213">
        <v>5</v>
      </c>
      <c r="D8050" s="214" t="s">
        <v>7999</v>
      </c>
      <c r="E8050" s="215">
        <v>4465</v>
      </c>
      <c r="F8050" s="216" t="s">
        <v>7996</v>
      </c>
    </row>
    <row r="8051" spans="2:6" ht="12.75" x14ac:dyDescent="0.25">
      <c r="B8051" s="216" t="s">
        <v>2672</v>
      </c>
      <c r="C8051" s="213">
        <v>2</v>
      </c>
      <c r="D8051" s="214" t="s">
        <v>542</v>
      </c>
      <c r="E8051" s="215">
        <v>4465</v>
      </c>
      <c r="F8051" s="216" t="s">
        <v>7996</v>
      </c>
    </row>
    <row r="8052" spans="2:6" ht="12.75" x14ac:dyDescent="0.25">
      <c r="B8052" s="216" t="s">
        <v>2672</v>
      </c>
      <c r="C8052" s="213">
        <v>1</v>
      </c>
      <c r="D8052" s="214" t="s">
        <v>2690</v>
      </c>
      <c r="E8052" s="215">
        <v>4465</v>
      </c>
      <c r="F8052" s="216" t="s">
        <v>7996</v>
      </c>
    </row>
    <row r="8053" spans="2:6" ht="12.75" x14ac:dyDescent="0.25">
      <c r="B8053" s="216" t="s">
        <v>2672</v>
      </c>
      <c r="C8053" s="213">
        <v>8</v>
      </c>
      <c r="D8053" s="214" t="s">
        <v>700</v>
      </c>
      <c r="E8053" s="215">
        <v>4465</v>
      </c>
      <c r="F8053" s="216" t="s">
        <v>7996</v>
      </c>
    </row>
    <row r="8054" spans="2:6" ht="12.75" x14ac:dyDescent="0.25">
      <c r="B8054" s="216" t="s">
        <v>2672</v>
      </c>
      <c r="C8054" s="213">
        <v>4</v>
      </c>
      <c r="D8054" s="214" t="s">
        <v>7998</v>
      </c>
      <c r="E8054" s="215">
        <v>4465</v>
      </c>
      <c r="F8054" s="216" t="s">
        <v>7996</v>
      </c>
    </row>
    <row r="8055" spans="2:6" ht="12.75" x14ac:dyDescent="0.25">
      <c r="B8055" s="216" t="s">
        <v>2672</v>
      </c>
      <c r="C8055" s="213">
        <v>12</v>
      </c>
      <c r="D8055" s="214" t="s">
        <v>8004</v>
      </c>
      <c r="E8055" s="215">
        <v>4465</v>
      </c>
      <c r="F8055" s="216" t="s">
        <v>7996</v>
      </c>
    </row>
    <row r="8056" spans="2:6" ht="12.75" x14ac:dyDescent="0.25">
      <c r="B8056" s="216" t="s">
        <v>2672</v>
      </c>
      <c r="C8056" s="213">
        <v>9</v>
      </c>
      <c r="D8056" s="214" t="s">
        <v>8002</v>
      </c>
      <c r="E8056" s="215">
        <v>4465</v>
      </c>
      <c r="F8056" s="216" t="s">
        <v>7996</v>
      </c>
    </row>
    <row r="8057" spans="2:6" ht="12.75" x14ac:dyDescent="0.25">
      <c r="B8057" s="216" t="s">
        <v>2672</v>
      </c>
      <c r="C8057" s="213">
        <v>3</v>
      </c>
      <c r="D8057" s="214" t="s">
        <v>7997</v>
      </c>
      <c r="E8057" s="215">
        <v>4465</v>
      </c>
      <c r="F8057" s="216" t="s">
        <v>7996</v>
      </c>
    </row>
    <row r="8058" spans="2:6" ht="12.75" x14ac:dyDescent="0.25">
      <c r="B8058" s="216" t="s">
        <v>2672</v>
      </c>
      <c r="C8058" s="213">
        <v>6</v>
      </c>
      <c r="D8058" s="214" t="s">
        <v>8000</v>
      </c>
      <c r="E8058" s="215">
        <v>4465</v>
      </c>
      <c r="F8058" s="216" t="s">
        <v>7996</v>
      </c>
    </row>
    <row r="8059" spans="2:6" ht="12.75" x14ac:dyDescent="0.25">
      <c r="B8059" s="216" t="s">
        <v>2672</v>
      </c>
      <c r="C8059" s="213">
        <v>7</v>
      </c>
      <c r="D8059" s="214" t="s">
        <v>8001</v>
      </c>
      <c r="E8059" s="215">
        <v>4465</v>
      </c>
      <c r="F8059" s="216" t="s">
        <v>7996</v>
      </c>
    </row>
    <row r="8060" spans="2:6" ht="12.75" x14ac:dyDescent="0.25">
      <c r="B8060" s="216" t="s">
        <v>2672</v>
      </c>
      <c r="C8060" s="213">
        <v>10</v>
      </c>
      <c r="D8060" s="214" t="s">
        <v>8003</v>
      </c>
      <c r="E8060" s="215">
        <v>4465</v>
      </c>
      <c r="F8060" s="216" t="s">
        <v>7996</v>
      </c>
    </row>
    <row r="8061" spans="2:6" ht="12.75" x14ac:dyDescent="0.25">
      <c r="B8061" s="216" t="s">
        <v>2672</v>
      </c>
      <c r="C8061" s="213">
        <v>11</v>
      </c>
      <c r="D8061" s="214" t="s">
        <v>5125</v>
      </c>
      <c r="E8061" s="215">
        <v>4465</v>
      </c>
      <c r="F8061" s="216" t="s">
        <v>7996</v>
      </c>
    </row>
    <row r="8062" spans="2:6" ht="12.75" x14ac:dyDescent="0.25">
      <c r="B8062" s="216" t="s">
        <v>9234</v>
      </c>
      <c r="C8062" s="213">
        <v>9</v>
      </c>
      <c r="D8062" s="214" t="s">
        <v>9244</v>
      </c>
      <c r="E8062" s="215">
        <v>4587</v>
      </c>
      <c r="F8062" s="216" t="s">
        <v>9236</v>
      </c>
    </row>
    <row r="8063" spans="2:6" ht="12.75" x14ac:dyDescent="0.25">
      <c r="B8063" s="216" t="s">
        <v>9234</v>
      </c>
      <c r="C8063" s="213">
        <v>8</v>
      </c>
      <c r="D8063" s="214" t="s">
        <v>9243</v>
      </c>
      <c r="E8063" s="215">
        <v>4587</v>
      </c>
      <c r="F8063" s="216" t="s">
        <v>9236</v>
      </c>
    </row>
    <row r="8064" spans="2:6" ht="12.75" x14ac:dyDescent="0.25">
      <c r="B8064" s="216" t="s">
        <v>9234</v>
      </c>
      <c r="C8064" s="213">
        <v>2</v>
      </c>
      <c r="D8064" s="214" t="s">
        <v>9237</v>
      </c>
      <c r="E8064" s="215">
        <v>4587</v>
      </c>
      <c r="F8064" s="216" t="s">
        <v>9236</v>
      </c>
    </row>
    <row r="8065" spans="2:6" ht="12.75" x14ac:dyDescent="0.25">
      <c r="B8065" s="216" t="s">
        <v>9234</v>
      </c>
      <c r="C8065" s="213">
        <v>1</v>
      </c>
      <c r="D8065" s="214" t="s">
        <v>9235</v>
      </c>
      <c r="E8065" s="215">
        <v>4587</v>
      </c>
      <c r="F8065" s="216" t="s">
        <v>9236</v>
      </c>
    </row>
    <row r="8066" spans="2:6" ht="12.75" x14ac:dyDescent="0.25">
      <c r="B8066" s="216" t="s">
        <v>9234</v>
      </c>
      <c r="C8066" s="213">
        <v>4</v>
      </c>
      <c r="D8066" s="214" t="s">
        <v>9239</v>
      </c>
      <c r="E8066" s="215">
        <v>4587</v>
      </c>
      <c r="F8066" s="216" t="s">
        <v>9236</v>
      </c>
    </row>
    <row r="8067" spans="2:6" ht="12.75" x14ac:dyDescent="0.25">
      <c r="B8067" s="216" t="s">
        <v>9234</v>
      </c>
      <c r="C8067" s="213">
        <v>5</v>
      </c>
      <c r="D8067" s="214" t="s">
        <v>9240</v>
      </c>
      <c r="E8067" s="215">
        <v>4587</v>
      </c>
      <c r="F8067" s="216" t="s">
        <v>9236</v>
      </c>
    </row>
    <row r="8068" spans="2:6" ht="12.75" x14ac:dyDescent="0.25">
      <c r="B8068" s="216" t="s">
        <v>9234</v>
      </c>
      <c r="C8068" s="213">
        <v>7</v>
      </c>
      <c r="D8068" s="214" t="s">
        <v>9242</v>
      </c>
      <c r="E8068" s="215">
        <v>4587</v>
      </c>
      <c r="F8068" s="216" t="s">
        <v>9236</v>
      </c>
    </row>
    <row r="8069" spans="2:6" ht="12.75" x14ac:dyDescent="0.25">
      <c r="B8069" s="216" t="s">
        <v>9234</v>
      </c>
      <c r="C8069" s="213">
        <v>12</v>
      </c>
      <c r="D8069" s="214" t="s">
        <v>9247</v>
      </c>
      <c r="E8069" s="215">
        <v>4587</v>
      </c>
      <c r="F8069" s="216" t="s">
        <v>9236</v>
      </c>
    </row>
    <row r="8070" spans="2:6" ht="12.75" x14ac:dyDescent="0.25">
      <c r="B8070" s="216" t="s">
        <v>9234</v>
      </c>
      <c r="C8070" s="213">
        <v>6</v>
      </c>
      <c r="D8070" s="214" t="s">
        <v>9241</v>
      </c>
      <c r="E8070" s="215">
        <v>4587</v>
      </c>
      <c r="F8070" s="216" t="s">
        <v>9236</v>
      </c>
    </row>
    <row r="8071" spans="2:6" ht="12.75" x14ac:dyDescent="0.25">
      <c r="B8071" s="216" t="s">
        <v>9234</v>
      </c>
      <c r="C8071" s="213">
        <v>3</v>
      </c>
      <c r="D8071" s="214" t="s">
        <v>9238</v>
      </c>
      <c r="E8071" s="215">
        <v>4587</v>
      </c>
      <c r="F8071" s="216" t="s">
        <v>9236</v>
      </c>
    </row>
    <row r="8072" spans="2:6" ht="12.75" x14ac:dyDescent="0.25">
      <c r="B8072" s="216" t="s">
        <v>9234</v>
      </c>
      <c r="C8072" s="213">
        <v>11</v>
      </c>
      <c r="D8072" s="214" t="s">
        <v>9246</v>
      </c>
      <c r="E8072" s="215">
        <v>4587</v>
      </c>
      <c r="F8072" s="216" t="s">
        <v>9236</v>
      </c>
    </row>
    <row r="8073" spans="2:6" ht="12.75" x14ac:dyDescent="0.25">
      <c r="B8073" s="216" t="s">
        <v>9234</v>
      </c>
      <c r="C8073" s="213">
        <v>10</v>
      </c>
      <c r="D8073" s="214" t="s">
        <v>9245</v>
      </c>
      <c r="E8073" s="215">
        <v>4587</v>
      </c>
      <c r="F8073" s="216" t="s">
        <v>9236</v>
      </c>
    </row>
    <row r="8074" spans="2:6" ht="12.75" x14ac:dyDescent="0.25">
      <c r="B8074" s="216" t="s">
        <v>8513</v>
      </c>
      <c r="C8074" s="213">
        <v>4</v>
      </c>
      <c r="D8074" s="214" t="s">
        <v>6080</v>
      </c>
      <c r="E8074" s="215">
        <v>4518</v>
      </c>
      <c r="F8074" s="216" t="s">
        <v>3173</v>
      </c>
    </row>
    <row r="8075" spans="2:6" ht="12.75" x14ac:dyDescent="0.25">
      <c r="B8075" s="216" t="s">
        <v>8513</v>
      </c>
      <c r="C8075" s="213">
        <v>6</v>
      </c>
      <c r="D8075" s="214" t="s">
        <v>7362</v>
      </c>
      <c r="E8075" s="215">
        <v>4518</v>
      </c>
      <c r="F8075" s="216" t="s">
        <v>3173</v>
      </c>
    </row>
    <row r="8076" spans="2:6" ht="12.75" x14ac:dyDescent="0.25">
      <c r="B8076" s="216" t="s">
        <v>8513</v>
      </c>
      <c r="C8076" s="213">
        <v>7</v>
      </c>
      <c r="D8076" s="214" t="s">
        <v>8516</v>
      </c>
      <c r="E8076" s="215">
        <v>4518</v>
      </c>
      <c r="F8076" s="216" t="s">
        <v>3173</v>
      </c>
    </row>
    <row r="8077" spans="2:6" ht="12.75" x14ac:dyDescent="0.25">
      <c r="B8077" s="216" t="s">
        <v>8513</v>
      </c>
      <c r="C8077" s="213">
        <v>11</v>
      </c>
      <c r="D8077" s="214" t="s">
        <v>8519</v>
      </c>
      <c r="E8077" s="215">
        <v>4518</v>
      </c>
      <c r="F8077" s="216" t="s">
        <v>3173</v>
      </c>
    </row>
    <row r="8078" spans="2:6" ht="12.75" x14ac:dyDescent="0.25">
      <c r="B8078" s="216" t="s">
        <v>8513</v>
      </c>
      <c r="C8078" s="213">
        <v>3</v>
      </c>
      <c r="D8078" s="214" t="s">
        <v>8514</v>
      </c>
      <c r="E8078" s="215">
        <v>4518</v>
      </c>
      <c r="F8078" s="216" t="s">
        <v>3173</v>
      </c>
    </row>
    <row r="8079" spans="2:6" ht="12.75" x14ac:dyDescent="0.25">
      <c r="B8079" s="216" t="s">
        <v>8513</v>
      </c>
      <c r="C8079" s="213">
        <v>2</v>
      </c>
      <c r="D8079" s="214" t="s">
        <v>3174</v>
      </c>
      <c r="E8079" s="215">
        <v>4518</v>
      </c>
      <c r="F8079" s="216" t="s">
        <v>3173</v>
      </c>
    </row>
    <row r="8080" spans="2:6" ht="12.75" x14ac:dyDescent="0.25">
      <c r="B8080" s="216" t="s">
        <v>8513</v>
      </c>
      <c r="C8080" s="213">
        <v>1</v>
      </c>
      <c r="D8080" s="214" t="s">
        <v>6583</v>
      </c>
      <c r="E8080" s="215">
        <v>4518</v>
      </c>
      <c r="F8080" s="216" t="s">
        <v>3173</v>
      </c>
    </row>
    <row r="8081" spans="2:6" ht="12.75" x14ac:dyDescent="0.25">
      <c r="B8081" s="216" t="s">
        <v>8513</v>
      </c>
      <c r="C8081" s="213">
        <v>8</v>
      </c>
      <c r="D8081" s="214" t="s">
        <v>784</v>
      </c>
      <c r="E8081" s="215">
        <v>4518</v>
      </c>
      <c r="F8081" s="216" t="s">
        <v>3173</v>
      </c>
    </row>
    <row r="8082" spans="2:6" ht="12.75" x14ac:dyDescent="0.25">
      <c r="B8082" s="216" t="s">
        <v>8513</v>
      </c>
      <c r="C8082" s="213">
        <v>12</v>
      </c>
      <c r="D8082" s="214" t="s">
        <v>8520</v>
      </c>
      <c r="E8082" s="215">
        <v>4518</v>
      </c>
      <c r="F8082" s="216" t="s">
        <v>3173</v>
      </c>
    </row>
    <row r="8083" spans="2:6" ht="12.75" x14ac:dyDescent="0.25">
      <c r="B8083" s="216" t="s">
        <v>8513</v>
      </c>
      <c r="C8083" s="213">
        <v>5</v>
      </c>
      <c r="D8083" s="214" t="s">
        <v>8515</v>
      </c>
      <c r="E8083" s="215">
        <v>4518</v>
      </c>
      <c r="F8083" s="216" t="s">
        <v>3173</v>
      </c>
    </row>
    <row r="8084" spans="2:6" ht="12.75" x14ac:dyDescent="0.25">
      <c r="B8084" s="216" t="s">
        <v>8513</v>
      </c>
      <c r="C8084" s="213">
        <v>9</v>
      </c>
      <c r="D8084" s="214" t="s">
        <v>8517</v>
      </c>
      <c r="E8084" s="215">
        <v>4518</v>
      </c>
      <c r="F8084" s="216" t="s">
        <v>3173</v>
      </c>
    </row>
    <row r="8085" spans="2:6" ht="12.75" x14ac:dyDescent="0.25">
      <c r="B8085" s="216" t="s">
        <v>8513</v>
      </c>
      <c r="C8085" s="213">
        <v>10</v>
      </c>
      <c r="D8085" s="214" t="s">
        <v>8518</v>
      </c>
      <c r="E8085" s="215">
        <v>4518</v>
      </c>
      <c r="F8085" s="216" t="s">
        <v>3173</v>
      </c>
    </row>
    <row r="8086" spans="2:6" ht="12.75" x14ac:dyDescent="0.25">
      <c r="B8086" s="216" t="s">
        <v>3602</v>
      </c>
      <c r="C8086" s="213">
        <v>9</v>
      </c>
      <c r="D8086" s="214" t="s">
        <v>3608</v>
      </c>
      <c r="E8086" s="215">
        <v>4051</v>
      </c>
      <c r="F8086" s="216" t="s">
        <v>3603</v>
      </c>
    </row>
    <row r="8087" spans="2:6" ht="12.75" x14ac:dyDescent="0.25">
      <c r="B8087" s="216" t="s">
        <v>3602</v>
      </c>
      <c r="C8087" s="213">
        <v>10</v>
      </c>
      <c r="D8087" s="214" t="s">
        <v>3609</v>
      </c>
      <c r="E8087" s="215">
        <v>4051</v>
      </c>
      <c r="F8087" s="216" t="s">
        <v>3603</v>
      </c>
    </row>
    <row r="8088" spans="2:6" ht="12.75" x14ac:dyDescent="0.25">
      <c r="B8088" s="216" t="s">
        <v>3602</v>
      </c>
      <c r="C8088" s="213">
        <v>6</v>
      </c>
      <c r="D8088" s="214" t="s">
        <v>3607</v>
      </c>
      <c r="E8088" s="215">
        <v>4051</v>
      </c>
      <c r="F8088" s="216" t="s">
        <v>3603</v>
      </c>
    </row>
    <row r="8089" spans="2:6" ht="12.75" x14ac:dyDescent="0.25">
      <c r="B8089" s="216" t="s">
        <v>3602</v>
      </c>
      <c r="C8089" s="213">
        <v>8</v>
      </c>
      <c r="D8089" s="214" t="s">
        <v>948</v>
      </c>
      <c r="E8089" s="215">
        <v>4051</v>
      </c>
      <c r="F8089" s="216" t="s">
        <v>3603</v>
      </c>
    </row>
    <row r="8090" spans="2:6" ht="12.75" x14ac:dyDescent="0.25">
      <c r="B8090" s="216" t="s">
        <v>3602</v>
      </c>
      <c r="C8090" s="213">
        <v>3</v>
      </c>
      <c r="D8090" s="214" t="s">
        <v>3605</v>
      </c>
      <c r="E8090" s="215">
        <v>4051</v>
      </c>
      <c r="F8090" s="216" t="s">
        <v>3603</v>
      </c>
    </row>
    <row r="8091" spans="2:6" ht="12.75" x14ac:dyDescent="0.25">
      <c r="B8091" s="216" t="s">
        <v>3602</v>
      </c>
      <c r="C8091" s="213">
        <v>2</v>
      </c>
      <c r="D8091" s="214" t="s">
        <v>3604</v>
      </c>
      <c r="E8091" s="215">
        <v>4051</v>
      </c>
      <c r="F8091" s="216" t="s">
        <v>3603</v>
      </c>
    </row>
    <row r="8092" spans="2:6" ht="12.75" x14ac:dyDescent="0.25">
      <c r="B8092" s="216" t="s">
        <v>3602</v>
      </c>
      <c r="C8092" s="213">
        <v>11</v>
      </c>
      <c r="D8092" s="214" t="s">
        <v>952</v>
      </c>
      <c r="E8092" s="215">
        <v>4051</v>
      </c>
      <c r="F8092" s="216" t="s">
        <v>3603</v>
      </c>
    </row>
    <row r="8093" spans="2:6" ht="12.75" x14ac:dyDescent="0.25">
      <c r="B8093" s="216" t="s">
        <v>3602</v>
      </c>
      <c r="C8093" s="213">
        <v>12</v>
      </c>
      <c r="D8093" s="214" t="s">
        <v>3610</v>
      </c>
      <c r="E8093" s="215">
        <v>4051</v>
      </c>
      <c r="F8093" s="216" t="s">
        <v>3603</v>
      </c>
    </row>
    <row r="8094" spans="2:6" ht="12.75" x14ac:dyDescent="0.25">
      <c r="B8094" s="216" t="s">
        <v>3602</v>
      </c>
      <c r="C8094" s="213">
        <v>7</v>
      </c>
      <c r="D8094" s="214" t="s">
        <v>1907</v>
      </c>
      <c r="E8094" s="215">
        <v>4051</v>
      </c>
      <c r="F8094" s="216" t="s">
        <v>3603</v>
      </c>
    </row>
    <row r="8095" spans="2:6" ht="12.75" x14ac:dyDescent="0.25">
      <c r="B8095" s="216" t="s">
        <v>3602</v>
      </c>
      <c r="C8095" s="213">
        <v>5</v>
      </c>
      <c r="D8095" s="214" t="s">
        <v>3606</v>
      </c>
      <c r="E8095" s="215">
        <v>4051</v>
      </c>
      <c r="F8095" s="216" t="s">
        <v>3603</v>
      </c>
    </row>
    <row r="8096" spans="2:6" ht="12.75" x14ac:dyDescent="0.25">
      <c r="B8096" s="216" t="s">
        <v>3602</v>
      </c>
      <c r="C8096" s="213">
        <v>4</v>
      </c>
      <c r="D8096" s="214" t="s">
        <v>944</v>
      </c>
      <c r="E8096" s="215">
        <v>4051</v>
      </c>
      <c r="F8096" s="216" t="s">
        <v>3603</v>
      </c>
    </row>
    <row r="8097" spans="2:6" ht="12.75" x14ac:dyDescent="0.25">
      <c r="B8097" s="216" t="s">
        <v>3602</v>
      </c>
      <c r="C8097" s="213">
        <v>1</v>
      </c>
      <c r="D8097" s="214" t="s">
        <v>1537</v>
      </c>
      <c r="E8097" s="215">
        <v>4051</v>
      </c>
      <c r="F8097" s="216" t="s">
        <v>3603</v>
      </c>
    </row>
    <row r="8098" spans="2:6" ht="12.75" x14ac:dyDescent="0.25">
      <c r="B8098" s="216" t="s">
        <v>3602</v>
      </c>
      <c r="C8098" s="213">
        <v>7</v>
      </c>
      <c r="D8098" s="214" t="s">
        <v>3616</v>
      </c>
      <c r="E8098" s="215">
        <v>4052</v>
      </c>
      <c r="F8098" s="216" t="s">
        <v>3612</v>
      </c>
    </row>
    <row r="8099" spans="2:6" ht="12.75" x14ac:dyDescent="0.25">
      <c r="B8099" s="216" t="s">
        <v>3602</v>
      </c>
      <c r="C8099" s="213">
        <v>3</v>
      </c>
      <c r="D8099" s="214" t="s">
        <v>3613</v>
      </c>
      <c r="E8099" s="215">
        <v>4052</v>
      </c>
      <c r="F8099" s="216" t="s">
        <v>3612</v>
      </c>
    </row>
    <row r="8100" spans="2:6" ht="12.75" x14ac:dyDescent="0.25">
      <c r="B8100" s="216" t="s">
        <v>3602</v>
      </c>
      <c r="C8100" s="213">
        <v>8</v>
      </c>
      <c r="D8100" s="214" t="s">
        <v>3617</v>
      </c>
      <c r="E8100" s="215">
        <v>4052</v>
      </c>
      <c r="F8100" s="216" t="s">
        <v>3612</v>
      </c>
    </row>
    <row r="8101" spans="2:6" ht="12.75" x14ac:dyDescent="0.25">
      <c r="B8101" s="216" t="s">
        <v>3602</v>
      </c>
      <c r="C8101" s="213">
        <v>9</v>
      </c>
      <c r="D8101" s="214" t="s">
        <v>3618</v>
      </c>
      <c r="E8101" s="215">
        <v>4052</v>
      </c>
      <c r="F8101" s="216" t="s">
        <v>3612</v>
      </c>
    </row>
    <row r="8102" spans="2:6" ht="12.75" x14ac:dyDescent="0.25">
      <c r="B8102" s="216" t="s">
        <v>3602</v>
      </c>
      <c r="C8102" s="213">
        <v>1</v>
      </c>
      <c r="D8102" s="214" t="s">
        <v>3611</v>
      </c>
      <c r="E8102" s="215">
        <v>4052</v>
      </c>
      <c r="F8102" s="216" t="s">
        <v>3612</v>
      </c>
    </row>
    <row r="8103" spans="2:6" ht="12.75" x14ac:dyDescent="0.25">
      <c r="B8103" s="216" t="s">
        <v>3602</v>
      </c>
      <c r="C8103" s="213">
        <v>5</v>
      </c>
      <c r="D8103" s="214" t="s">
        <v>953</v>
      </c>
      <c r="E8103" s="215">
        <v>4052</v>
      </c>
      <c r="F8103" s="216" t="s">
        <v>3612</v>
      </c>
    </row>
    <row r="8104" spans="2:6" ht="12.75" x14ac:dyDescent="0.25">
      <c r="B8104" s="216" t="s">
        <v>3602</v>
      </c>
      <c r="C8104" s="213">
        <v>11</v>
      </c>
      <c r="D8104" s="214" t="s">
        <v>949</v>
      </c>
      <c r="E8104" s="215">
        <v>4052</v>
      </c>
      <c r="F8104" s="216" t="s">
        <v>3612</v>
      </c>
    </row>
    <row r="8105" spans="2:6" ht="12.75" x14ac:dyDescent="0.25">
      <c r="B8105" s="216" t="s">
        <v>3602</v>
      </c>
      <c r="C8105" s="213">
        <v>10</v>
      </c>
      <c r="D8105" s="214" t="s">
        <v>3619</v>
      </c>
      <c r="E8105" s="215">
        <v>4052</v>
      </c>
      <c r="F8105" s="216" t="s">
        <v>3612</v>
      </c>
    </row>
    <row r="8106" spans="2:6" ht="12.75" x14ac:dyDescent="0.25">
      <c r="B8106" s="216" t="s">
        <v>3602</v>
      </c>
      <c r="C8106" s="213">
        <v>12</v>
      </c>
      <c r="D8106" s="214" t="s">
        <v>3620</v>
      </c>
      <c r="E8106" s="215">
        <v>4052</v>
      </c>
      <c r="F8106" s="216" t="s">
        <v>3612</v>
      </c>
    </row>
    <row r="8107" spans="2:6" ht="12.75" x14ac:dyDescent="0.25">
      <c r="B8107" s="216" t="s">
        <v>3602</v>
      </c>
      <c r="C8107" s="213">
        <v>6</v>
      </c>
      <c r="D8107" s="214" t="s">
        <v>3615</v>
      </c>
      <c r="E8107" s="215">
        <v>4052</v>
      </c>
      <c r="F8107" s="216" t="s">
        <v>3612</v>
      </c>
    </row>
    <row r="8108" spans="2:6" ht="12.75" x14ac:dyDescent="0.25">
      <c r="B8108" s="216" t="s">
        <v>3602</v>
      </c>
      <c r="C8108" s="213">
        <v>4</v>
      </c>
      <c r="D8108" s="214" t="s">
        <v>3614</v>
      </c>
      <c r="E8108" s="215">
        <v>4052</v>
      </c>
      <c r="F8108" s="216" t="s">
        <v>3612</v>
      </c>
    </row>
    <row r="8109" spans="2:6" ht="12.75" x14ac:dyDescent="0.25">
      <c r="B8109" s="216" t="s">
        <v>3602</v>
      </c>
      <c r="C8109" s="213">
        <v>2</v>
      </c>
      <c r="D8109" s="214" t="s">
        <v>945</v>
      </c>
      <c r="E8109" s="215">
        <v>4052</v>
      </c>
      <c r="F8109" s="216" t="s">
        <v>3612</v>
      </c>
    </row>
    <row r="8110" spans="2:6" ht="12.75" x14ac:dyDescent="0.25">
      <c r="B8110" s="216" t="s">
        <v>3338</v>
      </c>
      <c r="C8110" s="213">
        <v>6</v>
      </c>
      <c r="D8110" s="214" t="s">
        <v>3608</v>
      </c>
      <c r="E8110" s="215">
        <v>4203</v>
      </c>
      <c r="F8110" s="216" t="s">
        <v>5290</v>
      </c>
    </row>
    <row r="8111" spans="2:6" ht="12.75" x14ac:dyDescent="0.25">
      <c r="B8111" s="216" t="s">
        <v>3338</v>
      </c>
      <c r="C8111" s="213">
        <v>18</v>
      </c>
      <c r="D8111" s="214" t="s">
        <v>5302</v>
      </c>
      <c r="E8111" s="215">
        <v>4203</v>
      </c>
      <c r="F8111" s="216" t="s">
        <v>5290</v>
      </c>
    </row>
    <row r="8112" spans="2:6" ht="12.75" x14ac:dyDescent="0.25">
      <c r="B8112" s="216" t="s">
        <v>3338</v>
      </c>
      <c r="C8112" s="213">
        <v>5</v>
      </c>
      <c r="D8112" s="214" t="s">
        <v>2108</v>
      </c>
      <c r="E8112" s="215">
        <v>4203</v>
      </c>
      <c r="F8112" s="216" t="s">
        <v>5290</v>
      </c>
    </row>
    <row r="8113" spans="2:6" ht="12.75" x14ac:dyDescent="0.25">
      <c r="B8113" s="216" t="s">
        <v>3338</v>
      </c>
      <c r="C8113" s="213">
        <v>17</v>
      </c>
      <c r="D8113" s="214" t="s">
        <v>5301</v>
      </c>
      <c r="E8113" s="215">
        <v>4203</v>
      </c>
      <c r="F8113" s="216" t="s">
        <v>5290</v>
      </c>
    </row>
    <row r="8114" spans="2:6" ht="12.75" x14ac:dyDescent="0.25">
      <c r="B8114" s="216" t="s">
        <v>3338</v>
      </c>
      <c r="C8114" s="213">
        <v>4</v>
      </c>
      <c r="D8114" s="214" t="s">
        <v>3340</v>
      </c>
      <c r="E8114" s="215">
        <v>4203</v>
      </c>
      <c r="F8114" s="216" t="s">
        <v>5290</v>
      </c>
    </row>
    <row r="8115" spans="2:6" ht="12.75" x14ac:dyDescent="0.25">
      <c r="B8115" s="216" t="s">
        <v>3338</v>
      </c>
      <c r="C8115" s="213">
        <v>16</v>
      </c>
      <c r="D8115" s="214" t="s">
        <v>5300</v>
      </c>
      <c r="E8115" s="215">
        <v>4203</v>
      </c>
      <c r="F8115" s="216" t="s">
        <v>5290</v>
      </c>
    </row>
    <row r="8116" spans="2:6" ht="12.75" x14ac:dyDescent="0.25">
      <c r="B8116" s="216" t="s">
        <v>3338</v>
      </c>
      <c r="C8116" s="213">
        <v>7</v>
      </c>
      <c r="D8116" s="214" t="s">
        <v>1287</v>
      </c>
      <c r="E8116" s="215">
        <v>4203</v>
      </c>
      <c r="F8116" s="216" t="s">
        <v>5290</v>
      </c>
    </row>
    <row r="8117" spans="2:6" ht="12.75" x14ac:dyDescent="0.25">
      <c r="B8117" s="216" t="s">
        <v>3338</v>
      </c>
      <c r="C8117" s="213">
        <v>8</v>
      </c>
      <c r="D8117" s="214" t="s">
        <v>5293</v>
      </c>
      <c r="E8117" s="215">
        <v>4203</v>
      </c>
      <c r="F8117" s="216" t="s">
        <v>5290</v>
      </c>
    </row>
    <row r="8118" spans="2:6" ht="12.75" x14ac:dyDescent="0.25">
      <c r="B8118" s="216" t="s">
        <v>3338</v>
      </c>
      <c r="C8118" s="213">
        <v>19</v>
      </c>
      <c r="D8118" s="214" t="s">
        <v>5303</v>
      </c>
      <c r="E8118" s="215">
        <v>4203</v>
      </c>
      <c r="F8118" s="216" t="s">
        <v>5290</v>
      </c>
    </row>
    <row r="8119" spans="2:6" ht="12.75" x14ac:dyDescent="0.25">
      <c r="B8119" s="216" t="s">
        <v>3338</v>
      </c>
      <c r="C8119" s="213">
        <v>9</v>
      </c>
      <c r="D8119" s="214" t="s">
        <v>5294</v>
      </c>
      <c r="E8119" s="215">
        <v>4203</v>
      </c>
      <c r="F8119" s="216" t="s">
        <v>5290</v>
      </c>
    </row>
    <row r="8120" spans="2:6" ht="12.75" x14ac:dyDescent="0.25">
      <c r="B8120" s="216" t="s">
        <v>3338</v>
      </c>
      <c r="C8120" s="213">
        <v>20</v>
      </c>
      <c r="D8120" s="214" t="s">
        <v>5304</v>
      </c>
      <c r="E8120" s="215">
        <v>4203</v>
      </c>
      <c r="F8120" s="216" t="s">
        <v>5290</v>
      </c>
    </row>
    <row r="8121" spans="2:6" ht="12.75" x14ac:dyDescent="0.25">
      <c r="B8121" s="216" t="s">
        <v>3338</v>
      </c>
      <c r="C8121" s="213">
        <v>10</v>
      </c>
      <c r="D8121" s="214" t="s">
        <v>5295</v>
      </c>
      <c r="E8121" s="215">
        <v>4203</v>
      </c>
      <c r="F8121" s="216" t="s">
        <v>5290</v>
      </c>
    </row>
    <row r="8122" spans="2:6" ht="12.75" x14ac:dyDescent="0.25">
      <c r="B8122" s="216" t="s">
        <v>3338</v>
      </c>
      <c r="C8122" s="213">
        <v>12</v>
      </c>
      <c r="D8122" s="214" t="s">
        <v>5296</v>
      </c>
      <c r="E8122" s="215">
        <v>4203</v>
      </c>
      <c r="F8122" s="216" t="s">
        <v>5290</v>
      </c>
    </row>
    <row r="8123" spans="2:6" ht="12.75" x14ac:dyDescent="0.25">
      <c r="B8123" s="216" t="s">
        <v>3338</v>
      </c>
      <c r="C8123" s="213">
        <v>22</v>
      </c>
      <c r="D8123" s="214" t="s">
        <v>5306</v>
      </c>
      <c r="E8123" s="215">
        <v>4203</v>
      </c>
      <c r="F8123" s="216" t="s">
        <v>5290</v>
      </c>
    </row>
    <row r="8124" spans="2:6" ht="12.75" x14ac:dyDescent="0.25">
      <c r="B8124" s="216" t="s">
        <v>3338</v>
      </c>
      <c r="C8124" s="213">
        <v>3</v>
      </c>
      <c r="D8124" s="214" t="s">
        <v>5292</v>
      </c>
      <c r="E8124" s="215">
        <v>4203</v>
      </c>
      <c r="F8124" s="216" t="s">
        <v>5290</v>
      </c>
    </row>
    <row r="8125" spans="2:6" ht="12.75" x14ac:dyDescent="0.25">
      <c r="B8125" s="216" t="s">
        <v>3338</v>
      </c>
      <c r="C8125" s="213">
        <v>15</v>
      </c>
      <c r="D8125" s="214" t="s">
        <v>5299</v>
      </c>
      <c r="E8125" s="215">
        <v>4203</v>
      </c>
      <c r="F8125" s="216" t="s">
        <v>5290</v>
      </c>
    </row>
    <row r="8126" spans="2:6" ht="12.75" x14ac:dyDescent="0.25">
      <c r="B8126" s="216" t="s">
        <v>3338</v>
      </c>
      <c r="C8126" s="213">
        <v>11</v>
      </c>
      <c r="D8126" s="214" t="s">
        <v>950</v>
      </c>
      <c r="E8126" s="215">
        <v>4203</v>
      </c>
      <c r="F8126" s="216" t="s">
        <v>5290</v>
      </c>
    </row>
    <row r="8127" spans="2:6" ht="12.75" x14ac:dyDescent="0.25">
      <c r="B8127" s="216" t="s">
        <v>3338</v>
      </c>
      <c r="C8127" s="213">
        <v>21</v>
      </c>
      <c r="D8127" s="214" t="s">
        <v>5305</v>
      </c>
      <c r="E8127" s="215">
        <v>4203</v>
      </c>
      <c r="F8127" s="216" t="s">
        <v>5290</v>
      </c>
    </row>
    <row r="8128" spans="2:6" ht="12.75" x14ac:dyDescent="0.25">
      <c r="B8128" s="216" t="s">
        <v>3338</v>
      </c>
      <c r="C8128" s="213">
        <v>1</v>
      </c>
      <c r="D8128" s="214" t="s">
        <v>5289</v>
      </c>
      <c r="E8128" s="215">
        <v>4203</v>
      </c>
      <c r="F8128" s="216" t="s">
        <v>5290</v>
      </c>
    </row>
    <row r="8129" spans="2:6" ht="12.75" x14ac:dyDescent="0.25">
      <c r="B8129" s="216" t="s">
        <v>3338</v>
      </c>
      <c r="C8129" s="213">
        <v>13</v>
      </c>
      <c r="D8129" s="214" t="s">
        <v>5297</v>
      </c>
      <c r="E8129" s="215">
        <v>4203</v>
      </c>
      <c r="F8129" s="216" t="s">
        <v>5290</v>
      </c>
    </row>
    <row r="8130" spans="2:6" ht="12.75" x14ac:dyDescent="0.25">
      <c r="B8130" s="216" t="s">
        <v>3338</v>
      </c>
      <c r="C8130" s="213">
        <v>2</v>
      </c>
      <c r="D8130" s="214" t="s">
        <v>5291</v>
      </c>
      <c r="E8130" s="215">
        <v>4203</v>
      </c>
      <c r="F8130" s="216" t="s">
        <v>5290</v>
      </c>
    </row>
    <row r="8131" spans="2:6" ht="12.75" x14ac:dyDescent="0.25">
      <c r="B8131" s="216" t="s">
        <v>3338</v>
      </c>
      <c r="C8131" s="213">
        <v>14</v>
      </c>
      <c r="D8131" s="214" t="s">
        <v>5298</v>
      </c>
      <c r="E8131" s="215">
        <v>4203</v>
      </c>
      <c r="F8131" s="216" t="s">
        <v>5290</v>
      </c>
    </row>
    <row r="8132" spans="2:6" ht="12.75" x14ac:dyDescent="0.25">
      <c r="B8132" s="216" t="s">
        <v>3338</v>
      </c>
      <c r="C8132" s="213">
        <v>9</v>
      </c>
      <c r="D8132" s="214" t="s">
        <v>5314</v>
      </c>
      <c r="E8132" s="215">
        <v>4204</v>
      </c>
      <c r="F8132" s="216" t="s">
        <v>5308</v>
      </c>
    </row>
    <row r="8133" spans="2:6" ht="12.75" x14ac:dyDescent="0.25">
      <c r="B8133" s="216" t="s">
        <v>3338</v>
      </c>
      <c r="C8133" s="213">
        <v>20</v>
      </c>
      <c r="D8133" s="214" t="s">
        <v>5324</v>
      </c>
      <c r="E8133" s="215">
        <v>4204</v>
      </c>
      <c r="F8133" s="216" t="s">
        <v>5308</v>
      </c>
    </row>
    <row r="8134" spans="2:6" ht="12.75" x14ac:dyDescent="0.25">
      <c r="B8134" s="216" t="s">
        <v>3338</v>
      </c>
      <c r="C8134" s="213">
        <v>1</v>
      </c>
      <c r="D8134" s="214" t="s">
        <v>5307</v>
      </c>
      <c r="E8134" s="215">
        <v>4204</v>
      </c>
      <c r="F8134" s="216" t="s">
        <v>5308</v>
      </c>
    </row>
    <row r="8135" spans="2:6" ht="12.75" x14ac:dyDescent="0.25">
      <c r="B8135" s="216" t="s">
        <v>3338</v>
      </c>
      <c r="C8135" s="213">
        <v>13</v>
      </c>
      <c r="D8135" s="214" t="s">
        <v>5317</v>
      </c>
      <c r="E8135" s="215">
        <v>4204</v>
      </c>
      <c r="F8135" s="216" t="s">
        <v>5308</v>
      </c>
    </row>
    <row r="8136" spans="2:6" ht="12.75" x14ac:dyDescent="0.25">
      <c r="B8136" s="216" t="s">
        <v>3338</v>
      </c>
      <c r="C8136" s="213">
        <v>7</v>
      </c>
      <c r="D8136" s="214" t="s">
        <v>5313</v>
      </c>
      <c r="E8136" s="215">
        <v>4204</v>
      </c>
      <c r="F8136" s="216" t="s">
        <v>5308</v>
      </c>
    </row>
    <row r="8137" spans="2:6" ht="12.75" x14ac:dyDescent="0.25">
      <c r="B8137" s="216" t="s">
        <v>3338</v>
      </c>
      <c r="C8137" s="213">
        <v>6</v>
      </c>
      <c r="D8137" s="214" t="s">
        <v>947</v>
      </c>
      <c r="E8137" s="215">
        <v>4204</v>
      </c>
      <c r="F8137" s="216" t="s">
        <v>5308</v>
      </c>
    </row>
    <row r="8138" spans="2:6" ht="12.75" x14ac:dyDescent="0.25">
      <c r="B8138" s="216" t="s">
        <v>3338</v>
      </c>
      <c r="C8138" s="213">
        <v>18</v>
      </c>
      <c r="D8138" s="214" t="s">
        <v>5322</v>
      </c>
      <c r="E8138" s="215">
        <v>4204</v>
      </c>
      <c r="F8138" s="216" t="s">
        <v>5308</v>
      </c>
    </row>
    <row r="8139" spans="2:6" ht="12.75" x14ac:dyDescent="0.25">
      <c r="B8139" s="216" t="s">
        <v>3338</v>
      </c>
      <c r="C8139" s="213">
        <v>10</v>
      </c>
      <c r="D8139" s="214" t="s">
        <v>951</v>
      </c>
      <c r="E8139" s="215">
        <v>4204</v>
      </c>
      <c r="F8139" s="216" t="s">
        <v>5308</v>
      </c>
    </row>
    <row r="8140" spans="2:6" ht="12.75" x14ac:dyDescent="0.25">
      <c r="B8140" s="216" t="s">
        <v>3338</v>
      </c>
      <c r="C8140" s="213">
        <v>21</v>
      </c>
      <c r="D8140" s="214" t="s">
        <v>5325</v>
      </c>
      <c r="E8140" s="215">
        <v>4204</v>
      </c>
      <c r="F8140" s="216" t="s">
        <v>5308</v>
      </c>
    </row>
    <row r="8141" spans="2:6" ht="12.75" x14ac:dyDescent="0.25">
      <c r="B8141" s="216" t="s">
        <v>3338</v>
      </c>
      <c r="C8141" s="213">
        <v>8</v>
      </c>
      <c r="D8141" s="214" t="s">
        <v>3302</v>
      </c>
      <c r="E8141" s="215">
        <v>4204</v>
      </c>
      <c r="F8141" s="216" t="s">
        <v>5308</v>
      </c>
    </row>
    <row r="8142" spans="2:6" ht="12.75" x14ac:dyDescent="0.25">
      <c r="B8142" s="216" t="s">
        <v>3338</v>
      </c>
      <c r="C8142" s="213">
        <v>19</v>
      </c>
      <c r="D8142" s="214" t="s">
        <v>5323</v>
      </c>
      <c r="E8142" s="215">
        <v>4204</v>
      </c>
      <c r="F8142" s="216" t="s">
        <v>5308</v>
      </c>
    </row>
    <row r="8143" spans="2:6" ht="12.75" x14ac:dyDescent="0.25">
      <c r="B8143" s="216" t="s">
        <v>3338</v>
      </c>
      <c r="C8143" s="213">
        <v>2</v>
      </c>
      <c r="D8143" s="214" t="s">
        <v>5309</v>
      </c>
      <c r="E8143" s="215">
        <v>4204</v>
      </c>
      <c r="F8143" s="216" t="s">
        <v>5308</v>
      </c>
    </row>
    <row r="8144" spans="2:6" ht="12.75" x14ac:dyDescent="0.25">
      <c r="B8144" s="216" t="s">
        <v>3338</v>
      </c>
      <c r="C8144" s="213">
        <v>14</v>
      </c>
      <c r="D8144" s="214" t="s">
        <v>5318</v>
      </c>
      <c r="E8144" s="215">
        <v>4204</v>
      </c>
      <c r="F8144" s="216" t="s">
        <v>5308</v>
      </c>
    </row>
    <row r="8145" spans="2:6" ht="12.75" x14ac:dyDescent="0.25">
      <c r="B8145" s="216" t="s">
        <v>3338</v>
      </c>
      <c r="C8145" s="213">
        <v>11</v>
      </c>
      <c r="D8145" s="214" t="s">
        <v>5315</v>
      </c>
      <c r="E8145" s="215">
        <v>4204</v>
      </c>
      <c r="F8145" s="216" t="s">
        <v>5308</v>
      </c>
    </row>
    <row r="8146" spans="2:6" ht="12.75" x14ac:dyDescent="0.25">
      <c r="B8146" s="216" t="s">
        <v>3338</v>
      </c>
      <c r="C8146" s="213">
        <v>22</v>
      </c>
      <c r="D8146" s="214" t="s">
        <v>5326</v>
      </c>
      <c r="E8146" s="215">
        <v>4204</v>
      </c>
      <c r="F8146" s="216" t="s">
        <v>5308</v>
      </c>
    </row>
    <row r="8147" spans="2:6" ht="12.75" x14ac:dyDescent="0.25">
      <c r="B8147" s="216" t="s">
        <v>3338</v>
      </c>
      <c r="C8147" s="213">
        <v>3</v>
      </c>
      <c r="D8147" s="214" t="s">
        <v>5310</v>
      </c>
      <c r="E8147" s="215">
        <v>4204</v>
      </c>
      <c r="F8147" s="216" t="s">
        <v>5308</v>
      </c>
    </row>
    <row r="8148" spans="2:6" ht="12.75" x14ac:dyDescent="0.25">
      <c r="B8148" s="216" t="s">
        <v>3338</v>
      </c>
      <c r="C8148" s="213">
        <v>15</v>
      </c>
      <c r="D8148" s="214" t="s">
        <v>5319</v>
      </c>
      <c r="E8148" s="215">
        <v>4204</v>
      </c>
      <c r="F8148" s="216" t="s">
        <v>5308</v>
      </c>
    </row>
    <row r="8149" spans="2:6" ht="12.75" x14ac:dyDescent="0.25">
      <c r="B8149" s="216" t="s">
        <v>3338</v>
      </c>
      <c r="C8149" s="213">
        <v>5</v>
      </c>
      <c r="D8149" s="214" t="s">
        <v>5312</v>
      </c>
      <c r="E8149" s="215">
        <v>4204</v>
      </c>
      <c r="F8149" s="216" t="s">
        <v>5308</v>
      </c>
    </row>
    <row r="8150" spans="2:6" ht="12.75" x14ac:dyDescent="0.25">
      <c r="B8150" s="216" t="s">
        <v>3338</v>
      </c>
      <c r="C8150" s="213">
        <v>17</v>
      </c>
      <c r="D8150" s="214" t="s">
        <v>5321</v>
      </c>
      <c r="E8150" s="215">
        <v>4204</v>
      </c>
      <c r="F8150" s="216" t="s">
        <v>5308</v>
      </c>
    </row>
    <row r="8151" spans="2:6" ht="12.75" x14ac:dyDescent="0.25">
      <c r="B8151" s="216" t="s">
        <v>3338</v>
      </c>
      <c r="C8151" s="213">
        <v>12</v>
      </c>
      <c r="D8151" s="214" t="s">
        <v>5316</v>
      </c>
      <c r="E8151" s="215">
        <v>4204</v>
      </c>
      <c r="F8151" s="216" t="s">
        <v>5308</v>
      </c>
    </row>
    <row r="8152" spans="2:6" ht="12.75" x14ac:dyDescent="0.25">
      <c r="B8152" s="216" t="s">
        <v>3338</v>
      </c>
      <c r="C8152" s="213">
        <v>4</v>
      </c>
      <c r="D8152" s="214" t="s">
        <v>5311</v>
      </c>
      <c r="E8152" s="215">
        <v>4204</v>
      </c>
      <c r="F8152" s="216" t="s">
        <v>5308</v>
      </c>
    </row>
    <row r="8153" spans="2:6" ht="12.75" x14ac:dyDescent="0.25">
      <c r="B8153" s="216" t="s">
        <v>3338</v>
      </c>
      <c r="C8153" s="213">
        <v>16</v>
      </c>
      <c r="D8153" s="214" t="s">
        <v>5320</v>
      </c>
      <c r="E8153" s="215">
        <v>4204</v>
      </c>
      <c r="F8153" s="216" t="s">
        <v>5308</v>
      </c>
    </row>
    <row r="8154" spans="2:6" ht="12.75" x14ac:dyDescent="0.25">
      <c r="B8154" s="216" t="s">
        <v>238</v>
      </c>
      <c r="C8154" s="213">
        <v>11</v>
      </c>
      <c r="D8154" s="214" t="s">
        <v>572</v>
      </c>
      <c r="E8154" s="215">
        <v>1435</v>
      </c>
      <c r="F8154" s="216" t="s">
        <v>564</v>
      </c>
    </row>
    <row r="8155" spans="2:6" ht="12.75" x14ac:dyDescent="0.25">
      <c r="B8155" s="216" t="s">
        <v>238</v>
      </c>
      <c r="C8155" s="213">
        <v>6</v>
      </c>
      <c r="D8155" s="214" t="s">
        <v>121</v>
      </c>
      <c r="E8155" s="215">
        <v>1435</v>
      </c>
      <c r="F8155" s="216" t="s">
        <v>564</v>
      </c>
    </row>
    <row r="8156" spans="2:6" ht="12.75" x14ac:dyDescent="0.25">
      <c r="B8156" s="216" t="s">
        <v>238</v>
      </c>
      <c r="C8156" s="213">
        <v>3</v>
      </c>
      <c r="D8156" s="214" t="s">
        <v>566</v>
      </c>
      <c r="E8156" s="215">
        <v>1435</v>
      </c>
      <c r="F8156" s="216" t="s">
        <v>564</v>
      </c>
    </row>
    <row r="8157" spans="2:6" ht="12.75" x14ac:dyDescent="0.25">
      <c r="B8157" s="216" t="s">
        <v>238</v>
      </c>
      <c r="C8157" s="213">
        <v>9</v>
      </c>
      <c r="D8157" s="214" t="s">
        <v>280</v>
      </c>
      <c r="E8157" s="215">
        <v>1435</v>
      </c>
      <c r="F8157" s="216" t="s">
        <v>564</v>
      </c>
    </row>
    <row r="8158" spans="2:6" ht="12.75" x14ac:dyDescent="0.25">
      <c r="B8158" s="216" t="s">
        <v>238</v>
      </c>
      <c r="C8158" s="213">
        <v>12</v>
      </c>
      <c r="D8158" s="214" t="s">
        <v>300</v>
      </c>
      <c r="E8158" s="215">
        <v>1435</v>
      </c>
      <c r="F8158" s="216" t="s">
        <v>564</v>
      </c>
    </row>
    <row r="8159" spans="2:6" ht="12.75" x14ac:dyDescent="0.25">
      <c r="B8159" s="216" t="s">
        <v>238</v>
      </c>
      <c r="C8159" s="213">
        <v>7</v>
      </c>
      <c r="D8159" s="214" t="s">
        <v>569</v>
      </c>
      <c r="E8159" s="215">
        <v>1435</v>
      </c>
      <c r="F8159" s="216" t="s">
        <v>564</v>
      </c>
    </row>
    <row r="8160" spans="2:6" ht="12.75" x14ac:dyDescent="0.25">
      <c r="B8160" s="216" t="s">
        <v>238</v>
      </c>
      <c r="C8160" s="213">
        <v>5</v>
      </c>
      <c r="D8160" s="214" t="s">
        <v>568</v>
      </c>
      <c r="E8160" s="215">
        <v>1435</v>
      </c>
      <c r="F8160" s="216" t="s">
        <v>564</v>
      </c>
    </row>
    <row r="8161" spans="2:6" ht="12.75" x14ac:dyDescent="0.25">
      <c r="B8161" s="216" t="s">
        <v>238</v>
      </c>
      <c r="C8161" s="213">
        <v>8</v>
      </c>
      <c r="D8161" s="214" t="s">
        <v>570</v>
      </c>
      <c r="E8161" s="215">
        <v>1435</v>
      </c>
      <c r="F8161" s="216" t="s">
        <v>564</v>
      </c>
    </row>
    <row r="8162" spans="2:6" ht="12.75" x14ac:dyDescent="0.25">
      <c r="B8162" s="216" t="s">
        <v>238</v>
      </c>
      <c r="C8162" s="213">
        <v>10</v>
      </c>
      <c r="D8162" s="214" t="s">
        <v>571</v>
      </c>
      <c r="E8162" s="215">
        <v>1435</v>
      </c>
      <c r="F8162" s="216" t="s">
        <v>564</v>
      </c>
    </row>
    <row r="8163" spans="2:6" ht="12.75" x14ac:dyDescent="0.25">
      <c r="B8163" s="216" t="s">
        <v>238</v>
      </c>
      <c r="C8163" s="213">
        <v>2</v>
      </c>
      <c r="D8163" s="214" t="s">
        <v>565</v>
      </c>
      <c r="E8163" s="215">
        <v>1435</v>
      </c>
      <c r="F8163" s="216" t="s">
        <v>564</v>
      </c>
    </row>
    <row r="8164" spans="2:6" ht="12.75" x14ac:dyDescent="0.25">
      <c r="B8164" s="216" t="s">
        <v>238</v>
      </c>
      <c r="C8164" s="213">
        <v>1</v>
      </c>
      <c r="D8164" s="214" t="s">
        <v>188</v>
      </c>
      <c r="E8164" s="215">
        <v>1435</v>
      </c>
      <c r="F8164" s="216" t="s">
        <v>564</v>
      </c>
    </row>
    <row r="8165" spans="2:6" ht="12.75" x14ac:dyDescent="0.25">
      <c r="B8165" s="216" t="s">
        <v>238</v>
      </c>
      <c r="C8165" s="213">
        <v>4</v>
      </c>
      <c r="D8165" s="214" t="s">
        <v>567</v>
      </c>
      <c r="E8165" s="215">
        <v>1435</v>
      </c>
      <c r="F8165" s="216" t="s">
        <v>564</v>
      </c>
    </row>
    <row r="8166" spans="2:6" ht="12.75" x14ac:dyDescent="0.25">
      <c r="B8166" s="216" t="s">
        <v>5833</v>
      </c>
      <c r="C8166" s="213">
        <v>8</v>
      </c>
      <c r="D8166" s="214" t="s">
        <v>5834</v>
      </c>
      <c r="E8166" s="215">
        <v>4251</v>
      </c>
      <c r="F8166" s="216" t="s">
        <v>5821</v>
      </c>
    </row>
    <row r="8167" spans="2:6" ht="12.75" x14ac:dyDescent="0.25">
      <c r="B8167" s="216" t="s">
        <v>5833</v>
      </c>
      <c r="C8167" s="213">
        <v>15</v>
      </c>
      <c r="D8167" s="214" t="s">
        <v>5842</v>
      </c>
      <c r="E8167" s="215">
        <v>4251</v>
      </c>
      <c r="F8167" s="216" t="s">
        <v>5821</v>
      </c>
    </row>
    <row r="8168" spans="2:6" ht="12.75" x14ac:dyDescent="0.25">
      <c r="B8168" s="216" t="s">
        <v>5819</v>
      </c>
      <c r="C8168" s="213">
        <v>2</v>
      </c>
      <c r="D8168" s="214" t="s">
        <v>5822</v>
      </c>
      <c r="E8168" s="215">
        <v>4251</v>
      </c>
      <c r="F8168" s="216" t="s">
        <v>5821</v>
      </c>
    </row>
    <row r="8169" spans="2:6" ht="12.75" x14ac:dyDescent="0.25">
      <c r="B8169" s="216" t="s">
        <v>5819</v>
      </c>
      <c r="C8169" s="213">
        <v>12</v>
      </c>
      <c r="D8169" s="214" t="s">
        <v>5839</v>
      </c>
      <c r="E8169" s="215">
        <v>4251</v>
      </c>
      <c r="F8169" s="216" t="s">
        <v>5821</v>
      </c>
    </row>
    <row r="8170" spans="2:6" ht="12.75" x14ac:dyDescent="0.25">
      <c r="B8170" s="216" t="s">
        <v>5829</v>
      </c>
      <c r="C8170" s="213">
        <v>6</v>
      </c>
      <c r="D8170" s="214" t="s">
        <v>5830</v>
      </c>
      <c r="E8170" s="215">
        <v>4251</v>
      </c>
      <c r="F8170" s="216" t="s">
        <v>5821</v>
      </c>
    </row>
    <row r="8171" spans="2:6" ht="12.75" x14ac:dyDescent="0.25">
      <c r="B8171" s="216" t="s">
        <v>5836</v>
      </c>
      <c r="C8171" s="213">
        <v>10</v>
      </c>
      <c r="D8171" s="214" t="s">
        <v>5837</v>
      </c>
      <c r="E8171" s="215">
        <v>4251</v>
      </c>
      <c r="F8171" s="216" t="s">
        <v>5821</v>
      </c>
    </row>
    <row r="8172" spans="2:6" ht="12.75" x14ac:dyDescent="0.25">
      <c r="B8172" s="216" t="s">
        <v>5836</v>
      </c>
      <c r="C8172" s="213">
        <v>16</v>
      </c>
      <c r="D8172" s="214" t="s">
        <v>5843</v>
      </c>
      <c r="E8172" s="215">
        <v>4251</v>
      </c>
      <c r="F8172" s="216" t="s">
        <v>5821</v>
      </c>
    </row>
    <row r="8173" spans="2:6" ht="12.75" x14ac:dyDescent="0.25">
      <c r="B8173" s="216" t="s">
        <v>5831</v>
      </c>
      <c r="C8173" s="213">
        <v>7</v>
      </c>
      <c r="D8173" s="214" t="s">
        <v>5832</v>
      </c>
      <c r="E8173" s="215">
        <v>4251</v>
      </c>
      <c r="F8173" s="216" t="s">
        <v>5821</v>
      </c>
    </row>
    <row r="8174" spans="2:6" ht="12.75" x14ac:dyDescent="0.25">
      <c r="B8174" s="216" t="s">
        <v>5823</v>
      </c>
      <c r="C8174" s="213">
        <v>3</v>
      </c>
      <c r="D8174" s="214" t="s">
        <v>5824</v>
      </c>
      <c r="E8174" s="215">
        <v>4251</v>
      </c>
      <c r="F8174" s="216" t="s">
        <v>5821</v>
      </c>
    </row>
    <row r="8175" spans="2:6" ht="12.75" x14ac:dyDescent="0.25">
      <c r="B8175" s="216" t="s">
        <v>5827</v>
      </c>
      <c r="C8175" s="213">
        <v>5</v>
      </c>
      <c r="D8175" s="214" t="s">
        <v>5828</v>
      </c>
      <c r="E8175" s="215">
        <v>4251</v>
      </c>
      <c r="F8175" s="216" t="s">
        <v>5821</v>
      </c>
    </row>
    <row r="8176" spans="2:6" ht="12.75" x14ac:dyDescent="0.25">
      <c r="B8176" s="216" t="s">
        <v>5827</v>
      </c>
      <c r="C8176" s="213">
        <v>14</v>
      </c>
      <c r="D8176" s="214" t="s">
        <v>5841</v>
      </c>
      <c r="E8176" s="215">
        <v>4251</v>
      </c>
      <c r="F8176" s="216" t="s">
        <v>5821</v>
      </c>
    </row>
    <row r="8177" spans="2:6" ht="12.75" x14ac:dyDescent="0.25">
      <c r="B8177" s="216" t="s">
        <v>5825</v>
      </c>
      <c r="C8177" s="213">
        <v>4</v>
      </c>
      <c r="D8177" s="214" t="s">
        <v>5826</v>
      </c>
      <c r="E8177" s="215">
        <v>4251</v>
      </c>
      <c r="F8177" s="216" t="s">
        <v>5821</v>
      </c>
    </row>
    <row r="8178" spans="2:6" ht="12.75" x14ac:dyDescent="0.25">
      <c r="B8178" s="216" t="s">
        <v>5825</v>
      </c>
      <c r="C8178" s="213">
        <v>13</v>
      </c>
      <c r="D8178" s="214" t="s">
        <v>5840</v>
      </c>
      <c r="E8178" s="215">
        <v>4251</v>
      </c>
      <c r="F8178" s="216" t="s">
        <v>5821</v>
      </c>
    </row>
    <row r="8179" spans="2:6" ht="12.75" x14ac:dyDescent="0.25">
      <c r="B8179" s="216" t="s">
        <v>5819</v>
      </c>
      <c r="C8179" s="213">
        <v>1</v>
      </c>
      <c r="D8179" s="214" t="s">
        <v>5820</v>
      </c>
      <c r="E8179" s="215">
        <v>4251</v>
      </c>
      <c r="F8179" s="216" t="s">
        <v>5821</v>
      </c>
    </row>
    <row r="8180" spans="2:6" ht="12.75" x14ac:dyDescent="0.25">
      <c r="B8180" s="216" t="s">
        <v>5819</v>
      </c>
      <c r="C8180" s="213">
        <v>11</v>
      </c>
      <c r="D8180" s="214" t="s">
        <v>5838</v>
      </c>
      <c r="E8180" s="215">
        <v>4251</v>
      </c>
      <c r="F8180" s="216" t="s">
        <v>5821</v>
      </c>
    </row>
    <row r="8181" spans="2:6" ht="12.75" x14ac:dyDescent="0.25">
      <c r="B8181" s="216" t="s">
        <v>5835</v>
      </c>
      <c r="C8181" s="213">
        <v>9</v>
      </c>
      <c r="D8181" s="214" t="s">
        <v>644</v>
      </c>
      <c r="E8181" s="215">
        <v>4251</v>
      </c>
      <c r="F8181" s="216" t="s">
        <v>5821</v>
      </c>
    </row>
    <row r="8182" spans="2:6" ht="12.75" x14ac:dyDescent="0.25">
      <c r="B8182" s="216" t="s">
        <v>5846</v>
      </c>
      <c r="C8182" s="213">
        <v>2</v>
      </c>
      <c r="D8182" s="214" t="s">
        <v>5847</v>
      </c>
      <c r="E8182" s="215">
        <v>4252</v>
      </c>
      <c r="F8182" s="216" t="s">
        <v>5845</v>
      </c>
    </row>
    <row r="8183" spans="2:6" ht="12.75" x14ac:dyDescent="0.25">
      <c r="B8183" s="216" t="s">
        <v>5846</v>
      </c>
      <c r="C8183" s="213">
        <v>12</v>
      </c>
      <c r="D8183" s="214" t="s">
        <v>5863</v>
      </c>
      <c r="E8183" s="215">
        <v>4252</v>
      </c>
      <c r="F8183" s="216" t="s">
        <v>5845</v>
      </c>
    </row>
    <row r="8184" spans="2:6" ht="12.75" x14ac:dyDescent="0.25">
      <c r="B8184" s="216" t="s">
        <v>5848</v>
      </c>
      <c r="C8184" s="213">
        <v>3</v>
      </c>
      <c r="D8184" s="214" t="s">
        <v>5849</v>
      </c>
      <c r="E8184" s="215">
        <v>4252</v>
      </c>
      <c r="F8184" s="216" t="s">
        <v>5845</v>
      </c>
    </row>
    <row r="8185" spans="2:6" ht="12.75" x14ac:dyDescent="0.25">
      <c r="B8185" s="216" t="s">
        <v>5853</v>
      </c>
      <c r="C8185" s="213">
        <v>6</v>
      </c>
      <c r="D8185" s="214" t="s">
        <v>5854</v>
      </c>
      <c r="E8185" s="215">
        <v>4252</v>
      </c>
      <c r="F8185" s="216" t="s">
        <v>5845</v>
      </c>
    </row>
    <row r="8186" spans="2:6" ht="12.75" x14ac:dyDescent="0.25">
      <c r="B8186" s="216" t="s">
        <v>5853</v>
      </c>
      <c r="C8186" s="213">
        <v>15</v>
      </c>
      <c r="D8186" s="214" t="s">
        <v>5866</v>
      </c>
      <c r="E8186" s="215">
        <v>4252</v>
      </c>
      <c r="F8186" s="216" t="s">
        <v>5845</v>
      </c>
    </row>
    <row r="8187" spans="2:6" ht="12.75" x14ac:dyDescent="0.25">
      <c r="B8187" s="216" t="s">
        <v>5859</v>
      </c>
      <c r="C8187" s="213">
        <v>9</v>
      </c>
      <c r="D8187" s="214" t="s">
        <v>5860</v>
      </c>
      <c r="E8187" s="215">
        <v>4252</v>
      </c>
      <c r="F8187" s="216" t="s">
        <v>5845</v>
      </c>
    </row>
    <row r="8188" spans="2:6" ht="12.75" x14ac:dyDescent="0.25">
      <c r="B8188" s="216" t="s">
        <v>5825</v>
      </c>
      <c r="C8188" s="213">
        <v>1</v>
      </c>
      <c r="D8188" s="214" t="s">
        <v>5844</v>
      </c>
      <c r="E8188" s="215">
        <v>4252</v>
      </c>
      <c r="F8188" s="216" t="s">
        <v>5845</v>
      </c>
    </row>
    <row r="8189" spans="2:6" ht="12.75" x14ac:dyDescent="0.25">
      <c r="B8189" s="216" t="s">
        <v>5825</v>
      </c>
      <c r="C8189" s="213">
        <v>11</v>
      </c>
      <c r="D8189" s="214" t="s">
        <v>5862</v>
      </c>
      <c r="E8189" s="215">
        <v>4252</v>
      </c>
      <c r="F8189" s="216" t="s">
        <v>5845</v>
      </c>
    </row>
    <row r="8190" spans="2:6" ht="12.75" x14ac:dyDescent="0.25">
      <c r="B8190" s="216" t="s">
        <v>5857</v>
      </c>
      <c r="C8190" s="213">
        <v>8</v>
      </c>
      <c r="D8190" s="214" t="s">
        <v>5858</v>
      </c>
      <c r="E8190" s="215">
        <v>4252</v>
      </c>
      <c r="F8190" s="216" t="s">
        <v>5845</v>
      </c>
    </row>
    <row r="8191" spans="2:6" ht="12.75" x14ac:dyDescent="0.25">
      <c r="B8191" s="216" t="s">
        <v>5855</v>
      </c>
      <c r="C8191" s="213">
        <v>7</v>
      </c>
      <c r="D8191" s="214" t="s">
        <v>5856</v>
      </c>
      <c r="E8191" s="215">
        <v>4252</v>
      </c>
      <c r="F8191" s="216" t="s">
        <v>5845</v>
      </c>
    </row>
    <row r="8192" spans="2:6" ht="12.75" x14ac:dyDescent="0.25">
      <c r="B8192" s="216" t="s">
        <v>5855</v>
      </c>
      <c r="C8192" s="213">
        <v>16</v>
      </c>
      <c r="D8192" s="214" t="s">
        <v>5867</v>
      </c>
      <c r="E8192" s="215">
        <v>4252</v>
      </c>
      <c r="F8192" s="216" t="s">
        <v>5845</v>
      </c>
    </row>
    <row r="8193" spans="2:6" ht="12.75" x14ac:dyDescent="0.25">
      <c r="B8193" s="216" t="s">
        <v>5819</v>
      </c>
      <c r="C8193" s="213">
        <v>5</v>
      </c>
      <c r="D8193" s="214" t="s">
        <v>5852</v>
      </c>
      <c r="E8193" s="215">
        <v>4252</v>
      </c>
      <c r="F8193" s="216" t="s">
        <v>5845</v>
      </c>
    </row>
    <row r="8194" spans="2:6" ht="12.75" x14ac:dyDescent="0.25">
      <c r="B8194" s="216" t="s">
        <v>5819</v>
      </c>
      <c r="C8194" s="213">
        <v>14</v>
      </c>
      <c r="D8194" s="214" t="s">
        <v>5865</v>
      </c>
      <c r="E8194" s="215">
        <v>4252</v>
      </c>
      <c r="F8194" s="216" t="s">
        <v>5845</v>
      </c>
    </row>
    <row r="8195" spans="2:6" ht="12.75" x14ac:dyDescent="0.25">
      <c r="B8195" s="216" t="s">
        <v>5850</v>
      </c>
      <c r="C8195" s="213">
        <v>4</v>
      </c>
      <c r="D8195" s="214" t="s">
        <v>5851</v>
      </c>
      <c r="E8195" s="215">
        <v>4252</v>
      </c>
      <c r="F8195" s="216" t="s">
        <v>5845</v>
      </c>
    </row>
    <row r="8196" spans="2:6" ht="12.75" x14ac:dyDescent="0.25">
      <c r="B8196" s="216" t="s">
        <v>5850</v>
      </c>
      <c r="C8196" s="213">
        <v>13</v>
      </c>
      <c r="D8196" s="214" t="s">
        <v>5864</v>
      </c>
      <c r="E8196" s="215">
        <v>4252</v>
      </c>
      <c r="F8196" s="216" t="s">
        <v>5845</v>
      </c>
    </row>
    <row r="8197" spans="2:6" ht="12.75" x14ac:dyDescent="0.25">
      <c r="B8197" s="216" t="s">
        <v>5819</v>
      </c>
      <c r="C8197" s="213">
        <v>10</v>
      </c>
      <c r="D8197" s="214" t="s">
        <v>5861</v>
      </c>
      <c r="E8197" s="215">
        <v>4252</v>
      </c>
      <c r="F8197" s="216" t="s">
        <v>5845</v>
      </c>
    </row>
    <row r="8198" spans="2:6" ht="12.75" x14ac:dyDescent="0.25">
      <c r="B8198" s="216" t="s">
        <v>5819</v>
      </c>
      <c r="C8198" s="213">
        <v>17</v>
      </c>
      <c r="D8198" s="214" t="s">
        <v>5868</v>
      </c>
      <c r="E8198" s="215">
        <v>4252</v>
      </c>
      <c r="F8198" s="216" t="s">
        <v>5845</v>
      </c>
    </row>
    <row r="8199" spans="2:6" ht="12.75" x14ac:dyDescent="0.25">
      <c r="B8199" s="216" t="s">
        <v>5880</v>
      </c>
      <c r="C8199" s="213">
        <v>8</v>
      </c>
      <c r="D8199" s="214" t="s">
        <v>4885</v>
      </c>
      <c r="E8199" s="215">
        <v>4253</v>
      </c>
      <c r="F8199" s="216" t="s">
        <v>5870</v>
      </c>
    </row>
    <row r="8200" spans="2:6" ht="12.75" x14ac:dyDescent="0.25">
      <c r="B8200" s="216" t="s">
        <v>5873</v>
      </c>
      <c r="C8200" s="213">
        <v>3</v>
      </c>
      <c r="D8200" s="214" t="s">
        <v>5874</v>
      </c>
      <c r="E8200" s="215">
        <v>4253</v>
      </c>
      <c r="F8200" s="216" t="s">
        <v>5870</v>
      </c>
    </row>
    <row r="8201" spans="2:6" ht="12.75" x14ac:dyDescent="0.25">
      <c r="B8201" s="216" t="s">
        <v>5873</v>
      </c>
      <c r="C8201" s="213">
        <v>13</v>
      </c>
      <c r="D8201" s="214" t="s">
        <v>5887</v>
      </c>
      <c r="E8201" s="215">
        <v>4253</v>
      </c>
      <c r="F8201" s="216" t="s">
        <v>5870</v>
      </c>
    </row>
    <row r="8202" spans="2:6" ht="12.75" x14ac:dyDescent="0.25">
      <c r="B8202" s="216" t="s">
        <v>5875</v>
      </c>
      <c r="C8202" s="213">
        <v>4</v>
      </c>
      <c r="D8202" s="214" t="s">
        <v>5876</v>
      </c>
      <c r="E8202" s="215">
        <v>4253</v>
      </c>
      <c r="F8202" s="216" t="s">
        <v>5870</v>
      </c>
    </row>
    <row r="8203" spans="2:6" ht="12.75" x14ac:dyDescent="0.25">
      <c r="B8203" s="216" t="s">
        <v>5883</v>
      </c>
      <c r="C8203" s="213">
        <v>10</v>
      </c>
      <c r="D8203" s="214" t="s">
        <v>5884</v>
      </c>
      <c r="E8203" s="215">
        <v>4253</v>
      </c>
      <c r="F8203" s="216" t="s">
        <v>5870</v>
      </c>
    </row>
    <row r="8204" spans="2:6" ht="12.75" x14ac:dyDescent="0.25">
      <c r="B8204" s="216" t="s">
        <v>5883</v>
      </c>
      <c r="C8204" s="213">
        <v>17</v>
      </c>
      <c r="D8204" s="214" t="s">
        <v>5891</v>
      </c>
      <c r="E8204" s="215">
        <v>4253</v>
      </c>
      <c r="F8204" s="216" t="s">
        <v>5870</v>
      </c>
    </row>
    <row r="8205" spans="2:6" ht="12.75" x14ac:dyDescent="0.25">
      <c r="B8205" s="216" t="s">
        <v>5877</v>
      </c>
      <c r="C8205" s="213">
        <v>5</v>
      </c>
      <c r="D8205" s="214" t="s">
        <v>5878</v>
      </c>
      <c r="E8205" s="215">
        <v>4253</v>
      </c>
      <c r="F8205" s="216" t="s">
        <v>5870</v>
      </c>
    </row>
    <row r="8206" spans="2:6" ht="12.75" x14ac:dyDescent="0.25">
      <c r="B8206" s="216" t="s">
        <v>5877</v>
      </c>
      <c r="C8206" s="213">
        <v>14</v>
      </c>
      <c r="D8206" s="214" t="s">
        <v>5888</v>
      </c>
      <c r="E8206" s="215">
        <v>4253</v>
      </c>
      <c r="F8206" s="216" t="s">
        <v>5870</v>
      </c>
    </row>
    <row r="8207" spans="2:6" ht="12.75" x14ac:dyDescent="0.25">
      <c r="B8207" s="216" t="s">
        <v>5846</v>
      </c>
      <c r="C8207" s="213">
        <v>7</v>
      </c>
      <c r="D8207" s="214" t="s">
        <v>5879</v>
      </c>
      <c r="E8207" s="215">
        <v>4253</v>
      </c>
      <c r="F8207" s="216" t="s">
        <v>5870</v>
      </c>
    </row>
    <row r="8208" spans="2:6" ht="12.75" x14ac:dyDescent="0.25">
      <c r="B8208" s="216" t="s">
        <v>5846</v>
      </c>
      <c r="C8208" s="213">
        <v>16</v>
      </c>
      <c r="D8208" s="214" t="s">
        <v>5890</v>
      </c>
      <c r="E8208" s="215">
        <v>4253</v>
      </c>
      <c r="F8208" s="216" t="s">
        <v>5870</v>
      </c>
    </row>
    <row r="8209" spans="2:6" ht="12.75" x14ac:dyDescent="0.25">
      <c r="B8209" s="216" t="s">
        <v>5871</v>
      </c>
      <c r="C8209" s="213">
        <v>2</v>
      </c>
      <c r="D8209" s="214" t="s">
        <v>5872</v>
      </c>
      <c r="E8209" s="215">
        <v>4253</v>
      </c>
      <c r="F8209" s="216" t="s">
        <v>5870</v>
      </c>
    </row>
    <row r="8210" spans="2:6" ht="12.75" x14ac:dyDescent="0.25">
      <c r="B8210" s="216" t="s">
        <v>5871</v>
      </c>
      <c r="C8210" s="213">
        <v>12</v>
      </c>
      <c r="D8210" s="214" t="s">
        <v>5886</v>
      </c>
      <c r="E8210" s="215">
        <v>4253</v>
      </c>
      <c r="F8210" s="216" t="s">
        <v>5870</v>
      </c>
    </row>
    <row r="8211" spans="2:6" ht="12.75" x14ac:dyDescent="0.25">
      <c r="B8211" s="216" t="s">
        <v>5857</v>
      </c>
      <c r="C8211" s="213">
        <v>1</v>
      </c>
      <c r="D8211" s="214" t="s">
        <v>5869</v>
      </c>
      <c r="E8211" s="215">
        <v>4253</v>
      </c>
      <c r="F8211" s="216" t="s">
        <v>5870</v>
      </c>
    </row>
    <row r="8212" spans="2:6" ht="12.75" x14ac:dyDescent="0.25">
      <c r="B8212" s="216" t="s">
        <v>5857</v>
      </c>
      <c r="C8212" s="213">
        <v>11</v>
      </c>
      <c r="D8212" s="214" t="s">
        <v>5885</v>
      </c>
      <c r="E8212" s="215">
        <v>4253</v>
      </c>
      <c r="F8212" s="216" t="s">
        <v>5870</v>
      </c>
    </row>
    <row r="8213" spans="2:6" ht="12.75" x14ac:dyDescent="0.25">
      <c r="B8213" s="216" t="s">
        <v>5881</v>
      </c>
      <c r="C8213" s="213">
        <v>9</v>
      </c>
      <c r="D8213" s="214" t="s">
        <v>5882</v>
      </c>
      <c r="E8213" s="215">
        <v>4253</v>
      </c>
      <c r="F8213" s="216" t="s">
        <v>5870</v>
      </c>
    </row>
    <row r="8214" spans="2:6" ht="12.75" x14ac:dyDescent="0.25">
      <c r="B8214" s="216" t="s">
        <v>5819</v>
      </c>
      <c r="C8214" s="213">
        <v>6</v>
      </c>
      <c r="D8214" s="214" t="s">
        <v>2914</v>
      </c>
      <c r="E8214" s="215">
        <v>4253</v>
      </c>
      <c r="F8214" s="216" t="s">
        <v>5870</v>
      </c>
    </row>
    <row r="8215" spans="2:6" ht="12.75" x14ac:dyDescent="0.25">
      <c r="B8215" s="216" t="s">
        <v>5819</v>
      </c>
      <c r="C8215" s="213">
        <v>15</v>
      </c>
      <c r="D8215" s="214" t="s">
        <v>5889</v>
      </c>
      <c r="E8215" s="215">
        <v>4253</v>
      </c>
      <c r="F8215" s="216" t="s">
        <v>5870</v>
      </c>
    </row>
    <row r="8216" spans="2:6" ht="12.75" x14ac:dyDescent="0.25">
      <c r="B8216" s="216" t="s">
        <v>3527</v>
      </c>
      <c r="C8216" s="213">
        <v>9</v>
      </c>
      <c r="D8216" s="214" t="s">
        <v>3685</v>
      </c>
      <c r="E8216" s="215">
        <v>4145</v>
      </c>
      <c r="F8216" s="216" t="s">
        <v>4705</v>
      </c>
    </row>
    <row r="8217" spans="2:6" ht="12.75" x14ac:dyDescent="0.25">
      <c r="B8217" s="216" t="s">
        <v>3527</v>
      </c>
      <c r="C8217" s="213">
        <v>8</v>
      </c>
      <c r="D8217" s="214" t="s">
        <v>4710</v>
      </c>
      <c r="E8217" s="215">
        <v>4145</v>
      </c>
      <c r="F8217" s="216" t="s">
        <v>4705</v>
      </c>
    </row>
    <row r="8218" spans="2:6" ht="12.75" x14ac:dyDescent="0.25">
      <c r="B8218" s="216" t="s">
        <v>3527</v>
      </c>
      <c r="C8218" s="213">
        <v>7</v>
      </c>
      <c r="D8218" s="214" t="s">
        <v>4709</v>
      </c>
      <c r="E8218" s="215">
        <v>4145</v>
      </c>
      <c r="F8218" s="216" t="s">
        <v>4705</v>
      </c>
    </row>
    <row r="8219" spans="2:6" ht="12.75" x14ac:dyDescent="0.25">
      <c r="B8219" s="216" t="s">
        <v>3527</v>
      </c>
      <c r="C8219" s="213">
        <v>10</v>
      </c>
      <c r="D8219" s="214" t="s">
        <v>213</v>
      </c>
      <c r="E8219" s="215">
        <v>4145</v>
      </c>
      <c r="F8219" s="216" t="s">
        <v>4705</v>
      </c>
    </row>
    <row r="8220" spans="2:6" ht="12.75" x14ac:dyDescent="0.25">
      <c r="B8220" s="216" t="s">
        <v>3527</v>
      </c>
      <c r="C8220" s="213">
        <v>1</v>
      </c>
      <c r="D8220" s="214" t="s">
        <v>4704</v>
      </c>
      <c r="E8220" s="215">
        <v>4145</v>
      </c>
      <c r="F8220" s="216" t="s">
        <v>4705</v>
      </c>
    </row>
    <row r="8221" spans="2:6" ht="12.75" x14ac:dyDescent="0.25">
      <c r="B8221" s="216" t="s">
        <v>3527</v>
      </c>
      <c r="C8221" s="213">
        <v>2</v>
      </c>
      <c r="D8221" s="214" t="s">
        <v>4706</v>
      </c>
      <c r="E8221" s="215">
        <v>4145</v>
      </c>
      <c r="F8221" s="216" t="s">
        <v>4705</v>
      </c>
    </row>
    <row r="8222" spans="2:6" ht="12.75" x14ac:dyDescent="0.25">
      <c r="B8222" s="216" t="s">
        <v>3527</v>
      </c>
      <c r="C8222" s="213">
        <v>11</v>
      </c>
      <c r="D8222" s="214" t="s">
        <v>293</v>
      </c>
      <c r="E8222" s="215">
        <v>4145</v>
      </c>
      <c r="F8222" s="216" t="s">
        <v>4705</v>
      </c>
    </row>
    <row r="8223" spans="2:6" ht="12.75" x14ac:dyDescent="0.25">
      <c r="B8223" s="216" t="s">
        <v>3527</v>
      </c>
      <c r="C8223" s="213">
        <v>3</v>
      </c>
      <c r="D8223" s="214" t="s">
        <v>4707</v>
      </c>
      <c r="E8223" s="215">
        <v>4145</v>
      </c>
      <c r="F8223" s="216" t="s">
        <v>4705</v>
      </c>
    </row>
    <row r="8224" spans="2:6" ht="12.75" x14ac:dyDescent="0.25">
      <c r="B8224" s="216" t="s">
        <v>3527</v>
      </c>
      <c r="C8224" s="213">
        <v>5</v>
      </c>
      <c r="D8224" s="214" t="s">
        <v>4708</v>
      </c>
      <c r="E8224" s="215">
        <v>4145</v>
      </c>
      <c r="F8224" s="216" t="s">
        <v>4705</v>
      </c>
    </row>
    <row r="8225" spans="2:6" ht="12.75" x14ac:dyDescent="0.25">
      <c r="B8225" s="216" t="s">
        <v>3527</v>
      </c>
      <c r="C8225" s="213">
        <v>12</v>
      </c>
      <c r="D8225" s="214" t="s">
        <v>3536</v>
      </c>
      <c r="E8225" s="215">
        <v>4145</v>
      </c>
      <c r="F8225" s="216" t="s">
        <v>4705</v>
      </c>
    </row>
    <row r="8226" spans="2:6" ht="12.75" x14ac:dyDescent="0.25">
      <c r="B8226" s="216" t="s">
        <v>3527</v>
      </c>
      <c r="C8226" s="213">
        <v>4</v>
      </c>
      <c r="D8226" s="214" t="s">
        <v>3553</v>
      </c>
      <c r="E8226" s="215">
        <v>4145</v>
      </c>
      <c r="F8226" s="216" t="s">
        <v>4705</v>
      </c>
    </row>
    <row r="8227" spans="2:6" ht="12.75" x14ac:dyDescent="0.25">
      <c r="B8227" s="216" t="s">
        <v>3527</v>
      </c>
      <c r="C8227" s="213">
        <v>6</v>
      </c>
      <c r="D8227" s="214" t="s">
        <v>4234</v>
      </c>
      <c r="E8227" s="215">
        <v>4145</v>
      </c>
      <c r="F8227" s="216" t="s">
        <v>4705</v>
      </c>
    </row>
    <row r="8228" spans="2:6" ht="12.75" x14ac:dyDescent="0.25">
      <c r="B8228" s="216" t="s">
        <v>12</v>
      </c>
      <c r="C8228" s="213">
        <v>1</v>
      </c>
      <c r="D8228" s="214" t="s">
        <v>1498</v>
      </c>
      <c r="E8228" s="215">
        <v>4067</v>
      </c>
      <c r="F8228" s="216" t="s">
        <v>3805</v>
      </c>
    </row>
    <row r="8229" spans="2:6" ht="12.75" x14ac:dyDescent="0.25">
      <c r="B8229" s="216" t="s">
        <v>12</v>
      </c>
      <c r="C8229" s="213">
        <v>10</v>
      </c>
      <c r="D8229" s="214" t="s">
        <v>1492</v>
      </c>
      <c r="E8229" s="215">
        <v>4067</v>
      </c>
      <c r="F8229" s="216" t="s">
        <v>3805</v>
      </c>
    </row>
    <row r="8230" spans="2:6" ht="12.75" x14ac:dyDescent="0.25">
      <c r="B8230" s="216" t="s">
        <v>12</v>
      </c>
      <c r="C8230" s="213">
        <v>6</v>
      </c>
      <c r="D8230" s="214" t="s">
        <v>3807</v>
      </c>
      <c r="E8230" s="215">
        <v>4067</v>
      </c>
      <c r="F8230" s="216" t="s">
        <v>3805</v>
      </c>
    </row>
    <row r="8231" spans="2:6" ht="12.75" x14ac:dyDescent="0.25">
      <c r="B8231" s="216" t="s">
        <v>12</v>
      </c>
      <c r="C8231" s="213">
        <v>9</v>
      </c>
      <c r="D8231" s="214" t="s">
        <v>13</v>
      </c>
      <c r="E8231" s="215">
        <v>4067</v>
      </c>
      <c r="F8231" s="216" t="s">
        <v>3805</v>
      </c>
    </row>
    <row r="8232" spans="2:6" ht="12.75" x14ac:dyDescent="0.25">
      <c r="B8232" s="216" t="s">
        <v>12</v>
      </c>
      <c r="C8232" s="213">
        <v>11</v>
      </c>
      <c r="D8232" s="214" t="s">
        <v>3808</v>
      </c>
      <c r="E8232" s="215">
        <v>4067</v>
      </c>
      <c r="F8232" s="216" t="s">
        <v>3805</v>
      </c>
    </row>
    <row r="8233" spans="2:6" ht="12.75" x14ac:dyDescent="0.25">
      <c r="B8233" s="216" t="s">
        <v>12</v>
      </c>
      <c r="C8233" s="213">
        <v>3</v>
      </c>
      <c r="D8233" s="214" t="s">
        <v>3806</v>
      </c>
      <c r="E8233" s="215">
        <v>4067</v>
      </c>
      <c r="F8233" s="216" t="s">
        <v>3805</v>
      </c>
    </row>
    <row r="8234" spans="2:6" ht="12.75" x14ac:dyDescent="0.25">
      <c r="B8234" s="216" t="s">
        <v>12</v>
      </c>
      <c r="C8234" s="213">
        <v>5</v>
      </c>
      <c r="D8234" s="214" t="s">
        <v>1387</v>
      </c>
      <c r="E8234" s="215">
        <v>4067</v>
      </c>
      <c r="F8234" s="216" t="s">
        <v>3805</v>
      </c>
    </row>
    <row r="8235" spans="2:6" ht="12.75" x14ac:dyDescent="0.25">
      <c r="B8235" s="216" t="s">
        <v>12</v>
      </c>
      <c r="C8235" s="213">
        <v>8</v>
      </c>
      <c r="D8235" s="214" t="s">
        <v>1556</v>
      </c>
      <c r="E8235" s="215">
        <v>4067</v>
      </c>
      <c r="F8235" s="216" t="s">
        <v>3805</v>
      </c>
    </row>
    <row r="8236" spans="2:6" ht="12.75" x14ac:dyDescent="0.25">
      <c r="B8236" s="216" t="s">
        <v>12</v>
      </c>
      <c r="C8236" s="213">
        <v>2</v>
      </c>
      <c r="D8236" s="214" t="s">
        <v>223</v>
      </c>
      <c r="E8236" s="215">
        <v>4067</v>
      </c>
      <c r="F8236" s="216" t="s">
        <v>3805</v>
      </c>
    </row>
    <row r="8237" spans="2:6" ht="12.75" x14ac:dyDescent="0.25">
      <c r="B8237" s="216" t="s">
        <v>12</v>
      </c>
      <c r="C8237" s="213">
        <v>4</v>
      </c>
      <c r="D8237" s="214" t="s">
        <v>830</v>
      </c>
      <c r="E8237" s="215">
        <v>4067</v>
      </c>
      <c r="F8237" s="216" t="s">
        <v>3805</v>
      </c>
    </row>
    <row r="8238" spans="2:6" ht="12.75" x14ac:dyDescent="0.25">
      <c r="B8238" s="216" t="s">
        <v>12</v>
      </c>
      <c r="C8238" s="213">
        <v>12</v>
      </c>
      <c r="D8238" s="214" t="s">
        <v>2726</v>
      </c>
      <c r="E8238" s="215">
        <v>4067</v>
      </c>
      <c r="F8238" s="216" t="s">
        <v>3805</v>
      </c>
    </row>
    <row r="8239" spans="2:6" ht="12.75" x14ac:dyDescent="0.25">
      <c r="B8239" s="216" t="s">
        <v>12</v>
      </c>
      <c r="C8239" s="213">
        <v>7</v>
      </c>
      <c r="D8239" s="214" t="s">
        <v>977</v>
      </c>
      <c r="E8239" s="215">
        <v>4067</v>
      </c>
      <c r="F8239" s="216" t="s">
        <v>3805</v>
      </c>
    </row>
    <row r="8240" spans="2:6" ht="12.75" x14ac:dyDescent="0.25">
      <c r="B8240" s="216" t="s">
        <v>12</v>
      </c>
      <c r="C8240" s="213">
        <v>10</v>
      </c>
      <c r="D8240" s="214" t="s">
        <v>2739</v>
      </c>
      <c r="E8240" s="215">
        <v>4273</v>
      </c>
      <c r="F8240" s="216" t="s">
        <v>6100</v>
      </c>
    </row>
    <row r="8241" spans="2:6" ht="12.75" x14ac:dyDescent="0.25">
      <c r="B8241" s="216" t="s">
        <v>12</v>
      </c>
      <c r="C8241" s="213">
        <v>7</v>
      </c>
      <c r="D8241" s="214" t="s">
        <v>6102</v>
      </c>
      <c r="E8241" s="215">
        <v>4273</v>
      </c>
      <c r="F8241" s="216" t="s">
        <v>6100</v>
      </c>
    </row>
    <row r="8242" spans="2:6" ht="12.75" x14ac:dyDescent="0.25">
      <c r="B8242" s="216" t="s">
        <v>12</v>
      </c>
      <c r="C8242" s="213">
        <v>2</v>
      </c>
      <c r="D8242" s="214" t="s">
        <v>1369</v>
      </c>
      <c r="E8242" s="215">
        <v>4273</v>
      </c>
      <c r="F8242" s="216" t="s">
        <v>6100</v>
      </c>
    </row>
    <row r="8243" spans="2:6" ht="12.75" x14ac:dyDescent="0.25">
      <c r="B8243" s="216" t="s">
        <v>12</v>
      </c>
      <c r="C8243" s="213">
        <v>1</v>
      </c>
      <c r="D8243" s="214" t="s">
        <v>6099</v>
      </c>
      <c r="E8243" s="215">
        <v>4273</v>
      </c>
      <c r="F8243" s="216" t="s">
        <v>6100</v>
      </c>
    </row>
    <row r="8244" spans="2:6" ht="12.75" x14ac:dyDescent="0.25">
      <c r="B8244" s="216" t="s">
        <v>12</v>
      </c>
      <c r="C8244" s="213">
        <v>9</v>
      </c>
      <c r="D8244" s="214" t="s">
        <v>1438</v>
      </c>
      <c r="E8244" s="215">
        <v>4273</v>
      </c>
      <c r="F8244" s="216" t="s">
        <v>6100</v>
      </c>
    </row>
    <row r="8245" spans="2:6" ht="12.75" x14ac:dyDescent="0.25">
      <c r="B8245" s="216" t="s">
        <v>12</v>
      </c>
      <c r="C8245" s="213">
        <v>8</v>
      </c>
      <c r="D8245" s="214" t="s">
        <v>981</v>
      </c>
      <c r="E8245" s="215">
        <v>4273</v>
      </c>
      <c r="F8245" s="216" t="s">
        <v>6100</v>
      </c>
    </row>
    <row r="8246" spans="2:6" ht="12.75" x14ac:dyDescent="0.25">
      <c r="B8246" s="216" t="s">
        <v>12</v>
      </c>
      <c r="C8246" s="213">
        <v>6</v>
      </c>
      <c r="D8246" s="214" t="s">
        <v>6101</v>
      </c>
      <c r="E8246" s="215">
        <v>4273</v>
      </c>
      <c r="F8246" s="216" t="s">
        <v>6100</v>
      </c>
    </row>
    <row r="8247" spans="2:6" ht="12.75" x14ac:dyDescent="0.25">
      <c r="B8247" s="216" t="s">
        <v>12</v>
      </c>
      <c r="C8247" s="213">
        <v>5</v>
      </c>
      <c r="D8247" s="214" t="s">
        <v>976</v>
      </c>
      <c r="E8247" s="215">
        <v>4273</v>
      </c>
      <c r="F8247" s="216" t="s">
        <v>6100</v>
      </c>
    </row>
    <row r="8248" spans="2:6" ht="12.75" x14ac:dyDescent="0.25">
      <c r="B8248" s="216" t="s">
        <v>12</v>
      </c>
      <c r="C8248" s="213">
        <v>3</v>
      </c>
      <c r="D8248" s="214" t="s">
        <v>1466</v>
      </c>
      <c r="E8248" s="215">
        <v>4273</v>
      </c>
      <c r="F8248" s="216" t="s">
        <v>6100</v>
      </c>
    </row>
    <row r="8249" spans="2:6" ht="12.75" x14ac:dyDescent="0.25">
      <c r="B8249" s="216" t="s">
        <v>12</v>
      </c>
      <c r="C8249" s="213">
        <v>11</v>
      </c>
      <c r="D8249" s="214" t="s">
        <v>6103</v>
      </c>
      <c r="E8249" s="215">
        <v>4273</v>
      </c>
      <c r="F8249" s="216" t="s">
        <v>6100</v>
      </c>
    </row>
    <row r="8250" spans="2:6" ht="12.75" x14ac:dyDescent="0.25">
      <c r="B8250" s="216" t="s">
        <v>12</v>
      </c>
      <c r="C8250" s="213">
        <v>12</v>
      </c>
      <c r="D8250" s="214" t="s">
        <v>1374</v>
      </c>
      <c r="E8250" s="215">
        <v>4273</v>
      </c>
      <c r="F8250" s="216" t="s">
        <v>6100</v>
      </c>
    </row>
    <row r="8251" spans="2:6" ht="12.75" x14ac:dyDescent="0.25">
      <c r="B8251" s="216" t="s">
        <v>12</v>
      </c>
      <c r="C8251" s="213">
        <v>4</v>
      </c>
      <c r="D8251" s="214" t="s">
        <v>1392</v>
      </c>
      <c r="E8251" s="215">
        <v>4273</v>
      </c>
      <c r="F8251" s="216" t="s">
        <v>6100</v>
      </c>
    </row>
    <row r="8252" spans="2:6" ht="12.75" x14ac:dyDescent="0.25">
      <c r="B8252" s="216" t="s">
        <v>12</v>
      </c>
      <c r="C8252" s="213">
        <v>2</v>
      </c>
      <c r="D8252" s="214" t="s">
        <v>982</v>
      </c>
      <c r="E8252" s="215">
        <v>4274</v>
      </c>
      <c r="F8252" s="216" t="s">
        <v>6104</v>
      </c>
    </row>
    <row r="8253" spans="2:6" ht="12.75" x14ac:dyDescent="0.25">
      <c r="B8253" s="216" t="s">
        <v>12</v>
      </c>
      <c r="C8253" s="213">
        <v>7</v>
      </c>
      <c r="D8253" s="214" t="s">
        <v>6108</v>
      </c>
      <c r="E8253" s="215">
        <v>4274</v>
      </c>
      <c r="F8253" s="216" t="s">
        <v>6104</v>
      </c>
    </row>
    <row r="8254" spans="2:6" ht="12.75" x14ac:dyDescent="0.25">
      <c r="B8254" s="216" t="s">
        <v>12</v>
      </c>
      <c r="C8254" s="213">
        <v>5</v>
      </c>
      <c r="D8254" s="214" t="s">
        <v>1557</v>
      </c>
      <c r="E8254" s="215">
        <v>4274</v>
      </c>
      <c r="F8254" s="216" t="s">
        <v>6104</v>
      </c>
    </row>
    <row r="8255" spans="2:6" ht="12.75" x14ac:dyDescent="0.25">
      <c r="B8255" s="216" t="s">
        <v>12</v>
      </c>
      <c r="C8255" s="213">
        <v>4</v>
      </c>
      <c r="D8255" s="214" t="s">
        <v>6106</v>
      </c>
      <c r="E8255" s="215">
        <v>4274</v>
      </c>
      <c r="F8255" s="216" t="s">
        <v>6104</v>
      </c>
    </row>
    <row r="8256" spans="2:6" ht="12.75" x14ac:dyDescent="0.25">
      <c r="B8256" s="216" t="s">
        <v>12</v>
      </c>
      <c r="C8256" s="213">
        <v>3</v>
      </c>
      <c r="D8256" s="214" t="s">
        <v>6105</v>
      </c>
      <c r="E8256" s="215">
        <v>4274</v>
      </c>
      <c r="F8256" s="216" t="s">
        <v>6104</v>
      </c>
    </row>
    <row r="8257" spans="2:6" ht="12.75" x14ac:dyDescent="0.25">
      <c r="B8257" s="216" t="s">
        <v>12</v>
      </c>
      <c r="C8257" s="213">
        <v>10</v>
      </c>
      <c r="D8257" s="214" t="s">
        <v>1491</v>
      </c>
      <c r="E8257" s="215">
        <v>4274</v>
      </c>
      <c r="F8257" s="216" t="s">
        <v>6104</v>
      </c>
    </row>
    <row r="8258" spans="2:6" ht="12.75" x14ac:dyDescent="0.25">
      <c r="B8258" s="216" t="s">
        <v>12</v>
      </c>
      <c r="C8258" s="213">
        <v>1</v>
      </c>
      <c r="D8258" s="214" t="s">
        <v>1574</v>
      </c>
      <c r="E8258" s="215">
        <v>4274</v>
      </c>
      <c r="F8258" s="216" t="s">
        <v>6104</v>
      </c>
    </row>
    <row r="8259" spans="2:6" ht="12.75" x14ac:dyDescent="0.25">
      <c r="B8259" s="216" t="s">
        <v>12</v>
      </c>
      <c r="C8259" s="213">
        <v>13</v>
      </c>
      <c r="D8259" s="214" t="s">
        <v>6111</v>
      </c>
      <c r="E8259" s="215">
        <v>4274</v>
      </c>
      <c r="F8259" s="216" t="s">
        <v>6104</v>
      </c>
    </row>
    <row r="8260" spans="2:6" ht="12.75" x14ac:dyDescent="0.25">
      <c r="B8260" s="216" t="s">
        <v>12</v>
      </c>
      <c r="C8260" s="213">
        <v>9</v>
      </c>
      <c r="D8260" s="214" t="s">
        <v>978</v>
      </c>
      <c r="E8260" s="215">
        <v>4274</v>
      </c>
      <c r="F8260" s="216" t="s">
        <v>6104</v>
      </c>
    </row>
    <row r="8261" spans="2:6" ht="12.75" x14ac:dyDescent="0.25">
      <c r="B8261" s="216" t="s">
        <v>12</v>
      </c>
      <c r="C8261" s="213">
        <v>12</v>
      </c>
      <c r="D8261" s="214" t="s">
        <v>6110</v>
      </c>
      <c r="E8261" s="215">
        <v>4274</v>
      </c>
      <c r="F8261" s="216" t="s">
        <v>6104</v>
      </c>
    </row>
    <row r="8262" spans="2:6" ht="12.75" x14ac:dyDescent="0.25">
      <c r="B8262" s="216" t="s">
        <v>12</v>
      </c>
      <c r="C8262" s="213">
        <v>6</v>
      </c>
      <c r="D8262" s="214" t="s">
        <v>6107</v>
      </c>
      <c r="E8262" s="215">
        <v>4274</v>
      </c>
      <c r="F8262" s="216" t="s">
        <v>6104</v>
      </c>
    </row>
    <row r="8263" spans="2:6" ht="12.75" x14ac:dyDescent="0.25">
      <c r="B8263" s="216" t="s">
        <v>12</v>
      </c>
      <c r="C8263" s="213">
        <v>11</v>
      </c>
      <c r="D8263" s="214" t="s">
        <v>6109</v>
      </c>
      <c r="E8263" s="215">
        <v>4274</v>
      </c>
      <c r="F8263" s="216" t="s">
        <v>6104</v>
      </c>
    </row>
    <row r="8264" spans="2:6" ht="12.75" x14ac:dyDescent="0.25">
      <c r="B8264" s="216" t="s">
        <v>12</v>
      </c>
      <c r="C8264" s="213">
        <v>8</v>
      </c>
      <c r="D8264" s="214" t="s">
        <v>1567</v>
      </c>
      <c r="E8264" s="215">
        <v>4274</v>
      </c>
      <c r="F8264" s="216" t="s">
        <v>6104</v>
      </c>
    </row>
    <row r="8265" spans="2:6" ht="12.75" x14ac:dyDescent="0.25">
      <c r="B8265" s="216" t="s">
        <v>12</v>
      </c>
      <c r="C8265" s="213">
        <v>10</v>
      </c>
      <c r="D8265" s="214" t="s">
        <v>1508</v>
      </c>
      <c r="E8265" s="215">
        <v>4275</v>
      </c>
      <c r="F8265" s="216" t="s">
        <v>6112</v>
      </c>
    </row>
    <row r="8266" spans="2:6" ht="12.75" x14ac:dyDescent="0.25">
      <c r="B8266" s="216" t="s">
        <v>12</v>
      </c>
      <c r="C8266" s="213">
        <v>9</v>
      </c>
      <c r="D8266" s="214" t="s">
        <v>1330</v>
      </c>
      <c r="E8266" s="215">
        <v>4275</v>
      </c>
      <c r="F8266" s="216" t="s">
        <v>6112</v>
      </c>
    </row>
    <row r="8267" spans="2:6" ht="12.75" x14ac:dyDescent="0.25">
      <c r="B8267" s="216" t="s">
        <v>12</v>
      </c>
      <c r="C8267" s="213">
        <v>11</v>
      </c>
      <c r="D8267" s="214" t="s">
        <v>6114</v>
      </c>
      <c r="E8267" s="215">
        <v>4275</v>
      </c>
      <c r="F8267" s="216" t="s">
        <v>6112</v>
      </c>
    </row>
    <row r="8268" spans="2:6" ht="12.75" x14ac:dyDescent="0.25">
      <c r="B8268" s="216" t="s">
        <v>12</v>
      </c>
      <c r="C8268" s="213">
        <v>12</v>
      </c>
      <c r="D8268" s="214" t="s">
        <v>1592</v>
      </c>
      <c r="E8268" s="215">
        <v>4275</v>
      </c>
      <c r="F8268" s="216" t="s">
        <v>6112</v>
      </c>
    </row>
    <row r="8269" spans="2:6" ht="12.75" x14ac:dyDescent="0.25">
      <c r="B8269" s="216" t="s">
        <v>12</v>
      </c>
      <c r="C8269" s="213">
        <v>5</v>
      </c>
      <c r="D8269" s="214" t="s">
        <v>1388</v>
      </c>
      <c r="E8269" s="215">
        <v>4275</v>
      </c>
      <c r="F8269" s="216" t="s">
        <v>6112</v>
      </c>
    </row>
    <row r="8270" spans="2:6" ht="12.75" x14ac:dyDescent="0.25">
      <c r="B8270" s="216" t="s">
        <v>12</v>
      </c>
      <c r="C8270" s="213">
        <v>2</v>
      </c>
      <c r="D8270" s="214" t="s">
        <v>980</v>
      </c>
      <c r="E8270" s="215">
        <v>4275</v>
      </c>
      <c r="F8270" s="216" t="s">
        <v>6112</v>
      </c>
    </row>
    <row r="8271" spans="2:6" ht="12.75" x14ac:dyDescent="0.25">
      <c r="B8271" s="216" t="s">
        <v>12</v>
      </c>
      <c r="C8271" s="213">
        <v>1</v>
      </c>
      <c r="D8271" s="214" t="s">
        <v>1594</v>
      </c>
      <c r="E8271" s="215">
        <v>4275</v>
      </c>
      <c r="F8271" s="216" t="s">
        <v>6112</v>
      </c>
    </row>
    <row r="8272" spans="2:6" ht="12.75" x14ac:dyDescent="0.25">
      <c r="B8272" s="216" t="s">
        <v>12</v>
      </c>
      <c r="C8272" s="213">
        <v>4</v>
      </c>
      <c r="D8272" s="214" t="s">
        <v>6113</v>
      </c>
      <c r="E8272" s="215">
        <v>4275</v>
      </c>
      <c r="F8272" s="216" t="s">
        <v>6112</v>
      </c>
    </row>
    <row r="8273" spans="2:6" ht="12.75" x14ac:dyDescent="0.25">
      <c r="B8273" s="216" t="s">
        <v>12</v>
      </c>
      <c r="C8273" s="213">
        <v>3</v>
      </c>
      <c r="D8273" s="214" t="s">
        <v>1408</v>
      </c>
      <c r="E8273" s="215">
        <v>4275</v>
      </c>
      <c r="F8273" s="216" t="s">
        <v>6112</v>
      </c>
    </row>
    <row r="8274" spans="2:6" ht="12.75" x14ac:dyDescent="0.25">
      <c r="B8274" s="216" t="s">
        <v>12</v>
      </c>
      <c r="C8274" s="213">
        <v>7</v>
      </c>
      <c r="D8274" s="214" t="s">
        <v>1573</v>
      </c>
      <c r="E8274" s="215">
        <v>4275</v>
      </c>
      <c r="F8274" s="216" t="s">
        <v>6112</v>
      </c>
    </row>
    <row r="8275" spans="2:6" ht="12.75" x14ac:dyDescent="0.25">
      <c r="B8275" s="216" t="s">
        <v>12</v>
      </c>
      <c r="C8275" s="213">
        <v>8</v>
      </c>
      <c r="D8275" s="214" t="s">
        <v>214</v>
      </c>
      <c r="E8275" s="215">
        <v>4275</v>
      </c>
      <c r="F8275" s="216" t="s">
        <v>6112</v>
      </c>
    </row>
    <row r="8276" spans="2:6" ht="12.75" x14ac:dyDescent="0.25">
      <c r="B8276" s="216" t="s">
        <v>12</v>
      </c>
      <c r="C8276" s="213">
        <v>6</v>
      </c>
      <c r="D8276" s="214" t="s">
        <v>356</v>
      </c>
      <c r="E8276" s="215">
        <v>4275</v>
      </c>
      <c r="F8276" s="216" t="s">
        <v>6112</v>
      </c>
    </row>
    <row r="8277" spans="2:6" ht="12.75" x14ac:dyDescent="0.25">
      <c r="B8277" s="216" t="s">
        <v>207</v>
      </c>
      <c r="C8277" s="213">
        <v>12</v>
      </c>
      <c r="D8277" s="214" t="s">
        <v>831</v>
      </c>
      <c r="E8277" s="215">
        <v>4170</v>
      </c>
      <c r="F8277" s="216" t="s">
        <v>4955</v>
      </c>
    </row>
    <row r="8278" spans="2:6" ht="12.75" x14ac:dyDescent="0.25">
      <c r="B8278" s="216" t="s">
        <v>207</v>
      </c>
      <c r="C8278" s="213">
        <v>9</v>
      </c>
      <c r="D8278" s="214" t="s">
        <v>1508</v>
      </c>
      <c r="E8278" s="215">
        <v>4170</v>
      </c>
      <c r="F8278" s="216" t="s">
        <v>4955</v>
      </c>
    </row>
    <row r="8279" spans="2:6" ht="12.75" x14ac:dyDescent="0.25">
      <c r="B8279" s="216" t="s">
        <v>207</v>
      </c>
      <c r="C8279" s="213">
        <v>1</v>
      </c>
      <c r="D8279" s="214" t="s">
        <v>1379</v>
      </c>
      <c r="E8279" s="215">
        <v>4170</v>
      </c>
      <c r="F8279" s="216" t="s">
        <v>4955</v>
      </c>
    </row>
    <row r="8280" spans="2:6" ht="12.75" x14ac:dyDescent="0.25">
      <c r="B8280" s="216" t="s">
        <v>207</v>
      </c>
      <c r="C8280" s="213">
        <v>4</v>
      </c>
      <c r="D8280" s="214" t="s">
        <v>379</v>
      </c>
      <c r="E8280" s="215">
        <v>4170</v>
      </c>
      <c r="F8280" s="216" t="s">
        <v>4955</v>
      </c>
    </row>
    <row r="8281" spans="2:6" ht="12.75" x14ac:dyDescent="0.25">
      <c r="B8281" s="216" t="s">
        <v>207</v>
      </c>
      <c r="C8281" s="213">
        <v>5</v>
      </c>
      <c r="D8281" s="214" t="s">
        <v>1493</v>
      </c>
      <c r="E8281" s="215">
        <v>4170</v>
      </c>
      <c r="F8281" s="216" t="s">
        <v>4955</v>
      </c>
    </row>
    <row r="8282" spans="2:6" ht="12.75" x14ac:dyDescent="0.25">
      <c r="B8282" s="216" t="s">
        <v>207</v>
      </c>
      <c r="C8282" s="213">
        <v>10</v>
      </c>
      <c r="D8282" s="214" t="s">
        <v>4956</v>
      </c>
      <c r="E8282" s="215">
        <v>4170</v>
      </c>
      <c r="F8282" s="216" t="s">
        <v>4955</v>
      </c>
    </row>
    <row r="8283" spans="2:6" ht="12.75" x14ac:dyDescent="0.25">
      <c r="B8283" s="216" t="s">
        <v>207</v>
      </c>
      <c r="C8283" s="213">
        <v>11</v>
      </c>
      <c r="D8283" s="214" t="s">
        <v>908</v>
      </c>
      <c r="E8283" s="215">
        <v>4170</v>
      </c>
      <c r="F8283" s="216" t="s">
        <v>4955</v>
      </c>
    </row>
    <row r="8284" spans="2:6" ht="12.75" x14ac:dyDescent="0.25">
      <c r="B8284" s="216" t="s">
        <v>207</v>
      </c>
      <c r="C8284" s="213">
        <v>3</v>
      </c>
      <c r="D8284" s="214" t="s">
        <v>906</v>
      </c>
      <c r="E8284" s="215">
        <v>4170</v>
      </c>
      <c r="F8284" s="216" t="s">
        <v>4955</v>
      </c>
    </row>
    <row r="8285" spans="2:6" ht="12.75" x14ac:dyDescent="0.25">
      <c r="B8285" s="216" t="s">
        <v>207</v>
      </c>
      <c r="C8285" s="213">
        <v>7</v>
      </c>
      <c r="D8285" s="214" t="s">
        <v>907</v>
      </c>
      <c r="E8285" s="215">
        <v>4170</v>
      </c>
      <c r="F8285" s="216" t="s">
        <v>4955</v>
      </c>
    </row>
    <row r="8286" spans="2:6" ht="12.75" x14ac:dyDescent="0.25">
      <c r="B8286" s="216" t="s">
        <v>207</v>
      </c>
      <c r="C8286" s="213">
        <v>8</v>
      </c>
      <c r="D8286" s="214" t="s">
        <v>382</v>
      </c>
      <c r="E8286" s="215">
        <v>4170</v>
      </c>
      <c r="F8286" s="216" t="s">
        <v>4955</v>
      </c>
    </row>
    <row r="8287" spans="2:6" ht="12.75" x14ac:dyDescent="0.25">
      <c r="B8287" s="216" t="s">
        <v>207</v>
      </c>
      <c r="C8287" s="213">
        <v>6</v>
      </c>
      <c r="D8287" s="214" t="s">
        <v>1436</v>
      </c>
      <c r="E8287" s="215">
        <v>4170</v>
      </c>
      <c r="F8287" s="216" t="s">
        <v>4955</v>
      </c>
    </row>
    <row r="8288" spans="2:6" ht="12.75" x14ac:dyDescent="0.25">
      <c r="B8288" s="216" t="s">
        <v>207</v>
      </c>
      <c r="C8288" s="213">
        <v>2</v>
      </c>
      <c r="D8288" s="214" t="s">
        <v>1392</v>
      </c>
      <c r="E8288" s="215">
        <v>4170</v>
      </c>
      <c r="F8288" s="216" t="s">
        <v>4955</v>
      </c>
    </row>
    <row r="8289" spans="2:6" ht="12.75" x14ac:dyDescent="0.25">
      <c r="B8289" s="216" t="s">
        <v>1435</v>
      </c>
      <c r="C8289" s="213">
        <v>8</v>
      </c>
      <c r="D8289" s="214" t="s">
        <v>7347</v>
      </c>
      <c r="E8289" s="215">
        <v>4400</v>
      </c>
      <c r="F8289" s="216" t="s">
        <v>7346</v>
      </c>
    </row>
    <row r="8290" spans="2:6" ht="12.75" x14ac:dyDescent="0.25">
      <c r="B8290" s="216" t="s">
        <v>1435</v>
      </c>
      <c r="C8290" s="213">
        <v>3</v>
      </c>
      <c r="D8290" s="214" t="s">
        <v>1345</v>
      </c>
      <c r="E8290" s="215">
        <v>4400</v>
      </c>
      <c r="F8290" s="216" t="s">
        <v>7346</v>
      </c>
    </row>
    <row r="8291" spans="2:6" ht="12.75" x14ac:dyDescent="0.25">
      <c r="B8291" s="216" t="s">
        <v>1435</v>
      </c>
      <c r="C8291" s="213">
        <v>1</v>
      </c>
      <c r="D8291" s="214" t="s">
        <v>7345</v>
      </c>
      <c r="E8291" s="215">
        <v>4400</v>
      </c>
      <c r="F8291" s="216" t="s">
        <v>7346</v>
      </c>
    </row>
    <row r="8292" spans="2:6" ht="12.75" x14ac:dyDescent="0.25">
      <c r="B8292" s="216" t="s">
        <v>1435</v>
      </c>
      <c r="C8292" s="213">
        <v>6</v>
      </c>
      <c r="D8292" s="214" t="s">
        <v>1127</v>
      </c>
      <c r="E8292" s="215">
        <v>4400</v>
      </c>
      <c r="F8292" s="216" t="s">
        <v>7346</v>
      </c>
    </row>
    <row r="8293" spans="2:6" ht="12.75" x14ac:dyDescent="0.25">
      <c r="B8293" s="216" t="s">
        <v>1435</v>
      </c>
      <c r="C8293" s="213">
        <v>10</v>
      </c>
      <c r="D8293" s="214" t="s">
        <v>213</v>
      </c>
      <c r="E8293" s="215">
        <v>4400</v>
      </c>
      <c r="F8293" s="216" t="s">
        <v>7346</v>
      </c>
    </row>
    <row r="8294" spans="2:6" ht="12.75" x14ac:dyDescent="0.25">
      <c r="B8294" s="216" t="s">
        <v>1435</v>
      </c>
      <c r="C8294" s="213">
        <v>2</v>
      </c>
      <c r="D8294" s="214" t="s">
        <v>5901</v>
      </c>
      <c r="E8294" s="215">
        <v>4400</v>
      </c>
      <c r="F8294" s="216" t="s">
        <v>7346</v>
      </c>
    </row>
    <row r="8295" spans="2:6" ht="12.75" x14ac:dyDescent="0.25">
      <c r="B8295" s="216" t="s">
        <v>1435</v>
      </c>
      <c r="C8295" s="213">
        <v>12</v>
      </c>
      <c r="D8295" s="214" t="s">
        <v>7349</v>
      </c>
      <c r="E8295" s="215">
        <v>4400</v>
      </c>
      <c r="F8295" s="216" t="s">
        <v>7346</v>
      </c>
    </row>
    <row r="8296" spans="2:6" ht="12.75" x14ac:dyDescent="0.25">
      <c r="B8296" s="216" t="s">
        <v>1435</v>
      </c>
      <c r="C8296" s="213">
        <v>11</v>
      </c>
      <c r="D8296" s="214" t="s">
        <v>3364</v>
      </c>
      <c r="E8296" s="215">
        <v>4400</v>
      </c>
      <c r="F8296" s="216" t="s">
        <v>7346</v>
      </c>
    </row>
    <row r="8297" spans="2:6" ht="12.75" x14ac:dyDescent="0.25">
      <c r="B8297" s="216" t="s">
        <v>1435</v>
      </c>
      <c r="C8297" s="213">
        <v>4</v>
      </c>
      <c r="D8297" s="214" t="s">
        <v>1411</v>
      </c>
      <c r="E8297" s="215">
        <v>4400</v>
      </c>
      <c r="F8297" s="216" t="s">
        <v>7346</v>
      </c>
    </row>
    <row r="8298" spans="2:6" ht="12.75" x14ac:dyDescent="0.25">
      <c r="B8298" s="216" t="s">
        <v>1435</v>
      </c>
      <c r="C8298" s="213">
        <v>5</v>
      </c>
      <c r="D8298" s="214" t="s">
        <v>208</v>
      </c>
      <c r="E8298" s="215">
        <v>4400</v>
      </c>
      <c r="F8298" s="216" t="s">
        <v>7346</v>
      </c>
    </row>
    <row r="8299" spans="2:6" ht="12.75" x14ac:dyDescent="0.25">
      <c r="B8299" s="216" t="s">
        <v>1435</v>
      </c>
      <c r="C8299" s="213">
        <v>9</v>
      </c>
      <c r="D8299" s="214" t="s">
        <v>7348</v>
      </c>
      <c r="E8299" s="215">
        <v>4400</v>
      </c>
      <c r="F8299" s="216" t="s">
        <v>7346</v>
      </c>
    </row>
    <row r="8300" spans="2:6" ht="12.75" x14ac:dyDescent="0.25">
      <c r="B8300" s="216" t="s">
        <v>1435</v>
      </c>
      <c r="C8300" s="213">
        <v>7</v>
      </c>
      <c r="D8300" s="214" t="s">
        <v>1038</v>
      </c>
      <c r="E8300" s="215">
        <v>4400</v>
      </c>
      <c r="F8300" s="216" t="s">
        <v>7346</v>
      </c>
    </row>
    <row r="8301" spans="2:6" ht="12.75" x14ac:dyDescent="0.25">
      <c r="B8301" s="216" t="s">
        <v>1435</v>
      </c>
      <c r="C8301" s="213">
        <v>11</v>
      </c>
      <c r="D8301" s="214" t="s">
        <v>1525</v>
      </c>
      <c r="E8301" s="215">
        <v>4523</v>
      </c>
      <c r="F8301" s="216" t="s">
        <v>8555</v>
      </c>
    </row>
    <row r="8302" spans="2:6" ht="12.75" x14ac:dyDescent="0.25">
      <c r="B8302" s="216" t="s">
        <v>1435</v>
      </c>
      <c r="C8302" s="213">
        <v>5</v>
      </c>
      <c r="D8302" s="214" t="s">
        <v>1050</v>
      </c>
      <c r="E8302" s="215">
        <v>4523</v>
      </c>
      <c r="F8302" s="216" t="s">
        <v>8555</v>
      </c>
    </row>
    <row r="8303" spans="2:6" ht="12.75" x14ac:dyDescent="0.25">
      <c r="B8303" s="216" t="s">
        <v>1435</v>
      </c>
      <c r="C8303" s="213">
        <v>6</v>
      </c>
      <c r="D8303" s="214" t="s">
        <v>4657</v>
      </c>
      <c r="E8303" s="215">
        <v>4523</v>
      </c>
      <c r="F8303" s="216" t="s">
        <v>8555</v>
      </c>
    </row>
    <row r="8304" spans="2:6" ht="12.75" x14ac:dyDescent="0.25">
      <c r="B8304" s="216" t="s">
        <v>1435</v>
      </c>
      <c r="C8304" s="213">
        <v>7</v>
      </c>
      <c r="D8304" s="214" t="s">
        <v>6249</v>
      </c>
      <c r="E8304" s="215">
        <v>4523</v>
      </c>
      <c r="F8304" s="216" t="s">
        <v>8555</v>
      </c>
    </row>
    <row r="8305" spans="2:6" ht="12.75" x14ac:dyDescent="0.25">
      <c r="B8305" s="216" t="s">
        <v>1435</v>
      </c>
      <c r="C8305" s="213">
        <v>3</v>
      </c>
      <c r="D8305" s="214" t="s">
        <v>8557</v>
      </c>
      <c r="E8305" s="215">
        <v>4523</v>
      </c>
      <c r="F8305" s="216" t="s">
        <v>8555</v>
      </c>
    </row>
    <row r="8306" spans="2:6" ht="12.75" x14ac:dyDescent="0.25">
      <c r="B8306" s="216" t="s">
        <v>1435</v>
      </c>
      <c r="C8306" s="213">
        <v>9</v>
      </c>
      <c r="D8306" s="214" t="s">
        <v>8559</v>
      </c>
      <c r="E8306" s="215">
        <v>4523</v>
      </c>
      <c r="F8306" s="216" t="s">
        <v>8555</v>
      </c>
    </row>
    <row r="8307" spans="2:6" ht="12.75" x14ac:dyDescent="0.25">
      <c r="B8307" s="216" t="s">
        <v>1435</v>
      </c>
      <c r="C8307" s="213">
        <v>14</v>
      </c>
      <c r="D8307" s="214" t="s">
        <v>8562</v>
      </c>
      <c r="E8307" s="215">
        <v>4523</v>
      </c>
      <c r="F8307" s="216" t="s">
        <v>8555</v>
      </c>
    </row>
    <row r="8308" spans="2:6" ht="12.75" x14ac:dyDescent="0.25">
      <c r="B8308" s="216" t="s">
        <v>1435</v>
      </c>
      <c r="C8308" s="213">
        <v>4</v>
      </c>
      <c r="D8308" s="214" t="s">
        <v>3195</v>
      </c>
      <c r="E8308" s="215">
        <v>4523</v>
      </c>
      <c r="F8308" s="216" t="s">
        <v>8555</v>
      </c>
    </row>
    <row r="8309" spans="2:6" ht="12.75" x14ac:dyDescent="0.25">
      <c r="B8309" s="216" t="s">
        <v>1435</v>
      </c>
      <c r="C8309" s="213">
        <v>1</v>
      </c>
      <c r="D8309" s="214" t="s">
        <v>8554</v>
      </c>
      <c r="E8309" s="215">
        <v>4523</v>
      </c>
      <c r="F8309" s="216" t="s">
        <v>8555</v>
      </c>
    </row>
    <row r="8310" spans="2:6" ht="12.75" x14ac:dyDescent="0.25">
      <c r="B8310" s="216" t="s">
        <v>1435</v>
      </c>
      <c r="C8310" s="213">
        <v>2</v>
      </c>
      <c r="D8310" s="214" t="s">
        <v>8556</v>
      </c>
      <c r="E8310" s="215">
        <v>4523</v>
      </c>
      <c r="F8310" s="216" t="s">
        <v>8555</v>
      </c>
    </row>
    <row r="8311" spans="2:6" ht="12.75" x14ac:dyDescent="0.25">
      <c r="B8311" s="216" t="s">
        <v>1435</v>
      </c>
      <c r="C8311" s="213">
        <v>10</v>
      </c>
      <c r="D8311" s="214" t="s">
        <v>8560</v>
      </c>
      <c r="E8311" s="215">
        <v>4523</v>
      </c>
      <c r="F8311" s="216" t="s">
        <v>8555</v>
      </c>
    </row>
    <row r="8312" spans="2:6" ht="12.75" x14ac:dyDescent="0.25">
      <c r="B8312" s="216" t="s">
        <v>1435</v>
      </c>
      <c r="C8312" s="213">
        <v>15</v>
      </c>
      <c r="D8312" s="214" t="s">
        <v>8563</v>
      </c>
      <c r="E8312" s="215">
        <v>4523</v>
      </c>
      <c r="F8312" s="216" t="s">
        <v>8555</v>
      </c>
    </row>
    <row r="8313" spans="2:6" ht="12.75" x14ac:dyDescent="0.25">
      <c r="B8313" s="216" t="s">
        <v>1435</v>
      </c>
      <c r="C8313" s="213">
        <v>12</v>
      </c>
      <c r="D8313" s="214" t="s">
        <v>216</v>
      </c>
      <c r="E8313" s="215">
        <v>4523</v>
      </c>
      <c r="F8313" s="216" t="s">
        <v>8555</v>
      </c>
    </row>
    <row r="8314" spans="2:6" ht="12.75" x14ac:dyDescent="0.25">
      <c r="B8314" s="216" t="s">
        <v>1435</v>
      </c>
      <c r="C8314" s="213">
        <v>8</v>
      </c>
      <c r="D8314" s="214" t="s">
        <v>8558</v>
      </c>
      <c r="E8314" s="215">
        <v>4523</v>
      </c>
      <c r="F8314" s="216" t="s">
        <v>8555</v>
      </c>
    </row>
    <row r="8315" spans="2:6" ht="12.75" x14ac:dyDescent="0.25">
      <c r="B8315" s="216" t="s">
        <v>1435</v>
      </c>
      <c r="C8315" s="213">
        <v>13</v>
      </c>
      <c r="D8315" s="214" t="s">
        <v>8561</v>
      </c>
      <c r="E8315" s="215">
        <v>4523</v>
      </c>
      <c r="F8315" s="216" t="s">
        <v>8555</v>
      </c>
    </row>
    <row r="8316" spans="2:6" ht="12.75" x14ac:dyDescent="0.25">
      <c r="B8316" s="216" t="s">
        <v>12</v>
      </c>
      <c r="C8316" s="213">
        <v>3</v>
      </c>
      <c r="D8316" s="214" t="s">
        <v>974</v>
      </c>
      <c r="E8316" s="215">
        <v>4198</v>
      </c>
      <c r="F8316" s="216" t="s">
        <v>5237</v>
      </c>
    </row>
    <row r="8317" spans="2:6" ht="12.75" x14ac:dyDescent="0.25">
      <c r="B8317" s="216" t="s">
        <v>12</v>
      </c>
      <c r="C8317" s="213">
        <v>5</v>
      </c>
      <c r="D8317" s="214" t="s">
        <v>1357</v>
      </c>
      <c r="E8317" s="215">
        <v>4198</v>
      </c>
      <c r="F8317" s="216" t="s">
        <v>5237</v>
      </c>
    </row>
    <row r="8318" spans="2:6" ht="12.75" x14ac:dyDescent="0.25">
      <c r="B8318" s="216" t="s">
        <v>12</v>
      </c>
      <c r="C8318" s="213">
        <v>8</v>
      </c>
      <c r="D8318" s="214" t="s">
        <v>812</v>
      </c>
      <c r="E8318" s="215">
        <v>4198</v>
      </c>
      <c r="F8318" s="216" t="s">
        <v>5237</v>
      </c>
    </row>
    <row r="8319" spans="2:6" ht="12.75" x14ac:dyDescent="0.25">
      <c r="B8319" s="216" t="s">
        <v>12</v>
      </c>
      <c r="C8319" s="213">
        <v>4</v>
      </c>
      <c r="D8319" s="214" t="s">
        <v>5239</v>
      </c>
      <c r="E8319" s="215">
        <v>4198</v>
      </c>
      <c r="F8319" s="216" t="s">
        <v>5237</v>
      </c>
    </row>
    <row r="8320" spans="2:6" ht="12.75" x14ac:dyDescent="0.25">
      <c r="B8320" s="216" t="s">
        <v>12</v>
      </c>
      <c r="C8320" s="213">
        <v>10</v>
      </c>
      <c r="D8320" s="214" t="s">
        <v>213</v>
      </c>
      <c r="E8320" s="215">
        <v>4198</v>
      </c>
      <c r="F8320" s="216" t="s">
        <v>5237</v>
      </c>
    </row>
    <row r="8321" spans="2:6" ht="12.75" x14ac:dyDescent="0.25">
      <c r="B8321" s="216" t="s">
        <v>12</v>
      </c>
      <c r="C8321" s="213">
        <v>9</v>
      </c>
      <c r="D8321" s="214" t="s">
        <v>1536</v>
      </c>
      <c r="E8321" s="215">
        <v>4198</v>
      </c>
      <c r="F8321" s="216" t="s">
        <v>5237</v>
      </c>
    </row>
    <row r="8322" spans="2:6" ht="12.75" x14ac:dyDescent="0.25">
      <c r="B8322" s="216" t="s">
        <v>12</v>
      </c>
      <c r="C8322" s="213">
        <v>7</v>
      </c>
      <c r="D8322" s="214" t="s">
        <v>1417</v>
      </c>
      <c r="E8322" s="215">
        <v>4198</v>
      </c>
      <c r="F8322" s="216" t="s">
        <v>5237</v>
      </c>
    </row>
    <row r="8323" spans="2:6" ht="12.75" x14ac:dyDescent="0.25">
      <c r="B8323" s="216" t="s">
        <v>12</v>
      </c>
      <c r="C8323" s="213">
        <v>1</v>
      </c>
      <c r="D8323" s="214" t="s">
        <v>386</v>
      </c>
      <c r="E8323" s="215">
        <v>4198</v>
      </c>
      <c r="F8323" s="216" t="s">
        <v>5237</v>
      </c>
    </row>
    <row r="8324" spans="2:6" ht="12.75" x14ac:dyDescent="0.25">
      <c r="B8324" s="216" t="s">
        <v>12</v>
      </c>
      <c r="C8324" s="213">
        <v>11</v>
      </c>
      <c r="D8324" s="214" t="s">
        <v>979</v>
      </c>
      <c r="E8324" s="215">
        <v>4198</v>
      </c>
      <c r="F8324" s="216" t="s">
        <v>5237</v>
      </c>
    </row>
    <row r="8325" spans="2:6" ht="12.75" x14ac:dyDescent="0.25">
      <c r="B8325" s="216" t="s">
        <v>12</v>
      </c>
      <c r="C8325" s="213">
        <v>2</v>
      </c>
      <c r="D8325" s="214" t="s">
        <v>5238</v>
      </c>
      <c r="E8325" s="215">
        <v>4198</v>
      </c>
      <c r="F8325" s="216" t="s">
        <v>5237</v>
      </c>
    </row>
    <row r="8326" spans="2:6" ht="12.75" x14ac:dyDescent="0.25">
      <c r="B8326" s="216" t="s">
        <v>12</v>
      </c>
      <c r="C8326" s="213">
        <v>6</v>
      </c>
      <c r="D8326" s="214" t="s">
        <v>1752</v>
      </c>
      <c r="E8326" s="215">
        <v>4198</v>
      </c>
      <c r="F8326" s="216" t="s">
        <v>5237</v>
      </c>
    </row>
    <row r="8327" spans="2:6" ht="12.75" x14ac:dyDescent="0.25">
      <c r="B8327" s="216" t="s">
        <v>12</v>
      </c>
      <c r="C8327" s="213">
        <v>12</v>
      </c>
      <c r="D8327" s="214" t="s">
        <v>5240</v>
      </c>
      <c r="E8327" s="215">
        <v>4198</v>
      </c>
      <c r="F8327" s="216" t="s">
        <v>5237</v>
      </c>
    </row>
    <row r="8328" spans="2:6" ht="12.75" x14ac:dyDescent="0.25">
      <c r="B8328" s="216" t="s">
        <v>3301</v>
      </c>
      <c r="C8328" s="213">
        <v>2</v>
      </c>
      <c r="D8328" s="214" t="s">
        <v>7368</v>
      </c>
      <c r="E8328" s="215">
        <v>4403</v>
      </c>
      <c r="F8328" s="216" t="s">
        <v>7367</v>
      </c>
    </row>
    <row r="8329" spans="2:6" ht="12.75" x14ac:dyDescent="0.25">
      <c r="B8329" s="216" t="s">
        <v>3301</v>
      </c>
      <c r="C8329" s="213">
        <v>11</v>
      </c>
      <c r="D8329" s="214" t="s">
        <v>7372</v>
      </c>
      <c r="E8329" s="215">
        <v>4403</v>
      </c>
      <c r="F8329" s="216" t="s">
        <v>7367</v>
      </c>
    </row>
    <row r="8330" spans="2:6" ht="12.75" x14ac:dyDescent="0.25">
      <c r="B8330" s="216" t="s">
        <v>3301</v>
      </c>
      <c r="C8330" s="213">
        <v>7</v>
      </c>
      <c r="D8330" s="214" t="s">
        <v>7369</v>
      </c>
      <c r="E8330" s="215">
        <v>4403</v>
      </c>
      <c r="F8330" s="216" t="s">
        <v>7367</v>
      </c>
    </row>
    <row r="8331" spans="2:6" ht="12.75" x14ac:dyDescent="0.25">
      <c r="B8331" s="216" t="s">
        <v>3301</v>
      </c>
      <c r="C8331" s="213">
        <v>9</v>
      </c>
      <c r="D8331" s="214" t="s">
        <v>7371</v>
      </c>
      <c r="E8331" s="215">
        <v>4403</v>
      </c>
      <c r="F8331" s="216" t="s">
        <v>7367</v>
      </c>
    </row>
    <row r="8332" spans="2:6" ht="12.75" x14ac:dyDescent="0.25">
      <c r="B8332" s="216" t="s">
        <v>3301</v>
      </c>
      <c r="C8332" s="213">
        <v>4</v>
      </c>
      <c r="D8332" s="214" t="s">
        <v>6815</v>
      </c>
      <c r="E8332" s="215">
        <v>4403</v>
      </c>
      <c r="F8332" s="216" t="s">
        <v>7367</v>
      </c>
    </row>
    <row r="8333" spans="2:6" ht="12.75" x14ac:dyDescent="0.25">
      <c r="B8333" s="216" t="s">
        <v>3301</v>
      </c>
      <c r="C8333" s="213">
        <v>3</v>
      </c>
      <c r="D8333" s="214" t="s">
        <v>3302</v>
      </c>
      <c r="E8333" s="215">
        <v>4403</v>
      </c>
      <c r="F8333" s="216" t="s">
        <v>7367</v>
      </c>
    </row>
    <row r="8334" spans="2:6" ht="12.75" x14ac:dyDescent="0.25">
      <c r="B8334" s="216" t="s">
        <v>3301</v>
      </c>
      <c r="C8334" s="213">
        <v>6</v>
      </c>
      <c r="D8334" s="214" t="s">
        <v>1350</v>
      </c>
      <c r="E8334" s="215">
        <v>4403</v>
      </c>
      <c r="F8334" s="216" t="s">
        <v>7367</v>
      </c>
    </row>
    <row r="8335" spans="2:6" ht="12.75" x14ac:dyDescent="0.25">
      <c r="B8335" s="216" t="s">
        <v>3301</v>
      </c>
      <c r="C8335" s="213">
        <v>1</v>
      </c>
      <c r="D8335" s="214" t="s">
        <v>6158</v>
      </c>
      <c r="E8335" s="215">
        <v>4403</v>
      </c>
      <c r="F8335" s="216" t="s">
        <v>7367</v>
      </c>
    </row>
    <row r="8336" spans="2:6" ht="12.75" x14ac:dyDescent="0.25">
      <c r="B8336" s="216" t="s">
        <v>3301</v>
      </c>
      <c r="C8336" s="213">
        <v>12</v>
      </c>
      <c r="D8336" s="214" t="s">
        <v>7373</v>
      </c>
      <c r="E8336" s="215">
        <v>4403</v>
      </c>
      <c r="F8336" s="216" t="s">
        <v>7367</v>
      </c>
    </row>
    <row r="8337" spans="2:6" ht="12.75" x14ac:dyDescent="0.25">
      <c r="B8337" s="216" t="s">
        <v>3301</v>
      </c>
      <c r="C8337" s="213">
        <v>10</v>
      </c>
      <c r="D8337" s="214" t="s">
        <v>4358</v>
      </c>
      <c r="E8337" s="215">
        <v>4403</v>
      </c>
      <c r="F8337" s="216" t="s">
        <v>7367</v>
      </c>
    </row>
    <row r="8338" spans="2:6" ht="12.75" x14ac:dyDescent="0.25">
      <c r="B8338" s="216" t="s">
        <v>3301</v>
      </c>
      <c r="C8338" s="213">
        <v>8</v>
      </c>
      <c r="D8338" s="214" t="s">
        <v>7370</v>
      </c>
      <c r="E8338" s="215">
        <v>4403</v>
      </c>
      <c r="F8338" s="216" t="s">
        <v>7367</v>
      </c>
    </row>
    <row r="8339" spans="2:6" ht="12.75" x14ac:dyDescent="0.25">
      <c r="B8339" s="216" t="s">
        <v>3301</v>
      </c>
      <c r="C8339" s="213">
        <v>5</v>
      </c>
      <c r="D8339" s="214" t="s">
        <v>1393</v>
      </c>
      <c r="E8339" s="215">
        <v>4403</v>
      </c>
      <c r="F8339" s="216" t="s">
        <v>7367</v>
      </c>
    </row>
    <row r="8340" spans="2:6" ht="12.75" x14ac:dyDescent="0.25">
      <c r="B8340" s="216" t="s">
        <v>3673</v>
      </c>
      <c r="C8340" s="213">
        <v>2</v>
      </c>
      <c r="D8340" s="214" t="s">
        <v>5802</v>
      </c>
      <c r="E8340" s="215">
        <v>4303</v>
      </c>
      <c r="F8340" s="216" t="s">
        <v>6396</v>
      </c>
    </row>
    <row r="8341" spans="2:6" ht="12.75" x14ac:dyDescent="0.25">
      <c r="B8341" s="216" t="s">
        <v>3673</v>
      </c>
      <c r="C8341" s="213">
        <v>10</v>
      </c>
      <c r="D8341" s="214" t="s">
        <v>6402</v>
      </c>
      <c r="E8341" s="215">
        <v>4303</v>
      </c>
      <c r="F8341" s="216" t="s">
        <v>6396</v>
      </c>
    </row>
    <row r="8342" spans="2:6" ht="12.75" x14ac:dyDescent="0.25">
      <c r="B8342" s="216" t="s">
        <v>3673</v>
      </c>
      <c r="C8342" s="213">
        <v>4</v>
      </c>
      <c r="D8342" s="214" t="s">
        <v>6215</v>
      </c>
      <c r="E8342" s="215">
        <v>4303</v>
      </c>
      <c r="F8342" s="216" t="s">
        <v>6396</v>
      </c>
    </row>
    <row r="8343" spans="2:6" ht="12.75" x14ac:dyDescent="0.25">
      <c r="B8343" s="216" t="s">
        <v>3648</v>
      </c>
      <c r="C8343" s="213">
        <v>7</v>
      </c>
      <c r="D8343" s="214" t="s">
        <v>6399</v>
      </c>
      <c r="E8343" s="215">
        <v>4303</v>
      </c>
      <c r="F8343" s="216" t="s">
        <v>6396</v>
      </c>
    </row>
    <row r="8344" spans="2:6" ht="12.75" x14ac:dyDescent="0.25">
      <c r="B8344" s="216" t="s">
        <v>3673</v>
      </c>
      <c r="C8344" s="213">
        <v>6</v>
      </c>
      <c r="D8344" s="214" t="s">
        <v>6398</v>
      </c>
      <c r="E8344" s="215">
        <v>4303</v>
      </c>
      <c r="F8344" s="216" t="s">
        <v>6396</v>
      </c>
    </row>
    <row r="8345" spans="2:6" ht="12.75" x14ac:dyDescent="0.25">
      <c r="B8345" s="216" t="s">
        <v>3648</v>
      </c>
      <c r="C8345" s="213">
        <v>5</v>
      </c>
      <c r="D8345" s="214" t="s">
        <v>6397</v>
      </c>
      <c r="E8345" s="215">
        <v>4303</v>
      </c>
      <c r="F8345" s="216" t="s">
        <v>6396</v>
      </c>
    </row>
    <row r="8346" spans="2:6" ht="12.75" x14ac:dyDescent="0.25">
      <c r="B8346" s="216" t="s">
        <v>3673</v>
      </c>
      <c r="C8346" s="213">
        <v>12</v>
      </c>
      <c r="D8346" s="214" t="s">
        <v>6403</v>
      </c>
      <c r="E8346" s="215">
        <v>4303</v>
      </c>
      <c r="F8346" s="216" t="s">
        <v>6396</v>
      </c>
    </row>
    <row r="8347" spans="2:6" ht="12.75" x14ac:dyDescent="0.25">
      <c r="B8347" s="216" t="s">
        <v>3648</v>
      </c>
      <c r="C8347" s="213">
        <v>1</v>
      </c>
      <c r="D8347" s="214" t="s">
        <v>6395</v>
      </c>
      <c r="E8347" s="215">
        <v>4303</v>
      </c>
      <c r="F8347" s="216" t="s">
        <v>6396</v>
      </c>
    </row>
    <row r="8348" spans="2:6" ht="12.75" x14ac:dyDescent="0.25">
      <c r="B8348" s="216" t="s">
        <v>3648</v>
      </c>
      <c r="C8348" s="213">
        <v>11</v>
      </c>
      <c r="D8348" s="214" t="s">
        <v>5616</v>
      </c>
      <c r="E8348" s="215">
        <v>4303</v>
      </c>
      <c r="F8348" s="216" t="s">
        <v>6396</v>
      </c>
    </row>
    <row r="8349" spans="2:6" ht="12.75" x14ac:dyDescent="0.25">
      <c r="B8349" s="216" t="s">
        <v>3648</v>
      </c>
      <c r="C8349" s="213">
        <v>3</v>
      </c>
      <c r="D8349" s="214" t="s">
        <v>3543</v>
      </c>
      <c r="E8349" s="215">
        <v>4303</v>
      </c>
      <c r="F8349" s="216" t="s">
        <v>6396</v>
      </c>
    </row>
    <row r="8350" spans="2:6" ht="12.75" x14ac:dyDescent="0.25">
      <c r="B8350" s="216" t="s">
        <v>3673</v>
      </c>
      <c r="C8350" s="213">
        <v>8</v>
      </c>
      <c r="D8350" s="214" t="s">
        <v>6400</v>
      </c>
      <c r="E8350" s="215">
        <v>4303</v>
      </c>
      <c r="F8350" s="216" t="s">
        <v>6396</v>
      </c>
    </row>
    <row r="8351" spans="2:6" ht="12.75" x14ac:dyDescent="0.25">
      <c r="B8351" s="216" t="s">
        <v>3648</v>
      </c>
      <c r="C8351" s="213">
        <v>9</v>
      </c>
      <c r="D8351" s="214" t="s">
        <v>6401</v>
      </c>
      <c r="E8351" s="215">
        <v>4303</v>
      </c>
      <c r="F8351" s="216" t="s">
        <v>6396</v>
      </c>
    </row>
    <row r="8352" spans="2:6" ht="12.75" x14ac:dyDescent="0.25">
      <c r="B8352" s="216" t="s">
        <v>3648</v>
      </c>
      <c r="C8352" s="213">
        <v>10</v>
      </c>
      <c r="D8352" s="214" t="s">
        <v>4560</v>
      </c>
      <c r="E8352" s="215">
        <v>4133</v>
      </c>
      <c r="F8352" s="216" t="s">
        <v>4553</v>
      </c>
    </row>
    <row r="8353" spans="2:6" ht="12.75" x14ac:dyDescent="0.25">
      <c r="B8353" s="216" t="s">
        <v>3648</v>
      </c>
      <c r="C8353" s="213">
        <v>9</v>
      </c>
      <c r="D8353" s="214" t="s">
        <v>4559</v>
      </c>
      <c r="E8353" s="215">
        <v>4133</v>
      </c>
      <c r="F8353" s="216" t="s">
        <v>4553</v>
      </c>
    </row>
    <row r="8354" spans="2:6" ht="12.75" x14ac:dyDescent="0.25">
      <c r="B8354" s="216" t="s">
        <v>3648</v>
      </c>
      <c r="C8354" s="213">
        <v>13</v>
      </c>
      <c r="D8354" s="214" t="s">
        <v>4562</v>
      </c>
      <c r="E8354" s="215">
        <v>4133</v>
      </c>
      <c r="F8354" s="216" t="s">
        <v>4553</v>
      </c>
    </row>
    <row r="8355" spans="2:6" ht="12.75" x14ac:dyDescent="0.25">
      <c r="B8355" s="216" t="s">
        <v>3648</v>
      </c>
      <c r="C8355" s="213">
        <v>11</v>
      </c>
      <c r="D8355" s="214" t="s">
        <v>3460</v>
      </c>
      <c r="E8355" s="215">
        <v>4133</v>
      </c>
      <c r="F8355" s="216" t="s">
        <v>4553</v>
      </c>
    </row>
    <row r="8356" spans="2:6" ht="12.75" x14ac:dyDescent="0.25">
      <c r="B8356" s="216" t="s">
        <v>3648</v>
      </c>
      <c r="C8356" s="213">
        <v>1</v>
      </c>
      <c r="D8356" s="214" t="s">
        <v>2320</v>
      </c>
      <c r="E8356" s="215">
        <v>4133</v>
      </c>
      <c r="F8356" s="216" t="s">
        <v>4553</v>
      </c>
    </row>
    <row r="8357" spans="2:6" ht="12.75" x14ac:dyDescent="0.25">
      <c r="B8357" s="216" t="s">
        <v>3648</v>
      </c>
      <c r="C8357" s="213">
        <v>4</v>
      </c>
      <c r="D8357" s="214" t="s">
        <v>4556</v>
      </c>
      <c r="E8357" s="215">
        <v>4133</v>
      </c>
      <c r="F8357" s="216" t="s">
        <v>4553</v>
      </c>
    </row>
    <row r="8358" spans="2:6" ht="12.75" x14ac:dyDescent="0.25">
      <c r="B8358" s="216" t="s">
        <v>3648</v>
      </c>
      <c r="C8358" s="213">
        <v>7</v>
      </c>
      <c r="D8358" s="214" t="s">
        <v>4558</v>
      </c>
      <c r="E8358" s="215">
        <v>4133</v>
      </c>
      <c r="F8358" s="216" t="s">
        <v>4553</v>
      </c>
    </row>
    <row r="8359" spans="2:6" ht="12.75" x14ac:dyDescent="0.25">
      <c r="B8359" s="216" t="s">
        <v>3648</v>
      </c>
      <c r="C8359" s="213">
        <v>12</v>
      </c>
      <c r="D8359" s="214" t="s">
        <v>4561</v>
      </c>
      <c r="E8359" s="215">
        <v>4133</v>
      </c>
      <c r="F8359" s="216" t="s">
        <v>4553</v>
      </c>
    </row>
    <row r="8360" spans="2:6" ht="12.75" x14ac:dyDescent="0.25">
      <c r="B8360" s="216" t="s">
        <v>3648</v>
      </c>
      <c r="C8360" s="213">
        <v>8</v>
      </c>
      <c r="D8360" s="214" t="s">
        <v>136</v>
      </c>
      <c r="E8360" s="215">
        <v>4133</v>
      </c>
      <c r="F8360" s="216" t="s">
        <v>4553</v>
      </c>
    </row>
    <row r="8361" spans="2:6" ht="12.75" x14ac:dyDescent="0.25">
      <c r="B8361" s="216" t="s">
        <v>3648</v>
      </c>
      <c r="C8361" s="213">
        <v>2</v>
      </c>
      <c r="D8361" s="214" t="s">
        <v>4554</v>
      </c>
      <c r="E8361" s="215">
        <v>4133</v>
      </c>
      <c r="F8361" s="216" t="s">
        <v>4553</v>
      </c>
    </row>
    <row r="8362" spans="2:6" ht="12.75" x14ac:dyDescent="0.25">
      <c r="B8362" s="216" t="s">
        <v>3648</v>
      </c>
      <c r="C8362" s="213">
        <v>14</v>
      </c>
      <c r="D8362" s="214" t="s">
        <v>4563</v>
      </c>
      <c r="E8362" s="215">
        <v>4133</v>
      </c>
      <c r="F8362" s="216" t="s">
        <v>4553</v>
      </c>
    </row>
    <row r="8363" spans="2:6" ht="12.75" x14ac:dyDescent="0.25">
      <c r="B8363" s="216" t="s">
        <v>3648</v>
      </c>
      <c r="C8363" s="213">
        <v>5</v>
      </c>
      <c r="D8363" s="214" t="s">
        <v>4557</v>
      </c>
      <c r="E8363" s="215">
        <v>4133</v>
      </c>
      <c r="F8363" s="216" t="s">
        <v>4553</v>
      </c>
    </row>
    <row r="8364" spans="2:6" ht="12.75" x14ac:dyDescent="0.25">
      <c r="B8364" s="216" t="s">
        <v>3648</v>
      </c>
      <c r="C8364" s="213">
        <v>3</v>
      </c>
      <c r="D8364" s="214" t="s">
        <v>4555</v>
      </c>
      <c r="E8364" s="215">
        <v>4133</v>
      </c>
      <c r="F8364" s="216" t="s">
        <v>4553</v>
      </c>
    </row>
    <row r="8365" spans="2:6" ht="12.75" x14ac:dyDescent="0.25">
      <c r="B8365" s="216" t="s">
        <v>3648</v>
      </c>
      <c r="C8365" s="213">
        <v>6</v>
      </c>
      <c r="D8365" s="214" t="s">
        <v>3649</v>
      </c>
      <c r="E8365" s="215">
        <v>4133</v>
      </c>
      <c r="F8365" s="216" t="s">
        <v>4553</v>
      </c>
    </row>
    <row r="8366" spans="2:6" ht="12.75" x14ac:dyDescent="0.25">
      <c r="B8366" s="216" t="s">
        <v>3659</v>
      </c>
      <c r="C8366" s="213">
        <v>4</v>
      </c>
      <c r="D8366" s="214" t="s">
        <v>8673</v>
      </c>
      <c r="E8366" s="215">
        <v>4532</v>
      </c>
      <c r="F8366" s="216" t="s">
        <v>8670</v>
      </c>
    </row>
    <row r="8367" spans="2:6" ht="12.75" x14ac:dyDescent="0.25">
      <c r="B8367" s="216" t="s">
        <v>3659</v>
      </c>
      <c r="C8367" s="213">
        <v>12</v>
      </c>
      <c r="D8367" s="214" t="s">
        <v>7554</v>
      </c>
      <c r="E8367" s="215">
        <v>4532</v>
      </c>
      <c r="F8367" s="216" t="s">
        <v>8670</v>
      </c>
    </row>
    <row r="8368" spans="2:6" ht="12.75" x14ac:dyDescent="0.25">
      <c r="B8368" s="216" t="s">
        <v>3659</v>
      </c>
      <c r="C8368" s="213">
        <v>7</v>
      </c>
      <c r="D8368" s="214" t="s">
        <v>5285</v>
      </c>
      <c r="E8368" s="215">
        <v>4532</v>
      </c>
      <c r="F8368" s="216" t="s">
        <v>8670</v>
      </c>
    </row>
    <row r="8369" spans="2:6" ht="12.75" x14ac:dyDescent="0.25">
      <c r="B8369" s="216" t="s">
        <v>3659</v>
      </c>
      <c r="C8369" s="213">
        <v>2</v>
      </c>
      <c r="D8369" s="214" t="s">
        <v>8671</v>
      </c>
      <c r="E8369" s="215">
        <v>4532</v>
      </c>
      <c r="F8369" s="216" t="s">
        <v>8670</v>
      </c>
    </row>
    <row r="8370" spans="2:6" ht="12.75" x14ac:dyDescent="0.25">
      <c r="B8370" s="216" t="s">
        <v>3659</v>
      </c>
      <c r="C8370" s="213">
        <v>6</v>
      </c>
      <c r="D8370" s="214" t="s">
        <v>8675</v>
      </c>
      <c r="E8370" s="215">
        <v>4532</v>
      </c>
      <c r="F8370" s="216" t="s">
        <v>8670</v>
      </c>
    </row>
    <row r="8371" spans="2:6" ht="12.75" x14ac:dyDescent="0.25">
      <c r="B8371" s="216" t="s">
        <v>3659</v>
      </c>
      <c r="C8371" s="213">
        <v>3</v>
      </c>
      <c r="D8371" s="214" t="s">
        <v>8672</v>
      </c>
      <c r="E8371" s="215">
        <v>4532</v>
      </c>
      <c r="F8371" s="216" t="s">
        <v>8670</v>
      </c>
    </row>
    <row r="8372" spans="2:6" ht="12.75" x14ac:dyDescent="0.25">
      <c r="B8372" s="216" t="s">
        <v>3659</v>
      </c>
      <c r="C8372" s="213">
        <v>13</v>
      </c>
      <c r="D8372" s="214" t="s">
        <v>8680</v>
      </c>
      <c r="E8372" s="215">
        <v>4532</v>
      </c>
      <c r="F8372" s="216" t="s">
        <v>8670</v>
      </c>
    </row>
    <row r="8373" spans="2:6" ht="12.75" x14ac:dyDescent="0.25">
      <c r="B8373" s="216" t="s">
        <v>3659</v>
      </c>
      <c r="C8373" s="213">
        <v>10</v>
      </c>
      <c r="D8373" s="214" t="s">
        <v>8678</v>
      </c>
      <c r="E8373" s="215">
        <v>4532</v>
      </c>
      <c r="F8373" s="216" t="s">
        <v>8670</v>
      </c>
    </row>
    <row r="8374" spans="2:6" ht="12.75" x14ac:dyDescent="0.25">
      <c r="B8374" s="216" t="s">
        <v>3659</v>
      </c>
      <c r="C8374" s="213">
        <v>1</v>
      </c>
      <c r="D8374" s="214" t="s">
        <v>8669</v>
      </c>
      <c r="E8374" s="215">
        <v>4532</v>
      </c>
      <c r="F8374" s="216" t="s">
        <v>8670</v>
      </c>
    </row>
    <row r="8375" spans="2:6" ht="12.75" x14ac:dyDescent="0.25">
      <c r="B8375" s="216" t="s">
        <v>3659</v>
      </c>
      <c r="C8375" s="213">
        <v>11</v>
      </c>
      <c r="D8375" s="214" t="s">
        <v>8679</v>
      </c>
      <c r="E8375" s="215">
        <v>4532</v>
      </c>
      <c r="F8375" s="216" t="s">
        <v>8670</v>
      </c>
    </row>
    <row r="8376" spans="2:6" ht="12.75" x14ac:dyDescent="0.25">
      <c r="B8376" s="216" t="s">
        <v>3659</v>
      </c>
      <c r="C8376" s="213">
        <v>8</v>
      </c>
      <c r="D8376" s="214" t="s">
        <v>8676</v>
      </c>
      <c r="E8376" s="215">
        <v>4532</v>
      </c>
      <c r="F8376" s="216" t="s">
        <v>8670</v>
      </c>
    </row>
    <row r="8377" spans="2:6" ht="12.75" x14ac:dyDescent="0.25">
      <c r="B8377" s="216" t="s">
        <v>3659</v>
      </c>
      <c r="C8377" s="213">
        <v>5</v>
      </c>
      <c r="D8377" s="214" t="s">
        <v>8674</v>
      </c>
      <c r="E8377" s="215">
        <v>4532</v>
      </c>
      <c r="F8377" s="216" t="s">
        <v>8670</v>
      </c>
    </row>
    <row r="8378" spans="2:6" ht="12.75" x14ac:dyDescent="0.25">
      <c r="B8378" s="216" t="s">
        <v>3659</v>
      </c>
      <c r="C8378" s="213">
        <v>9</v>
      </c>
      <c r="D8378" s="214" t="s">
        <v>8677</v>
      </c>
      <c r="E8378" s="215">
        <v>4532</v>
      </c>
      <c r="F8378" s="216" t="s">
        <v>8670</v>
      </c>
    </row>
    <row r="8379" spans="2:6" ht="12.75" x14ac:dyDescent="0.25">
      <c r="B8379" s="216" t="s">
        <v>800</v>
      </c>
      <c r="C8379" s="213">
        <v>10</v>
      </c>
      <c r="D8379" s="214" t="s">
        <v>808</v>
      </c>
      <c r="E8379" s="215">
        <v>4148</v>
      </c>
      <c r="F8379" s="216" t="s">
        <v>4741</v>
      </c>
    </row>
    <row r="8380" spans="2:6" ht="12.75" x14ac:dyDescent="0.25">
      <c r="B8380" s="216" t="s">
        <v>800</v>
      </c>
      <c r="C8380" s="213">
        <v>12</v>
      </c>
      <c r="D8380" s="214" t="s">
        <v>1367</v>
      </c>
      <c r="E8380" s="215">
        <v>4148</v>
      </c>
      <c r="F8380" s="216" t="s">
        <v>4741</v>
      </c>
    </row>
    <row r="8381" spans="2:6" ht="12.75" x14ac:dyDescent="0.25">
      <c r="B8381" s="216" t="s">
        <v>800</v>
      </c>
      <c r="C8381" s="213">
        <v>11</v>
      </c>
      <c r="D8381" s="214" t="s">
        <v>812</v>
      </c>
      <c r="E8381" s="215">
        <v>4148</v>
      </c>
      <c r="F8381" s="216" t="s">
        <v>4741</v>
      </c>
    </row>
    <row r="8382" spans="2:6" ht="12.75" x14ac:dyDescent="0.25">
      <c r="B8382" s="216" t="s">
        <v>800</v>
      </c>
      <c r="C8382" s="213">
        <v>9</v>
      </c>
      <c r="D8382" s="214" t="s">
        <v>816</v>
      </c>
      <c r="E8382" s="215">
        <v>4148</v>
      </c>
      <c r="F8382" s="216" t="s">
        <v>4741</v>
      </c>
    </row>
    <row r="8383" spans="2:6" ht="12.75" x14ac:dyDescent="0.25">
      <c r="B8383" s="216" t="s">
        <v>800</v>
      </c>
      <c r="C8383" s="213">
        <v>1</v>
      </c>
      <c r="D8383" s="214" t="s">
        <v>4740</v>
      </c>
      <c r="E8383" s="215">
        <v>4148</v>
      </c>
      <c r="F8383" s="216" t="s">
        <v>4741</v>
      </c>
    </row>
    <row r="8384" spans="2:6" ht="12.75" x14ac:dyDescent="0.25">
      <c r="B8384" s="216" t="s">
        <v>800</v>
      </c>
      <c r="C8384" s="213">
        <v>2</v>
      </c>
      <c r="D8384" s="214" t="s">
        <v>4742</v>
      </c>
      <c r="E8384" s="215">
        <v>4148</v>
      </c>
      <c r="F8384" s="216" t="s">
        <v>4741</v>
      </c>
    </row>
    <row r="8385" spans="2:6" ht="12.75" x14ac:dyDescent="0.25">
      <c r="B8385" s="216" t="s">
        <v>800</v>
      </c>
      <c r="C8385" s="213">
        <v>4</v>
      </c>
      <c r="D8385" s="214" t="s">
        <v>590</v>
      </c>
      <c r="E8385" s="215">
        <v>4148</v>
      </c>
      <c r="F8385" s="216" t="s">
        <v>4741</v>
      </c>
    </row>
    <row r="8386" spans="2:6" ht="12.75" x14ac:dyDescent="0.25">
      <c r="B8386" s="216" t="s">
        <v>800</v>
      </c>
      <c r="C8386" s="213">
        <v>7</v>
      </c>
      <c r="D8386" s="214" t="s">
        <v>1377</v>
      </c>
      <c r="E8386" s="215">
        <v>4148</v>
      </c>
      <c r="F8386" s="216" t="s">
        <v>4741</v>
      </c>
    </row>
    <row r="8387" spans="2:6" ht="12.75" x14ac:dyDescent="0.25">
      <c r="B8387" s="216" t="s">
        <v>800</v>
      </c>
      <c r="C8387" s="213">
        <v>3</v>
      </c>
      <c r="D8387" s="214" t="s">
        <v>1362</v>
      </c>
      <c r="E8387" s="215">
        <v>4148</v>
      </c>
      <c r="F8387" s="216" t="s">
        <v>4741</v>
      </c>
    </row>
    <row r="8388" spans="2:6" ht="12.75" x14ac:dyDescent="0.25">
      <c r="B8388" s="216" t="s">
        <v>800</v>
      </c>
      <c r="C8388" s="213">
        <v>5</v>
      </c>
      <c r="D8388" s="214" t="s">
        <v>814</v>
      </c>
      <c r="E8388" s="215">
        <v>4148</v>
      </c>
      <c r="F8388" s="216" t="s">
        <v>4741</v>
      </c>
    </row>
    <row r="8389" spans="2:6" ht="12.75" x14ac:dyDescent="0.25">
      <c r="B8389" s="216" t="s">
        <v>800</v>
      </c>
      <c r="C8389" s="213">
        <v>8</v>
      </c>
      <c r="D8389" s="214" t="s">
        <v>806</v>
      </c>
      <c r="E8389" s="215">
        <v>4148</v>
      </c>
      <c r="F8389" s="216" t="s">
        <v>4741</v>
      </c>
    </row>
    <row r="8390" spans="2:6" ht="12.75" x14ac:dyDescent="0.25">
      <c r="B8390" s="216" t="s">
        <v>800</v>
      </c>
      <c r="C8390" s="213">
        <v>6</v>
      </c>
      <c r="D8390" s="214" t="s">
        <v>810</v>
      </c>
      <c r="E8390" s="215">
        <v>4148</v>
      </c>
      <c r="F8390" s="216" t="s">
        <v>4741</v>
      </c>
    </row>
    <row r="8391" spans="2:6" ht="12.75" x14ac:dyDescent="0.25">
      <c r="B8391" s="216" t="s">
        <v>800</v>
      </c>
      <c r="C8391" s="213">
        <v>8</v>
      </c>
      <c r="D8391" s="214" t="s">
        <v>809</v>
      </c>
      <c r="E8391" s="215">
        <v>4227</v>
      </c>
      <c r="F8391" s="216" t="s">
        <v>5564</v>
      </c>
    </row>
    <row r="8392" spans="2:6" ht="12.75" x14ac:dyDescent="0.25">
      <c r="B8392" s="216" t="s">
        <v>800</v>
      </c>
      <c r="C8392" s="213">
        <v>4</v>
      </c>
      <c r="D8392" s="214" t="s">
        <v>1506</v>
      </c>
      <c r="E8392" s="215">
        <v>4227</v>
      </c>
      <c r="F8392" s="216" t="s">
        <v>5564</v>
      </c>
    </row>
    <row r="8393" spans="2:6" ht="12.75" x14ac:dyDescent="0.25">
      <c r="B8393" s="216" t="s">
        <v>800</v>
      </c>
      <c r="C8393" s="213">
        <v>6</v>
      </c>
      <c r="D8393" s="214" t="s">
        <v>5566</v>
      </c>
      <c r="E8393" s="215">
        <v>4227</v>
      </c>
      <c r="F8393" s="216" t="s">
        <v>5564</v>
      </c>
    </row>
    <row r="8394" spans="2:6" ht="12.75" x14ac:dyDescent="0.25">
      <c r="B8394" s="216" t="s">
        <v>800</v>
      </c>
      <c r="C8394" s="213">
        <v>9</v>
      </c>
      <c r="D8394" s="214" t="s">
        <v>813</v>
      </c>
      <c r="E8394" s="215">
        <v>4227</v>
      </c>
      <c r="F8394" s="216" t="s">
        <v>5564</v>
      </c>
    </row>
    <row r="8395" spans="2:6" ht="12.75" x14ac:dyDescent="0.25">
      <c r="B8395" s="216" t="s">
        <v>800</v>
      </c>
      <c r="C8395" s="213">
        <v>11</v>
      </c>
      <c r="D8395" s="214" t="s">
        <v>5568</v>
      </c>
      <c r="E8395" s="215">
        <v>4227</v>
      </c>
      <c r="F8395" s="216" t="s">
        <v>5564</v>
      </c>
    </row>
    <row r="8396" spans="2:6" ht="12.75" x14ac:dyDescent="0.25">
      <c r="B8396" s="216" t="s">
        <v>800</v>
      </c>
      <c r="C8396" s="213">
        <v>12</v>
      </c>
      <c r="D8396" s="214" t="s">
        <v>3989</v>
      </c>
      <c r="E8396" s="215">
        <v>4227</v>
      </c>
      <c r="F8396" s="216" t="s">
        <v>5564</v>
      </c>
    </row>
    <row r="8397" spans="2:6" ht="12.75" x14ac:dyDescent="0.25">
      <c r="B8397" s="216" t="s">
        <v>800</v>
      </c>
      <c r="C8397" s="213">
        <v>3</v>
      </c>
      <c r="D8397" s="214" t="s">
        <v>815</v>
      </c>
      <c r="E8397" s="215">
        <v>4227</v>
      </c>
      <c r="F8397" s="216" t="s">
        <v>5564</v>
      </c>
    </row>
    <row r="8398" spans="2:6" ht="12.75" x14ac:dyDescent="0.25">
      <c r="B8398" s="216" t="s">
        <v>800</v>
      </c>
      <c r="C8398" s="213">
        <v>10</v>
      </c>
      <c r="D8398" s="214" t="s">
        <v>1586</v>
      </c>
      <c r="E8398" s="215">
        <v>4227</v>
      </c>
      <c r="F8398" s="216" t="s">
        <v>5564</v>
      </c>
    </row>
    <row r="8399" spans="2:6" ht="12.75" x14ac:dyDescent="0.25">
      <c r="B8399" s="216" t="s">
        <v>800</v>
      </c>
      <c r="C8399" s="213">
        <v>7</v>
      </c>
      <c r="D8399" s="214" t="s">
        <v>5567</v>
      </c>
      <c r="E8399" s="215">
        <v>4227</v>
      </c>
      <c r="F8399" s="216" t="s">
        <v>5564</v>
      </c>
    </row>
    <row r="8400" spans="2:6" ht="12.75" x14ac:dyDescent="0.25">
      <c r="B8400" s="216" t="s">
        <v>800</v>
      </c>
      <c r="C8400" s="213">
        <v>2</v>
      </c>
      <c r="D8400" s="214" t="s">
        <v>1480</v>
      </c>
      <c r="E8400" s="215">
        <v>4227</v>
      </c>
      <c r="F8400" s="216" t="s">
        <v>5564</v>
      </c>
    </row>
    <row r="8401" spans="2:6" ht="12.75" x14ac:dyDescent="0.25">
      <c r="B8401" s="216" t="s">
        <v>800</v>
      </c>
      <c r="C8401" s="213">
        <v>1</v>
      </c>
      <c r="D8401" s="214" t="s">
        <v>645</v>
      </c>
      <c r="E8401" s="215">
        <v>4227</v>
      </c>
      <c r="F8401" s="216" t="s">
        <v>5564</v>
      </c>
    </row>
    <row r="8402" spans="2:6" ht="12.75" x14ac:dyDescent="0.25">
      <c r="B8402" s="216" t="s">
        <v>800</v>
      </c>
      <c r="C8402" s="213">
        <v>5</v>
      </c>
      <c r="D8402" s="214" t="s">
        <v>5565</v>
      </c>
      <c r="E8402" s="215">
        <v>4227</v>
      </c>
      <c r="F8402" s="216" t="s">
        <v>5564</v>
      </c>
    </row>
    <row r="8403" spans="2:6" ht="12.75" x14ac:dyDescent="0.25">
      <c r="B8403" s="216" t="s">
        <v>7266</v>
      </c>
      <c r="C8403" s="213">
        <v>13</v>
      </c>
      <c r="D8403" s="214" t="s">
        <v>7272</v>
      </c>
      <c r="E8403" s="215">
        <v>4393</v>
      </c>
      <c r="F8403" s="216" t="s">
        <v>7267</v>
      </c>
    </row>
    <row r="8404" spans="2:6" ht="12.75" x14ac:dyDescent="0.25">
      <c r="B8404" s="216" t="s">
        <v>7266</v>
      </c>
      <c r="C8404" s="213">
        <v>4</v>
      </c>
      <c r="D8404" s="214" t="s">
        <v>1313</v>
      </c>
      <c r="E8404" s="215">
        <v>4393</v>
      </c>
      <c r="F8404" s="216" t="s">
        <v>7267</v>
      </c>
    </row>
    <row r="8405" spans="2:6" ht="12.75" x14ac:dyDescent="0.25">
      <c r="B8405" s="216" t="s">
        <v>7266</v>
      </c>
      <c r="C8405" s="213">
        <v>10</v>
      </c>
      <c r="D8405" s="214" t="s">
        <v>4562</v>
      </c>
      <c r="E8405" s="215">
        <v>4393</v>
      </c>
      <c r="F8405" s="216" t="s">
        <v>7267</v>
      </c>
    </row>
    <row r="8406" spans="2:6" ht="12.75" x14ac:dyDescent="0.25">
      <c r="B8406" s="216" t="s">
        <v>7266</v>
      </c>
      <c r="C8406" s="213">
        <v>6</v>
      </c>
      <c r="D8406" s="214" t="s">
        <v>1992</v>
      </c>
      <c r="E8406" s="215">
        <v>4393</v>
      </c>
      <c r="F8406" s="216" t="s">
        <v>7267</v>
      </c>
    </row>
    <row r="8407" spans="2:6" ht="12.75" x14ac:dyDescent="0.25">
      <c r="B8407" s="216" t="s">
        <v>7266</v>
      </c>
      <c r="C8407" s="213">
        <v>9</v>
      </c>
      <c r="D8407" s="214" t="s">
        <v>7270</v>
      </c>
      <c r="E8407" s="215">
        <v>4393</v>
      </c>
      <c r="F8407" s="216" t="s">
        <v>7267</v>
      </c>
    </row>
    <row r="8408" spans="2:6" ht="12.75" x14ac:dyDescent="0.25">
      <c r="B8408" s="216" t="s">
        <v>7266</v>
      </c>
      <c r="C8408" s="213">
        <v>3</v>
      </c>
      <c r="D8408" s="214" t="s">
        <v>7268</v>
      </c>
      <c r="E8408" s="215">
        <v>4393</v>
      </c>
      <c r="F8408" s="216" t="s">
        <v>7267</v>
      </c>
    </row>
    <row r="8409" spans="2:6" ht="12.75" x14ac:dyDescent="0.25">
      <c r="B8409" s="216" t="s">
        <v>7266</v>
      </c>
      <c r="C8409" s="213">
        <v>11</v>
      </c>
      <c r="D8409" s="214" t="s">
        <v>4876</v>
      </c>
      <c r="E8409" s="215">
        <v>4393</v>
      </c>
      <c r="F8409" s="216" t="s">
        <v>7267</v>
      </c>
    </row>
    <row r="8410" spans="2:6" ht="12.75" x14ac:dyDescent="0.25">
      <c r="B8410" s="216" t="s">
        <v>7266</v>
      </c>
      <c r="C8410" s="213">
        <v>5</v>
      </c>
      <c r="D8410" s="214" t="s">
        <v>1751</v>
      </c>
      <c r="E8410" s="215">
        <v>4393</v>
      </c>
      <c r="F8410" s="216" t="s">
        <v>7267</v>
      </c>
    </row>
    <row r="8411" spans="2:6" ht="12.75" x14ac:dyDescent="0.25">
      <c r="B8411" s="216" t="s">
        <v>7266</v>
      </c>
      <c r="C8411" s="213">
        <v>12</v>
      </c>
      <c r="D8411" s="214" t="s">
        <v>7271</v>
      </c>
      <c r="E8411" s="215">
        <v>4393</v>
      </c>
      <c r="F8411" s="216" t="s">
        <v>7267</v>
      </c>
    </row>
    <row r="8412" spans="2:6" ht="12.75" x14ac:dyDescent="0.25">
      <c r="B8412" s="216" t="s">
        <v>7266</v>
      </c>
      <c r="C8412" s="213">
        <v>1</v>
      </c>
      <c r="D8412" s="214" t="s">
        <v>5516</v>
      </c>
      <c r="E8412" s="215">
        <v>4393</v>
      </c>
      <c r="F8412" s="216" t="s">
        <v>7267</v>
      </c>
    </row>
    <row r="8413" spans="2:6" ht="12.75" x14ac:dyDescent="0.25">
      <c r="B8413" s="216" t="s">
        <v>7266</v>
      </c>
      <c r="C8413" s="213">
        <v>7</v>
      </c>
      <c r="D8413" s="214" t="s">
        <v>7269</v>
      </c>
      <c r="E8413" s="215">
        <v>4393</v>
      </c>
      <c r="F8413" s="216" t="s">
        <v>7267</v>
      </c>
    </row>
    <row r="8414" spans="2:6" ht="12.75" x14ac:dyDescent="0.25">
      <c r="B8414" s="216" t="s">
        <v>7266</v>
      </c>
      <c r="C8414" s="213">
        <v>2</v>
      </c>
      <c r="D8414" s="214" t="s">
        <v>1998</v>
      </c>
      <c r="E8414" s="215">
        <v>4393</v>
      </c>
      <c r="F8414" s="216" t="s">
        <v>7267</v>
      </c>
    </row>
    <row r="8415" spans="2:6" ht="12.75" x14ac:dyDescent="0.25">
      <c r="B8415" s="216" t="s">
        <v>7266</v>
      </c>
      <c r="C8415" s="213">
        <v>8</v>
      </c>
      <c r="D8415" s="214" t="s">
        <v>393</v>
      </c>
      <c r="E8415" s="215">
        <v>4393</v>
      </c>
      <c r="F8415" s="216" t="s">
        <v>7267</v>
      </c>
    </row>
    <row r="8416" spans="2:6" ht="12.75" x14ac:dyDescent="0.25">
      <c r="B8416" s="216" t="s">
        <v>8485</v>
      </c>
      <c r="C8416" s="213">
        <v>3</v>
      </c>
      <c r="D8416" s="214" t="s">
        <v>554</v>
      </c>
      <c r="E8416" s="215">
        <v>4514</v>
      </c>
      <c r="F8416" s="216" t="s">
        <v>8487</v>
      </c>
    </row>
    <row r="8417" spans="2:6" ht="12.75" x14ac:dyDescent="0.25">
      <c r="B8417" s="216" t="s">
        <v>8485</v>
      </c>
      <c r="C8417" s="213">
        <v>6</v>
      </c>
      <c r="D8417" s="214" t="s">
        <v>8491</v>
      </c>
      <c r="E8417" s="215">
        <v>4514</v>
      </c>
      <c r="F8417" s="216" t="s">
        <v>8487</v>
      </c>
    </row>
    <row r="8418" spans="2:6" ht="12.75" x14ac:dyDescent="0.25">
      <c r="B8418" s="216" t="s">
        <v>8485</v>
      </c>
      <c r="C8418" s="213">
        <v>4</v>
      </c>
      <c r="D8418" s="214" t="s">
        <v>8489</v>
      </c>
      <c r="E8418" s="215">
        <v>4514</v>
      </c>
      <c r="F8418" s="216" t="s">
        <v>8487</v>
      </c>
    </row>
    <row r="8419" spans="2:6" ht="12.75" x14ac:dyDescent="0.25">
      <c r="B8419" s="216" t="s">
        <v>8485</v>
      </c>
      <c r="C8419" s="213">
        <v>7</v>
      </c>
      <c r="D8419" s="214" t="s">
        <v>7143</v>
      </c>
      <c r="E8419" s="215">
        <v>4514</v>
      </c>
      <c r="F8419" s="216" t="s">
        <v>8487</v>
      </c>
    </row>
    <row r="8420" spans="2:6" ht="12.75" x14ac:dyDescent="0.25">
      <c r="B8420" s="216" t="s">
        <v>8485</v>
      </c>
      <c r="C8420" s="213">
        <v>5</v>
      </c>
      <c r="D8420" s="214" t="s">
        <v>8490</v>
      </c>
      <c r="E8420" s="215">
        <v>4514</v>
      </c>
      <c r="F8420" s="216" t="s">
        <v>8487</v>
      </c>
    </row>
    <row r="8421" spans="2:6" ht="12.75" x14ac:dyDescent="0.25">
      <c r="B8421" s="216" t="s">
        <v>8485</v>
      </c>
      <c r="C8421" s="213">
        <v>12</v>
      </c>
      <c r="D8421" s="214" t="s">
        <v>347</v>
      </c>
      <c r="E8421" s="215">
        <v>4514</v>
      </c>
      <c r="F8421" s="216" t="s">
        <v>8487</v>
      </c>
    </row>
    <row r="8422" spans="2:6" ht="12.75" x14ac:dyDescent="0.25">
      <c r="B8422" s="216" t="s">
        <v>8485</v>
      </c>
      <c r="C8422" s="213">
        <v>10</v>
      </c>
      <c r="D8422" s="214" t="s">
        <v>8494</v>
      </c>
      <c r="E8422" s="215">
        <v>4514</v>
      </c>
      <c r="F8422" s="216" t="s">
        <v>8487</v>
      </c>
    </row>
    <row r="8423" spans="2:6" ht="12.75" x14ac:dyDescent="0.25">
      <c r="B8423" s="216" t="s">
        <v>8485</v>
      </c>
      <c r="C8423" s="213">
        <v>1</v>
      </c>
      <c r="D8423" s="214" t="s">
        <v>8486</v>
      </c>
      <c r="E8423" s="215">
        <v>4514</v>
      </c>
      <c r="F8423" s="216" t="s">
        <v>8487</v>
      </c>
    </row>
    <row r="8424" spans="2:6" ht="12.75" x14ac:dyDescent="0.25">
      <c r="B8424" s="216" t="s">
        <v>8485</v>
      </c>
      <c r="C8424" s="213">
        <v>11</v>
      </c>
      <c r="D8424" s="214" t="s">
        <v>8495</v>
      </c>
      <c r="E8424" s="215">
        <v>4514</v>
      </c>
      <c r="F8424" s="216" t="s">
        <v>8487</v>
      </c>
    </row>
    <row r="8425" spans="2:6" ht="12.75" x14ac:dyDescent="0.25">
      <c r="B8425" s="216" t="s">
        <v>8485</v>
      </c>
      <c r="C8425" s="213">
        <v>2</v>
      </c>
      <c r="D8425" s="214" t="s">
        <v>8488</v>
      </c>
      <c r="E8425" s="215">
        <v>4514</v>
      </c>
      <c r="F8425" s="216" t="s">
        <v>8487</v>
      </c>
    </row>
    <row r="8426" spans="2:6" ht="12.75" x14ac:dyDescent="0.25">
      <c r="B8426" s="216" t="s">
        <v>8485</v>
      </c>
      <c r="C8426" s="213">
        <v>13</v>
      </c>
      <c r="D8426" s="214" t="s">
        <v>8496</v>
      </c>
      <c r="E8426" s="215">
        <v>4514</v>
      </c>
      <c r="F8426" s="216" t="s">
        <v>8487</v>
      </c>
    </row>
    <row r="8427" spans="2:6" ht="12.75" x14ac:dyDescent="0.25">
      <c r="B8427" s="216" t="s">
        <v>8485</v>
      </c>
      <c r="C8427" s="213">
        <v>8</v>
      </c>
      <c r="D8427" s="214" t="s">
        <v>8492</v>
      </c>
      <c r="E8427" s="215">
        <v>4514</v>
      </c>
      <c r="F8427" s="216" t="s">
        <v>8487</v>
      </c>
    </row>
    <row r="8428" spans="2:6" ht="12.75" x14ac:dyDescent="0.25">
      <c r="B8428" s="216" t="s">
        <v>8485</v>
      </c>
      <c r="C8428" s="213">
        <v>9</v>
      </c>
      <c r="D8428" s="214" t="s">
        <v>8493</v>
      </c>
      <c r="E8428" s="215">
        <v>4514</v>
      </c>
      <c r="F8428" s="216" t="s">
        <v>8487</v>
      </c>
    </row>
    <row r="8429" spans="2:6" ht="12.75" x14ac:dyDescent="0.25">
      <c r="B8429" s="216" t="s">
        <v>107</v>
      </c>
      <c r="C8429" s="213">
        <v>9</v>
      </c>
      <c r="D8429" s="214" t="s">
        <v>5104</v>
      </c>
      <c r="E8429" s="215">
        <v>8029</v>
      </c>
      <c r="F8429" s="216" t="s">
        <v>9525</v>
      </c>
    </row>
    <row r="8430" spans="2:6" ht="12.75" x14ac:dyDescent="0.25">
      <c r="B8430" s="216" t="s">
        <v>107</v>
      </c>
      <c r="C8430" s="213">
        <v>10</v>
      </c>
      <c r="D8430" s="214" t="s">
        <v>9527</v>
      </c>
      <c r="E8430" s="215">
        <v>8029</v>
      </c>
      <c r="F8430" s="216" t="s">
        <v>9525</v>
      </c>
    </row>
    <row r="8431" spans="2:6" ht="12.75" x14ac:dyDescent="0.25">
      <c r="B8431" s="216" t="s">
        <v>107</v>
      </c>
      <c r="C8431" s="213">
        <v>2</v>
      </c>
      <c r="D8431" s="214" t="s">
        <v>3385</v>
      </c>
      <c r="E8431" s="215">
        <v>8029</v>
      </c>
      <c r="F8431" s="216" t="s">
        <v>9525</v>
      </c>
    </row>
    <row r="8432" spans="2:6" ht="12.75" x14ac:dyDescent="0.25">
      <c r="B8432" s="216" t="s">
        <v>107</v>
      </c>
      <c r="C8432" s="213">
        <v>12</v>
      </c>
      <c r="D8432" s="214" t="s">
        <v>3503</v>
      </c>
      <c r="E8432" s="215">
        <v>8029</v>
      </c>
      <c r="F8432" s="216" t="s">
        <v>9525</v>
      </c>
    </row>
    <row r="8433" spans="2:6" ht="12.75" x14ac:dyDescent="0.25">
      <c r="B8433" s="216" t="s">
        <v>107</v>
      </c>
      <c r="C8433" s="213">
        <v>13</v>
      </c>
      <c r="D8433" s="214" t="s">
        <v>7645</v>
      </c>
      <c r="E8433" s="215">
        <v>8029</v>
      </c>
      <c r="F8433" s="216" t="s">
        <v>9525</v>
      </c>
    </row>
    <row r="8434" spans="2:6" ht="12.75" x14ac:dyDescent="0.25">
      <c r="B8434" s="216" t="s">
        <v>107</v>
      </c>
      <c r="C8434" s="213">
        <v>20</v>
      </c>
      <c r="D8434" s="214" t="s">
        <v>3108</v>
      </c>
      <c r="E8434" s="215">
        <v>8029</v>
      </c>
      <c r="F8434" s="216" t="s">
        <v>9525</v>
      </c>
    </row>
    <row r="8435" spans="2:6" ht="12.75" x14ac:dyDescent="0.25">
      <c r="B8435" s="216" t="s">
        <v>107</v>
      </c>
      <c r="C8435" s="213">
        <v>21</v>
      </c>
      <c r="D8435" s="214" t="s">
        <v>9160</v>
      </c>
      <c r="E8435" s="215">
        <v>8029</v>
      </c>
      <c r="F8435" s="216" t="s">
        <v>9525</v>
      </c>
    </row>
    <row r="8436" spans="2:6" ht="12.75" x14ac:dyDescent="0.25">
      <c r="B8436" s="216" t="s">
        <v>107</v>
      </c>
      <c r="C8436" s="213">
        <v>16</v>
      </c>
      <c r="D8436" s="214" t="s">
        <v>3461</v>
      </c>
      <c r="E8436" s="215">
        <v>8029</v>
      </c>
      <c r="F8436" s="216" t="s">
        <v>9525</v>
      </c>
    </row>
    <row r="8437" spans="2:6" ht="12.75" x14ac:dyDescent="0.25">
      <c r="B8437" s="216" t="s">
        <v>107</v>
      </c>
      <c r="C8437" s="213">
        <v>7</v>
      </c>
      <c r="D8437" s="214" t="s">
        <v>3500</v>
      </c>
      <c r="E8437" s="215">
        <v>8029</v>
      </c>
      <c r="F8437" s="216" t="s">
        <v>9525</v>
      </c>
    </row>
    <row r="8438" spans="2:6" ht="12.75" x14ac:dyDescent="0.25">
      <c r="B8438" s="216" t="s">
        <v>107</v>
      </c>
      <c r="C8438" s="213">
        <v>1</v>
      </c>
      <c r="D8438" s="214" t="s">
        <v>982</v>
      </c>
      <c r="E8438" s="215">
        <v>8029</v>
      </c>
      <c r="F8438" s="216" t="s">
        <v>9525</v>
      </c>
    </row>
    <row r="8439" spans="2:6" ht="12.75" x14ac:dyDescent="0.25">
      <c r="B8439" s="216" t="s">
        <v>107</v>
      </c>
      <c r="C8439" s="213">
        <v>18</v>
      </c>
      <c r="D8439" s="214" t="s">
        <v>5108</v>
      </c>
      <c r="E8439" s="215">
        <v>8029</v>
      </c>
      <c r="F8439" s="216" t="s">
        <v>9525</v>
      </c>
    </row>
    <row r="8440" spans="2:6" ht="12.75" x14ac:dyDescent="0.25">
      <c r="B8440" s="216" t="s">
        <v>107</v>
      </c>
      <c r="C8440" s="213">
        <v>15</v>
      </c>
      <c r="D8440" s="214" t="s">
        <v>9528</v>
      </c>
      <c r="E8440" s="215">
        <v>8029</v>
      </c>
      <c r="F8440" s="216" t="s">
        <v>9525</v>
      </c>
    </row>
    <row r="8441" spans="2:6" ht="12.75" x14ac:dyDescent="0.25">
      <c r="B8441" s="216" t="s">
        <v>107</v>
      </c>
      <c r="C8441" s="213">
        <v>5</v>
      </c>
      <c r="D8441" s="214" t="s">
        <v>9526</v>
      </c>
      <c r="E8441" s="215">
        <v>8029</v>
      </c>
      <c r="F8441" s="216" t="s">
        <v>9525</v>
      </c>
    </row>
    <row r="8442" spans="2:6" ht="12.75" x14ac:dyDescent="0.25">
      <c r="B8442" s="216" t="s">
        <v>107</v>
      </c>
      <c r="C8442" s="213">
        <v>17</v>
      </c>
      <c r="D8442" s="214" t="s">
        <v>9529</v>
      </c>
      <c r="E8442" s="215">
        <v>8029</v>
      </c>
      <c r="F8442" s="216" t="s">
        <v>9525</v>
      </c>
    </row>
    <row r="8443" spans="2:6" ht="12.75" x14ac:dyDescent="0.25">
      <c r="B8443" s="216" t="s">
        <v>107</v>
      </c>
      <c r="C8443" s="213">
        <v>6</v>
      </c>
      <c r="D8443" s="214" t="s">
        <v>108</v>
      </c>
      <c r="E8443" s="215">
        <v>8029</v>
      </c>
      <c r="F8443" s="216" t="s">
        <v>9525</v>
      </c>
    </row>
    <row r="8444" spans="2:6" ht="12.75" x14ac:dyDescent="0.25">
      <c r="B8444" s="216" t="s">
        <v>107</v>
      </c>
      <c r="C8444" s="213">
        <v>11</v>
      </c>
      <c r="D8444" s="214" t="s">
        <v>3459</v>
      </c>
      <c r="E8444" s="215">
        <v>8029</v>
      </c>
      <c r="F8444" s="216" t="s">
        <v>9525</v>
      </c>
    </row>
    <row r="8445" spans="2:6" ht="12.75" x14ac:dyDescent="0.25">
      <c r="B8445" s="216" t="s">
        <v>107</v>
      </c>
      <c r="C8445" s="213">
        <v>14</v>
      </c>
      <c r="D8445" s="214" t="s">
        <v>5106</v>
      </c>
      <c r="E8445" s="215">
        <v>8029</v>
      </c>
      <c r="F8445" s="216" t="s">
        <v>9525</v>
      </c>
    </row>
    <row r="8446" spans="2:6" ht="12.75" x14ac:dyDescent="0.25">
      <c r="B8446" s="216" t="s">
        <v>107</v>
      </c>
      <c r="C8446" s="213">
        <v>4</v>
      </c>
      <c r="D8446" s="214" t="s">
        <v>5101</v>
      </c>
      <c r="E8446" s="215">
        <v>8029</v>
      </c>
      <c r="F8446" s="216" t="s">
        <v>9525</v>
      </c>
    </row>
    <row r="8447" spans="2:6" ht="12.75" x14ac:dyDescent="0.25">
      <c r="B8447" s="216" t="s">
        <v>107</v>
      </c>
      <c r="C8447" s="213">
        <v>19</v>
      </c>
      <c r="D8447" s="214" t="s">
        <v>3463</v>
      </c>
      <c r="E8447" s="215">
        <v>8029</v>
      </c>
      <c r="F8447" s="216" t="s">
        <v>9525</v>
      </c>
    </row>
    <row r="8448" spans="2:6" ht="12.75" x14ac:dyDescent="0.25">
      <c r="B8448" s="216" t="s">
        <v>107</v>
      </c>
      <c r="C8448" s="213">
        <v>3</v>
      </c>
      <c r="D8448" s="214" t="s">
        <v>6655</v>
      </c>
      <c r="E8448" s="215">
        <v>8029</v>
      </c>
      <c r="F8448" s="216" t="s">
        <v>9525</v>
      </c>
    </row>
    <row r="8449" spans="2:6" ht="12.75" x14ac:dyDescent="0.25">
      <c r="B8449" s="216" t="s">
        <v>107</v>
      </c>
      <c r="C8449" s="213">
        <v>8</v>
      </c>
      <c r="D8449" s="214" t="s">
        <v>2184</v>
      </c>
      <c r="E8449" s="215">
        <v>8029</v>
      </c>
      <c r="F8449" s="216" t="s">
        <v>9525</v>
      </c>
    </row>
    <row r="8450" spans="2:6" ht="12.75" x14ac:dyDescent="0.25">
      <c r="B8450" s="216" t="s">
        <v>107</v>
      </c>
      <c r="C8450" s="213">
        <v>11</v>
      </c>
      <c r="D8450" s="214" t="s">
        <v>3460</v>
      </c>
      <c r="E8450" s="215">
        <v>8030</v>
      </c>
      <c r="F8450" s="216" t="s">
        <v>9531</v>
      </c>
    </row>
    <row r="8451" spans="2:6" ht="12.75" x14ac:dyDescent="0.25">
      <c r="B8451" s="216" t="s">
        <v>107</v>
      </c>
      <c r="C8451" s="213">
        <v>13</v>
      </c>
      <c r="D8451" s="214" t="s">
        <v>8285</v>
      </c>
      <c r="E8451" s="215">
        <v>8030</v>
      </c>
      <c r="F8451" s="216" t="s">
        <v>9531</v>
      </c>
    </row>
    <row r="8452" spans="2:6" ht="12.75" x14ac:dyDescent="0.25">
      <c r="B8452" s="216" t="s">
        <v>107</v>
      </c>
      <c r="C8452" s="213">
        <v>19</v>
      </c>
      <c r="D8452" s="214" t="s">
        <v>9536</v>
      </c>
      <c r="E8452" s="215">
        <v>8030</v>
      </c>
      <c r="F8452" s="216" t="s">
        <v>9531</v>
      </c>
    </row>
    <row r="8453" spans="2:6" ht="12.75" x14ac:dyDescent="0.25">
      <c r="B8453" s="216" t="s">
        <v>107</v>
      </c>
      <c r="C8453" s="213">
        <v>5</v>
      </c>
      <c r="D8453" s="214" t="s">
        <v>9532</v>
      </c>
      <c r="E8453" s="215">
        <v>8030</v>
      </c>
      <c r="F8453" s="216" t="s">
        <v>9531</v>
      </c>
    </row>
    <row r="8454" spans="2:6" ht="12.75" x14ac:dyDescent="0.25">
      <c r="B8454" s="216" t="s">
        <v>107</v>
      </c>
      <c r="C8454" s="213">
        <v>7</v>
      </c>
      <c r="D8454" s="214" t="s">
        <v>3501</v>
      </c>
      <c r="E8454" s="215">
        <v>8030</v>
      </c>
      <c r="F8454" s="216" t="s">
        <v>9531</v>
      </c>
    </row>
    <row r="8455" spans="2:6" ht="12.75" x14ac:dyDescent="0.25">
      <c r="B8455" s="216" t="s">
        <v>107</v>
      </c>
      <c r="C8455" s="213">
        <v>9</v>
      </c>
      <c r="D8455" s="214" t="s">
        <v>5105</v>
      </c>
      <c r="E8455" s="215">
        <v>8030</v>
      </c>
      <c r="F8455" s="216" t="s">
        <v>9531</v>
      </c>
    </row>
    <row r="8456" spans="2:6" ht="12.75" x14ac:dyDescent="0.25">
      <c r="B8456" s="216" t="s">
        <v>107</v>
      </c>
      <c r="C8456" s="213">
        <v>6</v>
      </c>
      <c r="D8456" s="214" t="s">
        <v>3458</v>
      </c>
      <c r="E8456" s="215">
        <v>8030</v>
      </c>
      <c r="F8456" s="216" t="s">
        <v>9531</v>
      </c>
    </row>
    <row r="8457" spans="2:6" ht="12.75" x14ac:dyDescent="0.25">
      <c r="B8457" s="216" t="s">
        <v>107</v>
      </c>
      <c r="C8457" s="213">
        <v>20</v>
      </c>
      <c r="D8457" s="214" t="s">
        <v>3116</v>
      </c>
      <c r="E8457" s="215">
        <v>8030</v>
      </c>
      <c r="F8457" s="216" t="s">
        <v>9531</v>
      </c>
    </row>
    <row r="8458" spans="2:6" ht="12.75" x14ac:dyDescent="0.25">
      <c r="B8458" s="216" t="s">
        <v>107</v>
      </c>
      <c r="C8458" s="213">
        <v>15</v>
      </c>
      <c r="D8458" s="214" t="s">
        <v>9535</v>
      </c>
      <c r="E8458" s="215">
        <v>8030</v>
      </c>
      <c r="F8458" s="216" t="s">
        <v>9531</v>
      </c>
    </row>
    <row r="8459" spans="2:6" ht="12.75" x14ac:dyDescent="0.25">
      <c r="B8459" s="216" t="s">
        <v>107</v>
      </c>
      <c r="C8459" s="213">
        <v>21</v>
      </c>
      <c r="D8459" s="214" t="s">
        <v>5109</v>
      </c>
      <c r="E8459" s="215">
        <v>8030</v>
      </c>
      <c r="F8459" s="216" t="s">
        <v>9531</v>
      </c>
    </row>
    <row r="8460" spans="2:6" ht="12.75" x14ac:dyDescent="0.25">
      <c r="B8460" s="216" t="s">
        <v>107</v>
      </c>
      <c r="C8460" s="213">
        <v>14</v>
      </c>
      <c r="D8460" s="214" t="s">
        <v>9534</v>
      </c>
      <c r="E8460" s="215">
        <v>8030</v>
      </c>
      <c r="F8460" s="216" t="s">
        <v>9531</v>
      </c>
    </row>
    <row r="8461" spans="2:6" ht="12.75" x14ac:dyDescent="0.25">
      <c r="B8461" s="216" t="s">
        <v>107</v>
      </c>
      <c r="C8461" s="213">
        <v>3</v>
      </c>
      <c r="D8461" s="214" t="s">
        <v>3497</v>
      </c>
      <c r="E8461" s="215">
        <v>8030</v>
      </c>
      <c r="F8461" s="216" t="s">
        <v>9531</v>
      </c>
    </row>
    <row r="8462" spans="2:6" ht="12.75" x14ac:dyDescent="0.25">
      <c r="B8462" s="216" t="s">
        <v>107</v>
      </c>
      <c r="C8462" s="213">
        <v>2</v>
      </c>
      <c r="D8462" s="214" t="s">
        <v>742</v>
      </c>
      <c r="E8462" s="215">
        <v>8030</v>
      </c>
      <c r="F8462" s="216" t="s">
        <v>9531</v>
      </c>
    </row>
    <row r="8463" spans="2:6" ht="12.75" x14ac:dyDescent="0.25">
      <c r="B8463" s="216" t="s">
        <v>107</v>
      </c>
      <c r="C8463" s="213">
        <v>16</v>
      </c>
      <c r="D8463" s="214" t="s">
        <v>3462</v>
      </c>
      <c r="E8463" s="215">
        <v>8030</v>
      </c>
      <c r="F8463" s="216" t="s">
        <v>9531</v>
      </c>
    </row>
    <row r="8464" spans="2:6" ht="12.75" x14ac:dyDescent="0.25">
      <c r="B8464" s="216" t="s">
        <v>107</v>
      </c>
      <c r="C8464" s="213">
        <v>4</v>
      </c>
      <c r="D8464" s="214" t="s">
        <v>5103</v>
      </c>
      <c r="E8464" s="215">
        <v>8030</v>
      </c>
      <c r="F8464" s="216" t="s">
        <v>9531</v>
      </c>
    </row>
    <row r="8465" spans="2:6" ht="12.75" x14ac:dyDescent="0.25">
      <c r="B8465" s="216" t="s">
        <v>107</v>
      </c>
      <c r="C8465" s="213">
        <v>18</v>
      </c>
      <c r="D8465" s="214" t="s">
        <v>5110</v>
      </c>
      <c r="E8465" s="215">
        <v>8030</v>
      </c>
      <c r="F8465" s="216" t="s">
        <v>9531</v>
      </c>
    </row>
    <row r="8466" spans="2:6" ht="12.75" x14ac:dyDescent="0.25">
      <c r="B8466" s="216" t="s">
        <v>107</v>
      </c>
      <c r="C8466" s="213">
        <v>17</v>
      </c>
      <c r="D8466" s="214" t="s">
        <v>906</v>
      </c>
      <c r="E8466" s="215">
        <v>8030</v>
      </c>
      <c r="F8466" s="216" t="s">
        <v>9531</v>
      </c>
    </row>
    <row r="8467" spans="2:6" ht="12.75" x14ac:dyDescent="0.25">
      <c r="B8467" s="216" t="s">
        <v>107</v>
      </c>
      <c r="C8467" s="213">
        <v>1</v>
      </c>
      <c r="D8467" s="214" t="s">
        <v>9530</v>
      </c>
      <c r="E8467" s="215">
        <v>8030</v>
      </c>
      <c r="F8467" s="216" t="s">
        <v>9531</v>
      </c>
    </row>
    <row r="8468" spans="2:6" ht="12.75" x14ac:dyDescent="0.25">
      <c r="B8468" s="216" t="s">
        <v>107</v>
      </c>
      <c r="C8468" s="213">
        <v>12</v>
      </c>
      <c r="D8468" s="214" t="s">
        <v>111</v>
      </c>
      <c r="E8468" s="215">
        <v>8030</v>
      </c>
      <c r="F8468" s="216" t="s">
        <v>9531</v>
      </c>
    </row>
    <row r="8469" spans="2:6" ht="12.75" x14ac:dyDescent="0.25">
      <c r="B8469" s="216" t="s">
        <v>107</v>
      </c>
      <c r="C8469" s="213">
        <v>8</v>
      </c>
      <c r="D8469" s="214" t="s">
        <v>6669</v>
      </c>
      <c r="E8469" s="215">
        <v>8030</v>
      </c>
      <c r="F8469" s="216" t="s">
        <v>9531</v>
      </c>
    </row>
    <row r="8470" spans="2:6" ht="12.75" x14ac:dyDescent="0.25">
      <c r="B8470" s="216" t="s">
        <v>107</v>
      </c>
      <c r="C8470" s="213">
        <v>10</v>
      </c>
      <c r="D8470" s="214" t="s">
        <v>9533</v>
      </c>
      <c r="E8470" s="215">
        <v>8030</v>
      </c>
      <c r="F8470" s="216" t="s">
        <v>9531</v>
      </c>
    </row>
    <row r="8471" spans="2:6" ht="12.75" x14ac:dyDescent="0.25">
      <c r="B8471" s="216" t="s">
        <v>107</v>
      </c>
      <c r="C8471" s="213">
        <v>9</v>
      </c>
      <c r="D8471" s="214" t="s">
        <v>3460</v>
      </c>
      <c r="E8471" s="215">
        <v>4038</v>
      </c>
      <c r="F8471" s="216" t="s">
        <v>3455</v>
      </c>
    </row>
    <row r="8472" spans="2:6" ht="12.75" x14ac:dyDescent="0.25">
      <c r="B8472" s="216" t="s">
        <v>107</v>
      </c>
      <c r="C8472" s="213">
        <v>1</v>
      </c>
      <c r="D8472" s="214" t="s">
        <v>3385</v>
      </c>
      <c r="E8472" s="215">
        <v>4038</v>
      </c>
      <c r="F8472" s="216" t="s">
        <v>3455</v>
      </c>
    </row>
    <row r="8473" spans="2:6" ht="12.75" x14ac:dyDescent="0.25">
      <c r="B8473" s="216" t="s">
        <v>107</v>
      </c>
      <c r="C8473" s="213">
        <v>10</v>
      </c>
      <c r="D8473" s="214" t="s">
        <v>3461</v>
      </c>
      <c r="E8473" s="215">
        <v>4038</v>
      </c>
      <c r="F8473" s="216" t="s">
        <v>3455</v>
      </c>
    </row>
    <row r="8474" spans="2:6" ht="12.75" x14ac:dyDescent="0.25">
      <c r="B8474" s="216" t="s">
        <v>107</v>
      </c>
      <c r="C8474" s="213">
        <v>4</v>
      </c>
      <c r="D8474" s="214" t="s">
        <v>3457</v>
      </c>
      <c r="E8474" s="215">
        <v>4038</v>
      </c>
      <c r="F8474" s="216" t="s">
        <v>3455</v>
      </c>
    </row>
    <row r="8475" spans="2:6" ht="12.75" x14ac:dyDescent="0.25">
      <c r="B8475" s="216" t="s">
        <v>107</v>
      </c>
      <c r="C8475" s="213">
        <v>5</v>
      </c>
      <c r="D8475" s="214" t="s">
        <v>3458</v>
      </c>
      <c r="E8475" s="215">
        <v>4038</v>
      </c>
      <c r="F8475" s="216" t="s">
        <v>3455</v>
      </c>
    </row>
    <row r="8476" spans="2:6" ht="12.75" x14ac:dyDescent="0.25">
      <c r="B8476" s="216" t="s">
        <v>107</v>
      </c>
      <c r="C8476" s="213">
        <v>2</v>
      </c>
      <c r="D8476" s="214" t="s">
        <v>108</v>
      </c>
      <c r="E8476" s="215">
        <v>4038</v>
      </c>
      <c r="F8476" s="216" t="s">
        <v>3455</v>
      </c>
    </row>
    <row r="8477" spans="2:6" ht="12.75" x14ac:dyDescent="0.25">
      <c r="B8477" s="216" t="s">
        <v>107</v>
      </c>
      <c r="C8477" s="213">
        <v>6</v>
      </c>
      <c r="D8477" s="214" t="s">
        <v>3459</v>
      </c>
      <c r="E8477" s="215">
        <v>4038</v>
      </c>
      <c r="F8477" s="216" t="s">
        <v>3455</v>
      </c>
    </row>
    <row r="8478" spans="2:6" ht="12.75" x14ac:dyDescent="0.25">
      <c r="B8478" s="216" t="s">
        <v>107</v>
      </c>
      <c r="C8478" s="213">
        <v>8</v>
      </c>
      <c r="D8478" s="214" t="s">
        <v>1013</v>
      </c>
      <c r="E8478" s="215">
        <v>4038</v>
      </c>
      <c r="F8478" s="216" t="s">
        <v>3455</v>
      </c>
    </row>
    <row r="8479" spans="2:6" ht="12.75" x14ac:dyDescent="0.25">
      <c r="B8479" s="216" t="s">
        <v>107</v>
      </c>
      <c r="C8479" s="213">
        <v>12</v>
      </c>
      <c r="D8479" s="214" t="s">
        <v>3463</v>
      </c>
      <c r="E8479" s="215">
        <v>4038</v>
      </c>
      <c r="F8479" s="216" t="s">
        <v>3455</v>
      </c>
    </row>
    <row r="8480" spans="2:6" ht="12.75" x14ac:dyDescent="0.25">
      <c r="B8480" s="216" t="s">
        <v>107</v>
      </c>
      <c r="C8480" s="213">
        <v>11</v>
      </c>
      <c r="D8480" s="214" t="s">
        <v>3462</v>
      </c>
      <c r="E8480" s="215">
        <v>4038</v>
      </c>
      <c r="F8480" s="216" t="s">
        <v>3455</v>
      </c>
    </row>
    <row r="8481" spans="2:6" ht="12.75" x14ac:dyDescent="0.25">
      <c r="B8481" s="216" t="s">
        <v>107</v>
      </c>
      <c r="C8481" s="213">
        <v>7</v>
      </c>
      <c r="D8481" s="214" t="s">
        <v>1010</v>
      </c>
      <c r="E8481" s="215">
        <v>4038</v>
      </c>
      <c r="F8481" s="216" t="s">
        <v>3455</v>
      </c>
    </row>
    <row r="8482" spans="2:6" ht="12.75" x14ac:dyDescent="0.25">
      <c r="B8482" s="216" t="s">
        <v>107</v>
      </c>
      <c r="C8482" s="213">
        <v>3</v>
      </c>
      <c r="D8482" s="214" t="s">
        <v>3456</v>
      </c>
      <c r="E8482" s="215">
        <v>4038</v>
      </c>
      <c r="F8482" s="216" t="s">
        <v>3455</v>
      </c>
    </row>
    <row r="8483" spans="2:6" ht="12.75" x14ac:dyDescent="0.25">
      <c r="B8483" s="216" t="s">
        <v>107</v>
      </c>
      <c r="C8483" s="213">
        <v>9</v>
      </c>
      <c r="D8483" s="214" t="s">
        <v>3503</v>
      </c>
      <c r="E8483" s="215">
        <v>4042</v>
      </c>
      <c r="F8483" s="216" t="s">
        <v>3498</v>
      </c>
    </row>
    <row r="8484" spans="2:6" ht="12.75" x14ac:dyDescent="0.25">
      <c r="B8484" s="216" t="s">
        <v>107</v>
      </c>
      <c r="C8484" s="213">
        <v>12</v>
      </c>
      <c r="D8484" s="214" t="s">
        <v>3505</v>
      </c>
      <c r="E8484" s="215">
        <v>4042</v>
      </c>
      <c r="F8484" s="216" t="s">
        <v>3498</v>
      </c>
    </row>
    <row r="8485" spans="2:6" ht="12.75" x14ac:dyDescent="0.25">
      <c r="B8485" s="216" t="s">
        <v>107</v>
      </c>
      <c r="C8485" s="213">
        <v>4</v>
      </c>
      <c r="D8485" s="214" t="s">
        <v>3500</v>
      </c>
      <c r="E8485" s="215">
        <v>4042</v>
      </c>
      <c r="F8485" s="216" t="s">
        <v>3498</v>
      </c>
    </row>
    <row r="8486" spans="2:6" ht="12.75" x14ac:dyDescent="0.25">
      <c r="B8486" s="216" t="s">
        <v>107</v>
      </c>
      <c r="C8486" s="213">
        <v>5</v>
      </c>
      <c r="D8486" s="214" t="s">
        <v>3501</v>
      </c>
      <c r="E8486" s="215">
        <v>4042</v>
      </c>
      <c r="F8486" s="216" t="s">
        <v>3498</v>
      </c>
    </row>
    <row r="8487" spans="2:6" ht="12.75" x14ac:dyDescent="0.25">
      <c r="B8487" s="216" t="s">
        <v>107</v>
      </c>
      <c r="C8487" s="213">
        <v>10</v>
      </c>
      <c r="D8487" s="214" t="s">
        <v>3504</v>
      </c>
      <c r="E8487" s="215">
        <v>4042</v>
      </c>
      <c r="F8487" s="216" t="s">
        <v>3498</v>
      </c>
    </row>
    <row r="8488" spans="2:6" ht="12.75" x14ac:dyDescent="0.25">
      <c r="B8488" s="216" t="s">
        <v>107</v>
      </c>
      <c r="C8488" s="213">
        <v>6</v>
      </c>
      <c r="D8488" s="214" t="s">
        <v>3502</v>
      </c>
      <c r="E8488" s="215">
        <v>4042</v>
      </c>
      <c r="F8488" s="216" t="s">
        <v>3498</v>
      </c>
    </row>
    <row r="8489" spans="2:6" ht="12.75" x14ac:dyDescent="0.25">
      <c r="B8489" s="216" t="s">
        <v>107</v>
      </c>
      <c r="C8489" s="213">
        <v>7</v>
      </c>
      <c r="D8489" s="214" t="s">
        <v>219</v>
      </c>
      <c r="E8489" s="215">
        <v>4042</v>
      </c>
      <c r="F8489" s="216" t="s">
        <v>3498</v>
      </c>
    </row>
    <row r="8490" spans="2:6" ht="12.75" x14ac:dyDescent="0.25">
      <c r="B8490" s="216" t="s">
        <v>107</v>
      </c>
      <c r="C8490" s="213">
        <v>1</v>
      </c>
      <c r="D8490" s="214" t="s">
        <v>3497</v>
      </c>
      <c r="E8490" s="215">
        <v>4042</v>
      </c>
      <c r="F8490" s="216" t="s">
        <v>3498</v>
      </c>
    </row>
    <row r="8491" spans="2:6" ht="12.75" x14ac:dyDescent="0.25">
      <c r="B8491" s="216" t="s">
        <v>107</v>
      </c>
      <c r="C8491" s="213">
        <v>11</v>
      </c>
      <c r="D8491" s="214" t="s">
        <v>906</v>
      </c>
      <c r="E8491" s="215">
        <v>4042</v>
      </c>
      <c r="F8491" s="216" t="s">
        <v>3498</v>
      </c>
    </row>
    <row r="8492" spans="2:6" ht="12.75" x14ac:dyDescent="0.25">
      <c r="B8492" s="216" t="s">
        <v>107</v>
      </c>
      <c r="C8492" s="213">
        <v>8</v>
      </c>
      <c r="D8492" s="214" t="s">
        <v>111</v>
      </c>
      <c r="E8492" s="215">
        <v>4042</v>
      </c>
      <c r="F8492" s="216" t="s">
        <v>3498</v>
      </c>
    </row>
    <row r="8493" spans="2:6" ht="12.75" x14ac:dyDescent="0.25">
      <c r="B8493" s="216" t="s">
        <v>107</v>
      </c>
      <c r="C8493" s="213">
        <v>2</v>
      </c>
      <c r="D8493" s="214" t="s">
        <v>3499</v>
      </c>
      <c r="E8493" s="215">
        <v>4042</v>
      </c>
      <c r="F8493" s="216" t="s">
        <v>3498</v>
      </c>
    </row>
    <row r="8494" spans="2:6" ht="12.75" x14ac:dyDescent="0.25">
      <c r="B8494" s="216" t="s">
        <v>107</v>
      </c>
      <c r="C8494" s="213">
        <v>3</v>
      </c>
      <c r="D8494" s="214" t="s">
        <v>1008</v>
      </c>
      <c r="E8494" s="215">
        <v>4042</v>
      </c>
      <c r="F8494" s="216" t="s">
        <v>3498</v>
      </c>
    </row>
    <row r="8495" spans="2:6" ht="12.75" x14ac:dyDescent="0.25">
      <c r="B8495" s="216" t="s">
        <v>107</v>
      </c>
      <c r="C8495" s="213">
        <v>4</v>
      </c>
      <c r="D8495" s="214" t="s">
        <v>5104</v>
      </c>
      <c r="E8495" s="215">
        <v>4185</v>
      </c>
      <c r="F8495" s="216" t="s">
        <v>5102</v>
      </c>
    </row>
    <row r="8496" spans="2:6" ht="12.75" x14ac:dyDescent="0.25">
      <c r="B8496" s="216" t="s">
        <v>107</v>
      </c>
      <c r="C8496" s="213">
        <v>12</v>
      </c>
      <c r="D8496" s="214" t="s">
        <v>1012</v>
      </c>
      <c r="E8496" s="215">
        <v>4185</v>
      </c>
      <c r="F8496" s="216" t="s">
        <v>5102</v>
      </c>
    </row>
    <row r="8497" spans="2:6" ht="12.75" x14ac:dyDescent="0.25">
      <c r="B8497" s="216" t="s">
        <v>107</v>
      </c>
      <c r="C8497" s="213">
        <v>5</v>
      </c>
      <c r="D8497" s="214" t="s">
        <v>1009</v>
      </c>
      <c r="E8497" s="215">
        <v>4185</v>
      </c>
      <c r="F8497" s="216" t="s">
        <v>5102</v>
      </c>
    </row>
    <row r="8498" spans="2:6" ht="12.75" x14ac:dyDescent="0.25">
      <c r="B8498" s="216" t="s">
        <v>107</v>
      </c>
      <c r="C8498" s="213">
        <v>6</v>
      </c>
      <c r="D8498" s="214" t="s">
        <v>5105</v>
      </c>
      <c r="E8498" s="215">
        <v>4185</v>
      </c>
      <c r="F8498" s="216" t="s">
        <v>5102</v>
      </c>
    </row>
    <row r="8499" spans="2:6" ht="12.75" x14ac:dyDescent="0.25">
      <c r="B8499" s="216" t="s">
        <v>107</v>
      </c>
      <c r="C8499" s="213">
        <v>9</v>
      </c>
      <c r="D8499" s="214" t="s">
        <v>5108</v>
      </c>
      <c r="E8499" s="215">
        <v>4185</v>
      </c>
      <c r="F8499" s="216" t="s">
        <v>5102</v>
      </c>
    </row>
    <row r="8500" spans="2:6" ht="12.75" x14ac:dyDescent="0.25">
      <c r="B8500" s="216" t="s">
        <v>107</v>
      </c>
      <c r="C8500" s="213">
        <v>2</v>
      </c>
      <c r="D8500" s="214" t="s">
        <v>1005</v>
      </c>
      <c r="E8500" s="215">
        <v>4185</v>
      </c>
      <c r="F8500" s="216" t="s">
        <v>5102</v>
      </c>
    </row>
    <row r="8501" spans="2:6" ht="12.75" x14ac:dyDescent="0.25">
      <c r="B8501" s="216" t="s">
        <v>107</v>
      </c>
      <c r="C8501" s="213">
        <v>10</v>
      </c>
      <c r="D8501" s="214" t="s">
        <v>5109</v>
      </c>
      <c r="E8501" s="215">
        <v>4185</v>
      </c>
      <c r="F8501" s="216" t="s">
        <v>5102</v>
      </c>
    </row>
    <row r="8502" spans="2:6" ht="12.75" x14ac:dyDescent="0.25">
      <c r="B8502" s="216" t="s">
        <v>107</v>
      </c>
      <c r="C8502" s="213">
        <v>8</v>
      </c>
      <c r="D8502" s="214" t="s">
        <v>5107</v>
      </c>
      <c r="E8502" s="215">
        <v>4185</v>
      </c>
      <c r="F8502" s="216" t="s">
        <v>5102</v>
      </c>
    </row>
    <row r="8503" spans="2:6" ht="12.75" x14ac:dyDescent="0.25">
      <c r="B8503" s="216" t="s">
        <v>107</v>
      </c>
      <c r="C8503" s="213">
        <v>7</v>
      </c>
      <c r="D8503" s="214" t="s">
        <v>5106</v>
      </c>
      <c r="E8503" s="215">
        <v>4185</v>
      </c>
      <c r="F8503" s="216" t="s">
        <v>5102</v>
      </c>
    </row>
    <row r="8504" spans="2:6" ht="12.75" x14ac:dyDescent="0.25">
      <c r="B8504" s="216" t="s">
        <v>107</v>
      </c>
      <c r="C8504" s="213">
        <v>1</v>
      </c>
      <c r="D8504" s="214" t="s">
        <v>5101</v>
      </c>
      <c r="E8504" s="215">
        <v>4185</v>
      </c>
      <c r="F8504" s="216" t="s">
        <v>5102</v>
      </c>
    </row>
    <row r="8505" spans="2:6" ht="12.75" x14ac:dyDescent="0.25">
      <c r="B8505" s="216" t="s">
        <v>107</v>
      </c>
      <c r="C8505" s="213">
        <v>3</v>
      </c>
      <c r="D8505" s="214" t="s">
        <v>5103</v>
      </c>
      <c r="E8505" s="215">
        <v>4185</v>
      </c>
      <c r="F8505" s="216" t="s">
        <v>5102</v>
      </c>
    </row>
    <row r="8506" spans="2:6" ht="12.75" x14ac:dyDescent="0.25">
      <c r="B8506" s="216" t="s">
        <v>107</v>
      </c>
      <c r="C8506" s="213">
        <v>11</v>
      </c>
      <c r="D8506" s="214" t="s">
        <v>5110</v>
      </c>
      <c r="E8506" s="215">
        <v>4185</v>
      </c>
      <c r="F8506" s="216" t="s">
        <v>5102</v>
      </c>
    </row>
    <row r="8507" spans="2:6" ht="12.75" x14ac:dyDescent="0.25">
      <c r="B8507" s="216" t="s">
        <v>305</v>
      </c>
      <c r="C8507" s="213">
        <v>6</v>
      </c>
      <c r="D8507" s="214" t="s">
        <v>7749</v>
      </c>
      <c r="E8507" s="215">
        <v>4441</v>
      </c>
      <c r="F8507" s="216" t="s">
        <v>7746</v>
      </c>
    </row>
    <row r="8508" spans="2:6" ht="12.75" x14ac:dyDescent="0.25">
      <c r="B8508" s="216" t="s">
        <v>305</v>
      </c>
      <c r="C8508" s="213">
        <v>2</v>
      </c>
      <c r="D8508" s="214" t="s">
        <v>743</v>
      </c>
      <c r="E8508" s="215">
        <v>4441</v>
      </c>
      <c r="F8508" s="216" t="s">
        <v>7746</v>
      </c>
    </row>
    <row r="8509" spans="2:6" ht="12.75" x14ac:dyDescent="0.25">
      <c r="B8509" s="216" t="s">
        <v>305</v>
      </c>
      <c r="C8509" s="213">
        <v>9</v>
      </c>
      <c r="D8509" s="214" t="s">
        <v>7752</v>
      </c>
      <c r="E8509" s="215">
        <v>4441</v>
      </c>
      <c r="F8509" s="216" t="s">
        <v>7746</v>
      </c>
    </row>
    <row r="8510" spans="2:6" ht="12.75" x14ac:dyDescent="0.25">
      <c r="B8510" s="216" t="s">
        <v>305</v>
      </c>
      <c r="C8510" s="213">
        <v>4</v>
      </c>
      <c r="D8510" s="214" t="s">
        <v>4432</v>
      </c>
      <c r="E8510" s="215">
        <v>4441</v>
      </c>
      <c r="F8510" s="216" t="s">
        <v>7746</v>
      </c>
    </row>
    <row r="8511" spans="2:6" ht="12.75" x14ac:dyDescent="0.25">
      <c r="B8511" s="216" t="s">
        <v>305</v>
      </c>
      <c r="C8511" s="213">
        <v>8</v>
      </c>
      <c r="D8511" s="214" t="s">
        <v>7751</v>
      </c>
      <c r="E8511" s="215">
        <v>4441</v>
      </c>
      <c r="F8511" s="216" t="s">
        <v>7746</v>
      </c>
    </row>
    <row r="8512" spans="2:6" ht="12.75" x14ac:dyDescent="0.25">
      <c r="B8512" s="216" t="s">
        <v>305</v>
      </c>
      <c r="C8512" s="213">
        <v>10</v>
      </c>
      <c r="D8512" s="214" t="s">
        <v>7753</v>
      </c>
      <c r="E8512" s="215">
        <v>4441</v>
      </c>
      <c r="F8512" s="216" t="s">
        <v>7746</v>
      </c>
    </row>
    <row r="8513" spans="2:6" ht="12.75" x14ac:dyDescent="0.25">
      <c r="B8513" s="216" t="s">
        <v>305</v>
      </c>
      <c r="C8513" s="213">
        <v>11</v>
      </c>
      <c r="D8513" s="214" t="s">
        <v>7754</v>
      </c>
      <c r="E8513" s="215">
        <v>4441</v>
      </c>
      <c r="F8513" s="216" t="s">
        <v>7746</v>
      </c>
    </row>
    <row r="8514" spans="2:6" ht="12.75" x14ac:dyDescent="0.25">
      <c r="B8514" s="216" t="s">
        <v>305</v>
      </c>
      <c r="C8514" s="213">
        <v>5</v>
      </c>
      <c r="D8514" s="214" t="s">
        <v>7748</v>
      </c>
      <c r="E8514" s="215">
        <v>4441</v>
      </c>
      <c r="F8514" s="216" t="s">
        <v>7746</v>
      </c>
    </row>
    <row r="8515" spans="2:6" ht="12.75" x14ac:dyDescent="0.25">
      <c r="B8515" s="216" t="s">
        <v>305</v>
      </c>
      <c r="C8515" s="213">
        <v>1</v>
      </c>
      <c r="D8515" s="214" t="s">
        <v>306</v>
      </c>
      <c r="E8515" s="215">
        <v>4441</v>
      </c>
      <c r="F8515" s="216" t="s">
        <v>7746</v>
      </c>
    </row>
    <row r="8516" spans="2:6" ht="12.75" x14ac:dyDescent="0.25">
      <c r="B8516" s="216" t="s">
        <v>305</v>
      </c>
      <c r="C8516" s="213">
        <v>7</v>
      </c>
      <c r="D8516" s="214" t="s">
        <v>7750</v>
      </c>
      <c r="E8516" s="215">
        <v>4441</v>
      </c>
      <c r="F8516" s="216" t="s">
        <v>7746</v>
      </c>
    </row>
    <row r="8517" spans="2:6" ht="12.75" x14ac:dyDescent="0.25">
      <c r="B8517" s="216" t="s">
        <v>305</v>
      </c>
      <c r="C8517" s="213">
        <v>12</v>
      </c>
      <c r="D8517" s="214" t="s">
        <v>7755</v>
      </c>
      <c r="E8517" s="215">
        <v>4441</v>
      </c>
      <c r="F8517" s="216" t="s">
        <v>7746</v>
      </c>
    </row>
    <row r="8518" spans="2:6" ht="12.75" x14ac:dyDescent="0.25">
      <c r="B8518" s="216" t="s">
        <v>305</v>
      </c>
      <c r="C8518" s="213">
        <v>3</v>
      </c>
      <c r="D8518" s="214" t="s">
        <v>7747</v>
      </c>
      <c r="E8518" s="215">
        <v>4441</v>
      </c>
      <c r="F8518" s="216" t="s">
        <v>7746</v>
      </c>
    </row>
    <row r="8519" spans="2:6" ht="12.75" x14ac:dyDescent="0.25">
      <c r="B8519" s="216" t="s">
        <v>1420</v>
      </c>
      <c r="C8519" s="213">
        <v>12</v>
      </c>
      <c r="D8519" s="214" t="s">
        <v>6042</v>
      </c>
      <c r="E8519" s="215">
        <v>4266</v>
      </c>
      <c r="F8519" s="216" t="s">
        <v>6033</v>
      </c>
    </row>
    <row r="8520" spans="2:6" ht="12.75" x14ac:dyDescent="0.25">
      <c r="B8520" s="216" t="s">
        <v>1420</v>
      </c>
      <c r="C8520" s="213">
        <v>5</v>
      </c>
      <c r="D8520" s="214" t="s">
        <v>6036</v>
      </c>
      <c r="E8520" s="215">
        <v>4266</v>
      </c>
      <c r="F8520" s="216" t="s">
        <v>6033</v>
      </c>
    </row>
    <row r="8521" spans="2:6" ht="12.75" x14ac:dyDescent="0.25">
      <c r="B8521" s="216" t="s">
        <v>1420</v>
      </c>
      <c r="C8521" s="213">
        <v>10</v>
      </c>
      <c r="D8521" s="214" t="s">
        <v>6040</v>
      </c>
      <c r="E8521" s="215">
        <v>4266</v>
      </c>
      <c r="F8521" s="216" t="s">
        <v>6033</v>
      </c>
    </row>
    <row r="8522" spans="2:6" ht="12.75" x14ac:dyDescent="0.25">
      <c r="B8522" s="216" t="s">
        <v>1420</v>
      </c>
      <c r="C8522" s="213">
        <v>1</v>
      </c>
      <c r="D8522" s="214" t="s">
        <v>6032</v>
      </c>
      <c r="E8522" s="215">
        <v>4266</v>
      </c>
      <c r="F8522" s="216" t="s">
        <v>6033</v>
      </c>
    </row>
    <row r="8523" spans="2:6" ht="12.75" x14ac:dyDescent="0.25">
      <c r="B8523" s="216" t="s">
        <v>1420</v>
      </c>
      <c r="C8523" s="213">
        <v>3</v>
      </c>
      <c r="D8523" s="214" t="s">
        <v>6034</v>
      </c>
      <c r="E8523" s="215">
        <v>4266</v>
      </c>
      <c r="F8523" s="216" t="s">
        <v>6033</v>
      </c>
    </row>
    <row r="8524" spans="2:6" ht="12.75" x14ac:dyDescent="0.25">
      <c r="B8524" s="216" t="s">
        <v>1420</v>
      </c>
      <c r="C8524" s="213">
        <v>6</v>
      </c>
      <c r="D8524" s="214" t="s">
        <v>6037</v>
      </c>
      <c r="E8524" s="215">
        <v>4266</v>
      </c>
      <c r="F8524" s="216" t="s">
        <v>6033</v>
      </c>
    </row>
    <row r="8525" spans="2:6" ht="12.75" x14ac:dyDescent="0.25">
      <c r="B8525" s="216" t="s">
        <v>1420</v>
      </c>
      <c r="C8525" s="213">
        <v>4</v>
      </c>
      <c r="D8525" s="214" t="s">
        <v>6035</v>
      </c>
      <c r="E8525" s="215">
        <v>4266</v>
      </c>
      <c r="F8525" s="216" t="s">
        <v>6033</v>
      </c>
    </row>
    <row r="8526" spans="2:6" ht="12.75" x14ac:dyDescent="0.25">
      <c r="B8526" s="216" t="s">
        <v>1420</v>
      </c>
      <c r="C8526" s="213">
        <v>8</v>
      </c>
      <c r="D8526" s="214" t="s">
        <v>6038</v>
      </c>
      <c r="E8526" s="215">
        <v>4266</v>
      </c>
      <c r="F8526" s="216" t="s">
        <v>6033</v>
      </c>
    </row>
    <row r="8527" spans="2:6" ht="12.75" x14ac:dyDescent="0.25">
      <c r="B8527" s="216" t="s">
        <v>1420</v>
      </c>
      <c r="C8527" s="213">
        <v>9</v>
      </c>
      <c r="D8527" s="214" t="s">
        <v>6039</v>
      </c>
      <c r="E8527" s="215">
        <v>4266</v>
      </c>
      <c r="F8527" s="216" t="s">
        <v>6033</v>
      </c>
    </row>
    <row r="8528" spans="2:6" ht="12.75" x14ac:dyDescent="0.25">
      <c r="B8528" s="216" t="s">
        <v>1420</v>
      </c>
      <c r="C8528" s="213">
        <v>11</v>
      </c>
      <c r="D8528" s="214" t="s">
        <v>6041</v>
      </c>
      <c r="E8528" s="215">
        <v>4266</v>
      </c>
      <c r="F8528" s="216" t="s">
        <v>6033</v>
      </c>
    </row>
    <row r="8529" spans="2:6" ht="12.75" x14ac:dyDescent="0.25">
      <c r="B8529" s="216" t="s">
        <v>1420</v>
      </c>
      <c r="C8529" s="213">
        <v>7</v>
      </c>
      <c r="D8529" s="214" t="s">
        <v>1421</v>
      </c>
      <c r="E8529" s="215">
        <v>4266</v>
      </c>
      <c r="F8529" s="216" t="s">
        <v>6033</v>
      </c>
    </row>
    <row r="8530" spans="2:6" ht="12.75" x14ac:dyDescent="0.25">
      <c r="B8530" s="216" t="s">
        <v>1420</v>
      </c>
      <c r="C8530" s="213">
        <v>2</v>
      </c>
      <c r="D8530" s="214" t="s">
        <v>1475</v>
      </c>
      <c r="E8530" s="215">
        <v>4266</v>
      </c>
      <c r="F8530" s="216" t="s">
        <v>6033</v>
      </c>
    </row>
    <row r="8531" spans="2:6" ht="12.75" x14ac:dyDescent="0.25">
      <c r="B8531" s="216" t="s">
        <v>1420</v>
      </c>
      <c r="C8531" s="213">
        <v>3</v>
      </c>
      <c r="D8531" s="214" t="s">
        <v>6872</v>
      </c>
      <c r="E8531" s="215">
        <v>4352</v>
      </c>
      <c r="F8531" s="216" t="s">
        <v>6870</v>
      </c>
    </row>
    <row r="8532" spans="2:6" ht="12.75" x14ac:dyDescent="0.25">
      <c r="B8532" s="216" t="s">
        <v>1420</v>
      </c>
      <c r="C8532" s="213">
        <v>6</v>
      </c>
      <c r="D8532" s="214" t="s">
        <v>3332</v>
      </c>
      <c r="E8532" s="215">
        <v>4352</v>
      </c>
      <c r="F8532" s="216" t="s">
        <v>6870</v>
      </c>
    </row>
    <row r="8533" spans="2:6" ht="12.75" x14ac:dyDescent="0.25">
      <c r="B8533" s="216" t="s">
        <v>1420</v>
      </c>
      <c r="C8533" s="213">
        <v>4</v>
      </c>
      <c r="D8533" s="214" t="s">
        <v>6873</v>
      </c>
      <c r="E8533" s="215">
        <v>4352</v>
      </c>
      <c r="F8533" s="216" t="s">
        <v>6870</v>
      </c>
    </row>
    <row r="8534" spans="2:6" ht="12.75" x14ac:dyDescent="0.25">
      <c r="B8534" s="216" t="s">
        <v>1420</v>
      </c>
      <c r="C8534" s="213">
        <v>8</v>
      </c>
      <c r="D8534" s="214" t="s">
        <v>6875</v>
      </c>
      <c r="E8534" s="215">
        <v>4352</v>
      </c>
      <c r="F8534" s="216" t="s">
        <v>6870</v>
      </c>
    </row>
    <row r="8535" spans="2:6" ht="12.75" x14ac:dyDescent="0.25">
      <c r="B8535" s="216" t="s">
        <v>1420</v>
      </c>
      <c r="C8535" s="213">
        <v>5</v>
      </c>
      <c r="D8535" s="214" t="s">
        <v>6874</v>
      </c>
      <c r="E8535" s="215">
        <v>4352</v>
      </c>
      <c r="F8535" s="216" t="s">
        <v>6870</v>
      </c>
    </row>
    <row r="8536" spans="2:6" ht="12.75" x14ac:dyDescent="0.25">
      <c r="B8536" s="216" t="s">
        <v>1420</v>
      </c>
      <c r="C8536" s="213">
        <v>12</v>
      </c>
      <c r="D8536" s="214" t="s">
        <v>6878</v>
      </c>
      <c r="E8536" s="215">
        <v>4352</v>
      </c>
      <c r="F8536" s="216" t="s">
        <v>6870</v>
      </c>
    </row>
    <row r="8537" spans="2:6" ht="12.75" x14ac:dyDescent="0.25">
      <c r="B8537" s="216" t="s">
        <v>1420</v>
      </c>
      <c r="C8537" s="213">
        <v>1</v>
      </c>
      <c r="D8537" s="214" t="s">
        <v>6869</v>
      </c>
      <c r="E8537" s="215">
        <v>4352</v>
      </c>
      <c r="F8537" s="216" t="s">
        <v>6870</v>
      </c>
    </row>
    <row r="8538" spans="2:6" ht="12.75" x14ac:dyDescent="0.25">
      <c r="B8538" s="216" t="s">
        <v>1420</v>
      </c>
      <c r="C8538" s="213">
        <v>7</v>
      </c>
      <c r="D8538" s="214" t="s">
        <v>6681</v>
      </c>
      <c r="E8538" s="215">
        <v>4352</v>
      </c>
      <c r="F8538" s="216" t="s">
        <v>6870</v>
      </c>
    </row>
    <row r="8539" spans="2:6" ht="12.75" x14ac:dyDescent="0.25">
      <c r="B8539" s="216" t="s">
        <v>1420</v>
      </c>
      <c r="C8539" s="213">
        <v>10</v>
      </c>
      <c r="D8539" s="214" t="s">
        <v>6877</v>
      </c>
      <c r="E8539" s="215">
        <v>4352</v>
      </c>
      <c r="F8539" s="216" t="s">
        <v>6870</v>
      </c>
    </row>
    <row r="8540" spans="2:6" ht="12.75" x14ac:dyDescent="0.25">
      <c r="B8540" s="216" t="s">
        <v>1420</v>
      </c>
      <c r="C8540" s="213">
        <v>2</v>
      </c>
      <c r="D8540" s="214" t="s">
        <v>6871</v>
      </c>
      <c r="E8540" s="215">
        <v>4352</v>
      </c>
      <c r="F8540" s="216" t="s">
        <v>6870</v>
      </c>
    </row>
    <row r="8541" spans="2:6" ht="12.75" x14ac:dyDescent="0.25">
      <c r="B8541" s="216" t="s">
        <v>1420</v>
      </c>
      <c r="C8541" s="213">
        <v>11</v>
      </c>
      <c r="D8541" s="214" t="s">
        <v>4499</v>
      </c>
      <c r="E8541" s="215">
        <v>4352</v>
      </c>
      <c r="F8541" s="216" t="s">
        <v>6870</v>
      </c>
    </row>
    <row r="8542" spans="2:6" ht="12.75" x14ac:dyDescent="0.25">
      <c r="B8542" s="216" t="s">
        <v>1420</v>
      </c>
      <c r="C8542" s="213">
        <v>9</v>
      </c>
      <c r="D8542" s="214" t="s">
        <v>6876</v>
      </c>
      <c r="E8542" s="215">
        <v>4352</v>
      </c>
      <c r="F8542" s="216" t="s">
        <v>6870</v>
      </c>
    </row>
    <row r="8543" spans="2:6" ht="12.75" x14ac:dyDescent="0.25">
      <c r="B8543" s="216" t="s">
        <v>3113</v>
      </c>
      <c r="C8543" s="213">
        <v>7</v>
      </c>
      <c r="D8543" s="214" t="s">
        <v>3975</v>
      </c>
      <c r="E8543" s="215">
        <v>4081</v>
      </c>
      <c r="F8543" s="216" t="s">
        <v>3970</v>
      </c>
    </row>
    <row r="8544" spans="2:6" ht="12.75" x14ac:dyDescent="0.25">
      <c r="B8544" s="216" t="s">
        <v>3113</v>
      </c>
      <c r="C8544" s="213">
        <v>3</v>
      </c>
      <c r="D8544" s="214" t="s">
        <v>3972</v>
      </c>
      <c r="E8544" s="215">
        <v>4081</v>
      </c>
      <c r="F8544" s="216" t="s">
        <v>3970</v>
      </c>
    </row>
    <row r="8545" spans="2:6" ht="12.75" x14ac:dyDescent="0.25">
      <c r="B8545" s="216" t="s">
        <v>3113</v>
      </c>
      <c r="C8545" s="213">
        <v>8</v>
      </c>
      <c r="D8545" s="214" t="s">
        <v>3976</v>
      </c>
      <c r="E8545" s="215">
        <v>4081</v>
      </c>
      <c r="F8545" s="216" t="s">
        <v>3970</v>
      </c>
    </row>
    <row r="8546" spans="2:6" ht="12.75" x14ac:dyDescent="0.25">
      <c r="B8546" s="216" t="s">
        <v>3113</v>
      </c>
      <c r="C8546" s="213">
        <v>2</v>
      </c>
      <c r="D8546" s="214" t="s">
        <v>3971</v>
      </c>
      <c r="E8546" s="215">
        <v>4081</v>
      </c>
      <c r="F8546" s="216" t="s">
        <v>3970</v>
      </c>
    </row>
    <row r="8547" spans="2:6" ht="12.75" x14ac:dyDescent="0.25">
      <c r="B8547" s="216" t="s">
        <v>3113</v>
      </c>
      <c r="C8547" s="213">
        <v>9</v>
      </c>
      <c r="D8547" s="214" t="s">
        <v>3977</v>
      </c>
      <c r="E8547" s="215">
        <v>4081</v>
      </c>
      <c r="F8547" s="216" t="s">
        <v>3970</v>
      </c>
    </row>
    <row r="8548" spans="2:6" ht="12.75" x14ac:dyDescent="0.25">
      <c r="B8548" s="216" t="s">
        <v>3113</v>
      </c>
      <c r="C8548" s="213">
        <v>12</v>
      </c>
      <c r="D8548" s="214" t="s">
        <v>3980</v>
      </c>
      <c r="E8548" s="215">
        <v>4081</v>
      </c>
      <c r="F8548" s="216" t="s">
        <v>3970</v>
      </c>
    </row>
    <row r="8549" spans="2:6" ht="12.75" x14ac:dyDescent="0.25">
      <c r="B8549" s="216" t="s">
        <v>3113</v>
      </c>
      <c r="C8549" s="213">
        <v>5</v>
      </c>
      <c r="D8549" s="214" t="s">
        <v>3974</v>
      </c>
      <c r="E8549" s="215">
        <v>4081</v>
      </c>
      <c r="F8549" s="216" t="s">
        <v>3970</v>
      </c>
    </row>
    <row r="8550" spans="2:6" ht="12.75" x14ac:dyDescent="0.25">
      <c r="B8550" s="216" t="s">
        <v>3113</v>
      </c>
      <c r="C8550" s="213">
        <v>13</v>
      </c>
      <c r="D8550" s="214" t="s">
        <v>3981</v>
      </c>
      <c r="E8550" s="215">
        <v>4081</v>
      </c>
      <c r="F8550" s="216" t="s">
        <v>3970</v>
      </c>
    </row>
    <row r="8551" spans="2:6" ht="12.75" x14ac:dyDescent="0.25">
      <c r="B8551" s="216" t="s">
        <v>3113</v>
      </c>
      <c r="C8551" s="213">
        <v>10</v>
      </c>
      <c r="D8551" s="214" t="s">
        <v>3978</v>
      </c>
      <c r="E8551" s="215">
        <v>4081</v>
      </c>
      <c r="F8551" s="216" t="s">
        <v>3970</v>
      </c>
    </row>
    <row r="8552" spans="2:6" ht="12.75" x14ac:dyDescent="0.25">
      <c r="B8552" s="216" t="s">
        <v>3113</v>
      </c>
      <c r="C8552" s="213">
        <v>11</v>
      </c>
      <c r="D8552" s="214" t="s">
        <v>3979</v>
      </c>
      <c r="E8552" s="215">
        <v>4081</v>
      </c>
      <c r="F8552" s="216" t="s">
        <v>3970</v>
      </c>
    </row>
    <row r="8553" spans="2:6" ht="12.75" x14ac:dyDescent="0.25">
      <c r="B8553" s="216" t="s">
        <v>3113</v>
      </c>
      <c r="C8553" s="213">
        <v>4</v>
      </c>
      <c r="D8553" s="214" t="s">
        <v>3973</v>
      </c>
      <c r="E8553" s="215">
        <v>4081</v>
      </c>
      <c r="F8553" s="216" t="s">
        <v>3970</v>
      </c>
    </row>
    <row r="8554" spans="2:6" ht="12.75" x14ac:dyDescent="0.25">
      <c r="B8554" s="216" t="s">
        <v>3113</v>
      </c>
      <c r="C8554" s="213">
        <v>6</v>
      </c>
      <c r="D8554" s="214" t="s">
        <v>132</v>
      </c>
      <c r="E8554" s="215">
        <v>4081</v>
      </c>
      <c r="F8554" s="216" t="s">
        <v>3970</v>
      </c>
    </row>
    <row r="8555" spans="2:6" ht="12.75" x14ac:dyDescent="0.25">
      <c r="B8555" s="216" t="s">
        <v>3113</v>
      </c>
      <c r="C8555" s="213">
        <v>1</v>
      </c>
      <c r="D8555" s="214" t="s">
        <v>3969</v>
      </c>
      <c r="E8555" s="215">
        <v>4081</v>
      </c>
      <c r="F8555" s="216" t="s">
        <v>3970</v>
      </c>
    </row>
    <row r="8556" spans="2:6" ht="12.75" x14ac:dyDescent="0.25">
      <c r="B8556" s="216" t="s">
        <v>6663</v>
      </c>
      <c r="C8556" s="213">
        <v>5</v>
      </c>
      <c r="D8556" s="214" t="s">
        <v>6089</v>
      </c>
      <c r="E8556" s="215">
        <v>4516</v>
      </c>
      <c r="F8556" s="216" t="s">
        <v>8505</v>
      </c>
    </row>
    <row r="8557" spans="2:6" ht="12.75" x14ac:dyDescent="0.25">
      <c r="B8557" s="216" t="s">
        <v>6663</v>
      </c>
      <c r="C8557" s="213">
        <v>7</v>
      </c>
      <c r="D8557" s="214" t="s">
        <v>8507</v>
      </c>
      <c r="E8557" s="215">
        <v>4516</v>
      </c>
      <c r="F8557" s="216" t="s">
        <v>8505</v>
      </c>
    </row>
    <row r="8558" spans="2:6" ht="12.75" x14ac:dyDescent="0.25">
      <c r="B8558" s="216" t="s">
        <v>6663</v>
      </c>
      <c r="C8558" s="213">
        <v>4</v>
      </c>
      <c r="D8558" s="214" t="s">
        <v>3335</v>
      </c>
      <c r="E8558" s="215">
        <v>4516</v>
      </c>
      <c r="F8558" s="216" t="s">
        <v>8505</v>
      </c>
    </row>
    <row r="8559" spans="2:6" ht="12.75" x14ac:dyDescent="0.25">
      <c r="B8559" s="216" t="s">
        <v>6663</v>
      </c>
      <c r="C8559" s="213">
        <v>11</v>
      </c>
      <c r="D8559" s="214" t="s">
        <v>8511</v>
      </c>
      <c r="E8559" s="215">
        <v>4516</v>
      </c>
      <c r="F8559" s="216" t="s">
        <v>8505</v>
      </c>
    </row>
    <row r="8560" spans="2:6" ht="12.75" x14ac:dyDescent="0.25">
      <c r="B8560" s="216" t="s">
        <v>6663</v>
      </c>
      <c r="C8560" s="213">
        <v>3</v>
      </c>
      <c r="D8560" s="214" t="s">
        <v>3777</v>
      </c>
      <c r="E8560" s="215">
        <v>4516</v>
      </c>
      <c r="F8560" s="216" t="s">
        <v>8505</v>
      </c>
    </row>
    <row r="8561" spans="2:6" ht="12.75" x14ac:dyDescent="0.25">
      <c r="B8561" s="216" t="s">
        <v>6663</v>
      </c>
      <c r="C8561" s="213">
        <v>8</v>
      </c>
      <c r="D8561" s="214" t="s">
        <v>8508</v>
      </c>
      <c r="E8561" s="215">
        <v>4516</v>
      </c>
      <c r="F8561" s="216" t="s">
        <v>8505</v>
      </c>
    </row>
    <row r="8562" spans="2:6" ht="12.75" x14ac:dyDescent="0.25">
      <c r="B8562" s="216" t="s">
        <v>6663</v>
      </c>
      <c r="C8562" s="213">
        <v>6</v>
      </c>
      <c r="D8562" s="214" t="s">
        <v>8506</v>
      </c>
      <c r="E8562" s="215">
        <v>4516</v>
      </c>
      <c r="F8562" s="216" t="s">
        <v>8505</v>
      </c>
    </row>
    <row r="8563" spans="2:6" ht="12.75" x14ac:dyDescent="0.25">
      <c r="B8563" s="216" t="s">
        <v>6663</v>
      </c>
      <c r="C8563" s="213">
        <v>9</v>
      </c>
      <c r="D8563" s="214" t="s">
        <v>8509</v>
      </c>
      <c r="E8563" s="215">
        <v>4516</v>
      </c>
      <c r="F8563" s="216" t="s">
        <v>8505</v>
      </c>
    </row>
    <row r="8564" spans="2:6" ht="12.75" x14ac:dyDescent="0.25">
      <c r="B8564" s="216" t="s">
        <v>6663</v>
      </c>
      <c r="C8564" s="213">
        <v>10</v>
      </c>
      <c r="D8564" s="214" t="s">
        <v>8510</v>
      </c>
      <c r="E8564" s="215">
        <v>4516</v>
      </c>
      <c r="F8564" s="216" t="s">
        <v>8505</v>
      </c>
    </row>
    <row r="8565" spans="2:6" ht="12.75" x14ac:dyDescent="0.25">
      <c r="B8565" s="216" t="s">
        <v>6663</v>
      </c>
      <c r="C8565" s="213">
        <v>1</v>
      </c>
      <c r="D8565" s="214" t="s">
        <v>5110</v>
      </c>
      <c r="E8565" s="215">
        <v>4516</v>
      </c>
      <c r="F8565" s="216" t="s">
        <v>8505</v>
      </c>
    </row>
    <row r="8566" spans="2:6" ht="12.75" x14ac:dyDescent="0.25">
      <c r="B8566" s="216" t="s">
        <v>6663</v>
      </c>
      <c r="C8566" s="213">
        <v>2</v>
      </c>
      <c r="D8566" s="214" t="s">
        <v>2734</v>
      </c>
      <c r="E8566" s="215">
        <v>4516</v>
      </c>
      <c r="F8566" s="216" t="s">
        <v>8505</v>
      </c>
    </row>
    <row r="8567" spans="2:6" ht="12.75" x14ac:dyDescent="0.25">
      <c r="B8567" s="216" t="s">
        <v>156</v>
      </c>
      <c r="C8567" s="213">
        <v>8</v>
      </c>
      <c r="D8567" s="214" t="s">
        <v>3234</v>
      </c>
      <c r="E8567" s="215">
        <v>4015</v>
      </c>
      <c r="F8567" s="216" t="s">
        <v>3227</v>
      </c>
    </row>
    <row r="8568" spans="2:6" ht="12.75" x14ac:dyDescent="0.25">
      <c r="B8568" s="216" t="s">
        <v>373</v>
      </c>
      <c r="C8568" s="213">
        <v>11</v>
      </c>
      <c r="D8568" s="214" t="s">
        <v>1889</v>
      </c>
      <c r="E8568" s="215">
        <v>4015</v>
      </c>
      <c r="F8568" s="216" t="s">
        <v>3227</v>
      </c>
    </row>
    <row r="8569" spans="2:6" ht="12.75" x14ac:dyDescent="0.25">
      <c r="B8569" s="216" t="s">
        <v>44</v>
      </c>
      <c r="C8569" s="213">
        <v>4</v>
      </c>
      <c r="D8569" s="214" t="s">
        <v>3229</v>
      </c>
      <c r="E8569" s="215">
        <v>4015</v>
      </c>
      <c r="F8569" s="216" t="s">
        <v>3227</v>
      </c>
    </row>
    <row r="8570" spans="2:6" ht="12.75" x14ac:dyDescent="0.25">
      <c r="B8570" s="216" t="s">
        <v>163</v>
      </c>
      <c r="C8570" s="213">
        <v>12</v>
      </c>
      <c r="D8570" s="214" t="s">
        <v>3235</v>
      </c>
      <c r="E8570" s="215">
        <v>4015</v>
      </c>
      <c r="F8570" s="216" t="s">
        <v>3227</v>
      </c>
    </row>
    <row r="8571" spans="2:6" ht="12.75" x14ac:dyDescent="0.25">
      <c r="B8571" s="216" t="s">
        <v>3232</v>
      </c>
      <c r="C8571" s="213">
        <v>7</v>
      </c>
      <c r="D8571" s="214" t="s">
        <v>3233</v>
      </c>
      <c r="E8571" s="215">
        <v>4015</v>
      </c>
      <c r="F8571" s="216" t="s">
        <v>3227</v>
      </c>
    </row>
    <row r="8572" spans="2:6" ht="12.75" x14ac:dyDescent="0.25">
      <c r="B8572" s="216" t="s">
        <v>373</v>
      </c>
      <c r="C8572" s="213">
        <v>1</v>
      </c>
      <c r="D8572" s="214" t="s">
        <v>1884</v>
      </c>
      <c r="E8572" s="215">
        <v>4015</v>
      </c>
      <c r="F8572" s="216" t="s">
        <v>3227</v>
      </c>
    </row>
    <row r="8573" spans="2:6" ht="12.75" x14ac:dyDescent="0.25">
      <c r="B8573" s="216" t="s">
        <v>373</v>
      </c>
      <c r="C8573" s="213">
        <v>5</v>
      </c>
      <c r="D8573" s="214" t="s">
        <v>3230</v>
      </c>
      <c r="E8573" s="215">
        <v>4015</v>
      </c>
      <c r="F8573" s="216" t="s">
        <v>3227</v>
      </c>
    </row>
    <row r="8574" spans="2:6" ht="12.75" x14ac:dyDescent="0.25">
      <c r="B8574" s="216" t="s">
        <v>281</v>
      </c>
      <c r="C8574" s="213">
        <v>3</v>
      </c>
      <c r="D8574" s="214" t="s">
        <v>3228</v>
      </c>
      <c r="E8574" s="215">
        <v>4015</v>
      </c>
      <c r="F8574" s="216" t="s">
        <v>3227</v>
      </c>
    </row>
    <row r="8575" spans="2:6" ht="12.75" x14ac:dyDescent="0.25">
      <c r="B8575" s="216" t="s">
        <v>274</v>
      </c>
      <c r="C8575" s="213">
        <v>2</v>
      </c>
      <c r="D8575" s="214" t="s">
        <v>275</v>
      </c>
      <c r="E8575" s="215">
        <v>4015</v>
      </c>
      <c r="F8575" s="216" t="s">
        <v>3227</v>
      </c>
    </row>
    <row r="8576" spans="2:6" ht="12.75" x14ac:dyDescent="0.25">
      <c r="B8576" s="216" t="s">
        <v>259</v>
      </c>
      <c r="C8576" s="213">
        <v>10</v>
      </c>
      <c r="D8576" s="214" t="s">
        <v>266</v>
      </c>
      <c r="E8576" s="215">
        <v>4015</v>
      </c>
      <c r="F8576" s="216" t="s">
        <v>3227</v>
      </c>
    </row>
    <row r="8577" spans="2:6" ht="12.75" x14ac:dyDescent="0.25">
      <c r="B8577" s="216" t="s">
        <v>263</v>
      </c>
      <c r="C8577" s="213">
        <v>6</v>
      </c>
      <c r="D8577" s="214" t="s">
        <v>3231</v>
      </c>
      <c r="E8577" s="215">
        <v>4015</v>
      </c>
      <c r="F8577" s="216" t="s">
        <v>3227</v>
      </c>
    </row>
    <row r="8578" spans="2:6" ht="12.75" x14ac:dyDescent="0.25">
      <c r="B8578" s="216" t="s">
        <v>263</v>
      </c>
      <c r="C8578" s="213">
        <v>9</v>
      </c>
      <c r="D8578" s="214" t="s">
        <v>248</v>
      </c>
      <c r="E8578" s="215">
        <v>4015</v>
      </c>
      <c r="F8578" s="216" t="s">
        <v>3227</v>
      </c>
    </row>
    <row r="8579" spans="2:6" ht="12.75" x14ac:dyDescent="0.25">
      <c r="B8579" s="216" t="s">
        <v>156</v>
      </c>
      <c r="C8579" s="213">
        <v>13</v>
      </c>
      <c r="D8579" s="214" t="s">
        <v>3234</v>
      </c>
      <c r="E8579" s="215">
        <v>8005</v>
      </c>
      <c r="F8579" s="216" t="s">
        <v>9344</v>
      </c>
    </row>
    <row r="8580" spans="2:6" ht="12.75" x14ac:dyDescent="0.25">
      <c r="B8580" s="216" t="s">
        <v>3239</v>
      </c>
      <c r="C8580" s="213">
        <v>4</v>
      </c>
      <c r="D8580" s="214" t="s">
        <v>9346</v>
      </c>
      <c r="E8580" s="215">
        <v>8005</v>
      </c>
      <c r="F8580" s="216" t="s">
        <v>9344</v>
      </c>
    </row>
    <row r="8581" spans="2:6" ht="12.75" x14ac:dyDescent="0.25">
      <c r="B8581" s="216" t="s">
        <v>44</v>
      </c>
      <c r="C8581" s="213">
        <v>7</v>
      </c>
      <c r="D8581" s="214" t="s">
        <v>3229</v>
      </c>
      <c r="E8581" s="215">
        <v>8005</v>
      </c>
      <c r="F8581" s="216" t="s">
        <v>9344</v>
      </c>
    </row>
    <row r="8582" spans="2:6" ht="12.75" x14ac:dyDescent="0.25">
      <c r="B8582" s="216" t="s">
        <v>163</v>
      </c>
      <c r="C8582" s="213">
        <v>5</v>
      </c>
      <c r="D8582" s="214" t="s">
        <v>3235</v>
      </c>
      <c r="E8582" s="215">
        <v>8005</v>
      </c>
      <c r="F8582" s="216" t="s">
        <v>9344</v>
      </c>
    </row>
    <row r="8583" spans="2:6" ht="12.75" x14ac:dyDescent="0.25">
      <c r="B8583" s="216" t="s">
        <v>3232</v>
      </c>
      <c r="C8583" s="213">
        <v>9</v>
      </c>
      <c r="D8583" s="214" t="s">
        <v>3233</v>
      </c>
      <c r="E8583" s="215">
        <v>8005</v>
      </c>
      <c r="F8583" s="216" t="s">
        <v>9344</v>
      </c>
    </row>
    <row r="8584" spans="2:6" ht="12.75" x14ac:dyDescent="0.25">
      <c r="B8584" s="216" t="s">
        <v>281</v>
      </c>
      <c r="C8584" s="213">
        <v>11</v>
      </c>
      <c r="D8584" s="214" t="s">
        <v>282</v>
      </c>
      <c r="E8584" s="215">
        <v>8005</v>
      </c>
      <c r="F8584" s="216" t="s">
        <v>9344</v>
      </c>
    </row>
    <row r="8585" spans="2:6" ht="12.75" x14ac:dyDescent="0.25">
      <c r="B8585" s="216" t="s">
        <v>1246</v>
      </c>
      <c r="C8585" s="213">
        <v>14</v>
      </c>
      <c r="D8585" s="214" t="s">
        <v>9348</v>
      </c>
      <c r="E8585" s="215">
        <v>8005</v>
      </c>
      <c r="F8585" s="216" t="s">
        <v>9344</v>
      </c>
    </row>
    <row r="8586" spans="2:6" ht="12.75" x14ac:dyDescent="0.25">
      <c r="B8586" s="216" t="s">
        <v>401</v>
      </c>
      <c r="C8586" s="213">
        <v>1</v>
      </c>
      <c r="D8586" s="214" t="s">
        <v>9343</v>
      </c>
      <c r="E8586" s="215">
        <v>8005</v>
      </c>
      <c r="F8586" s="216" t="s">
        <v>9344</v>
      </c>
    </row>
    <row r="8587" spans="2:6" ht="12.75" x14ac:dyDescent="0.25">
      <c r="B8587" s="216" t="s">
        <v>167</v>
      </c>
      <c r="C8587" s="213">
        <v>12</v>
      </c>
      <c r="D8587" s="214" t="s">
        <v>168</v>
      </c>
      <c r="E8587" s="215">
        <v>8005</v>
      </c>
      <c r="F8587" s="216" t="s">
        <v>9344</v>
      </c>
    </row>
    <row r="8588" spans="2:6" ht="12.75" x14ac:dyDescent="0.25">
      <c r="B8588" s="216" t="s">
        <v>6521</v>
      </c>
      <c r="C8588" s="213">
        <v>2</v>
      </c>
      <c r="D8588" s="214" t="s">
        <v>9345</v>
      </c>
      <c r="E8588" s="215">
        <v>8005</v>
      </c>
      <c r="F8588" s="216" t="s">
        <v>9344</v>
      </c>
    </row>
    <row r="8589" spans="2:6" ht="12.75" x14ac:dyDescent="0.25">
      <c r="B8589" s="216" t="s">
        <v>274</v>
      </c>
      <c r="C8589" s="213">
        <v>3</v>
      </c>
      <c r="D8589" s="214" t="s">
        <v>275</v>
      </c>
      <c r="E8589" s="215">
        <v>8005</v>
      </c>
      <c r="F8589" s="216" t="s">
        <v>9344</v>
      </c>
    </row>
    <row r="8590" spans="2:6" ht="12.75" x14ac:dyDescent="0.25">
      <c r="B8590" s="216" t="s">
        <v>3241</v>
      </c>
      <c r="C8590" s="213">
        <v>6</v>
      </c>
      <c r="D8590" s="214" t="s">
        <v>3242</v>
      </c>
      <c r="E8590" s="215">
        <v>8005</v>
      </c>
      <c r="F8590" s="216" t="s">
        <v>9344</v>
      </c>
    </row>
    <row r="8591" spans="2:6" ht="12.75" x14ac:dyDescent="0.25">
      <c r="B8591" s="216" t="s">
        <v>165</v>
      </c>
      <c r="C8591" s="213">
        <v>10</v>
      </c>
      <c r="D8591" s="214" t="s">
        <v>9347</v>
      </c>
      <c r="E8591" s="215">
        <v>8005</v>
      </c>
      <c r="F8591" s="216" t="s">
        <v>9344</v>
      </c>
    </row>
    <row r="8592" spans="2:6" ht="12.75" x14ac:dyDescent="0.25">
      <c r="B8592" s="216" t="s">
        <v>3243</v>
      </c>
      <c r="C8592" s="213">
        <v>17</v>
      </c>
      <c r="D8592" s="214" t="s">
        <v>3244</v>
      </c>
      <c r="E8592" s="215">
        <v>8005</v>
      </c>
      <c r="F8592" s="216" t="s">
        <v>9344</v>
      </c>
    </row>
    <row r="8593" spans="2:6" ht="12.75" x14ac:dyDescent="0.25">
      <c r="B8593" s="216" t="s">
        <v>259</v>
      </c>
      <c r="C8593" s="213">
        <v>15</v>
      </c>
      <c r="D8593" s="214" t="s">
        <v>266</v>
      </c>
      <c r="E8593" s="215">
        <v>8005</v>
      </c>
      <c r="F8593" s="216" t="s">
        <v>9344</v>
      </c>
    </row>
    <row r="8594" spans="2:6" ht="12.75" x14ac:dyDescent="0.25">
      <c r="B8594" s="216" t="s">
        <v>3248</v>
      </c>
      <c r="C8594" s="213">
        <v>8</v>
      </c>
      <c r="D8594" s="214" t="s">
        <v>3249</v>
      </c>
      <c r="E8594" s="215">
        <v>8005</v>
      </c>
      <c r="F8594" s="216" t="s">
        <v>9344</v>
      </c>
    </row>
    <row r="8595" spans="2:6" ht="12.75" x14ac:dyDescent="0.25">
      <c r="B8595" s="216" t="s">
        <v>187</v>
      </c>
      <c r="C8595" s="213">
        <v>16</v>
      </c>
      <c r="D8595" s="214" t="s">
        <v>248</v>
      </c>
      <c r="E8595" s="215">
        <v>8005</v>
      </c>
      <c r="F8595" s="216" t="s">
        <v>9344</v>
      </c>
    </row>
    <row r="8596" spans="2:6" ht="12.75" x14ac:dyDescent="0.25">
      <c r="B8596" s="216" t="s">
        <v>263</v>
      </c>
      <c r="C8596" s="213">
        <v>18</v>
      </c>
      <c r="D8596" s="214" t="s">
        <v>248</v>
      </c>
      <c r="E8596" s="215">
        <v>8005</v>
      </c>
      <c r="F8596" s="216" t="s">
        <v>9344</v>
      </c>
    </row>
    <row r="8597" spans="2:6" ht="12.75" x14ac:dyDescent="0.25">
      <c r="B8597" s="216" t="s">
        <v>3243</v>
      </c>
      <c r="C8597" s="213">
        <v>9</v>
      </c>
      <c r="D8597" s="214" t="s">
        <v>4385</v>
      </c>
      <c r="E8597" s="215">
        <v>4120</v>
      </c>
      <c r="F8597" s="216" t="s">
        <v>4375</v>
      </c>
    </row>
    <row r="8598" spans="2:6" ht="12.75" x14ac:dyDescent="0.25">
      <c r="B8598" s="216" t="s">
        <v>4380</v>
      </c>
      <c r="C8598" s="213">
        <v>6</v>
      </c>
      <c r="D8598" s="214" t="s">
        <v>4381</v>
      </c>
      <c r="E8598" s="215">
        <v>4120</v>
      </c>
      <c r="F8598" s="216" t="s">
        <v>4375</v>
      </c>
    </row>
    <row r="8599" spans="2:6" ht="12.75" x14ac:dyDescent="0.25">
      <c r="B8599" s="216" t="s">
        <v>420</v>
      </c>
      <c r="C8599" s="213">
        <v>11</v>
      </c>
      <c r="D8599" s="214" t="s">
        <v>426</v>
      </c>
      <c r="E8599" s="215">
        <v>4120</v>
      </c>
      <c r="F8599" s="216" t="s">
        <v>4375</v>
      </c>
    </row>
    <row r="8600" spans="2:6" ht="12.75" x14ac:dyDescent="0.25">
      <c r="B8600" s="216" t="s">
        <v>4388</v>
      </c>
      <c r="C8600" s="213">
        <v>12</v>
      </c>
      <c r="D8600" s="214" t="s">
        <v>981</v>
      </c>
      <c r="E8600" s="215">
        <v>4120</v>
      </c>
      <c r="F8600" s="216" t="s">
        <v>4375</v>
      </c>
    </row>
    <row r="8601" spans="2:6" ht="12.75" x14ac:dyDescent="0.25">
      <c r="B8601" s="216" t="s">
        <v>156</v>
      </c>
      <c r="C8601" s="213">
        <v>4</v>
      </c>
      <c r="D8601" s="214" t="s">
        <v>4378</v>
      </c>
      <c r="E8601" s="215">
        <v>4120</v>
      </c>
      <c r="F8601" s="216" t="s">
        <v>4375</v>
      </c>
    </row>
    <row r="8602" spans="2:6" ht="12.75" x14ac:dyDescent="0.25">
      <c r="B8602" s="216" t="s">
        <v>4376</v>
      </c>
      <c r="C8602" s="213">
        <v>3</v>
      </c>
      <c r="D8602" s="214" t="s">
        <v>4377</v>
      </c>
      <c r="E8602" s="215">
        <v>4120</v>
      </c>
      <c r="F8602" s="216" t="s">
        <v>4375</v>
      </c>
    </row>
    <row r="8603" spans="2:6" ht="12.75" x14ac:dyDescent="0.25">
      <c r="B8603" s="216" t="s">
        <v>4374</v>
      </c>
      <c r="C8603" s="213">
        <v>1</v>
      </c>
      <c r="D8603" s="214" t="s">
        <v>303</v>
      </c>
      <c r="E8603" s="215">
        <v>4120</v>
      </c>
      <c r="F8603" s="216" t="s">
        <v>4375</v>
      </c>
    </row>
    <row r="8604" spans="2:6" ht="12.75" x14ac:dyDescent="0.25">
      <c r="B8604" s="216" t="s">
        <v>35</v>
      </c>
      <c r="C8604" s="213">
        <v>2</v>
      </c>
      <c r="D8604" s="214" t="s">
        <v>2469</v>
      </c>
      <c r="E8604" s="215">
        <v>4120</v>
      </c>
      <c r="F8604" s="216" t="s">
        <v>4375</v>
      </c>
    </row>
    <row r="8605" spans="2:6" ht="12.75" x14ac:dyDescent="0.25">
      <c r="B8605" s="216" t="s">
        <v>35</v>
      </c>
      <c r="C8605" s="213">
        <v>13</v>
      </c>
      <c r="D8605" s="214" t="s">
        <v>4389</v>
      </c>
      <c r="E8605" s="215">
        <v>4120</v>
      </c>
      <c r="F8605" s="216" t="s">
        <v>4375</v>
      </c>
    </row>
    <row r="8606" spans="2:6" ht="12.75" x14ac:dyDescent="0.25">
      <c r="B8606" s="216" t="s">
        <v>4386</v>
      </c>
      <c r="C8606" s="213">
        <v>10</v>
      </c>
      <c r="D8606" s="214" t="s">
        <v>4387</v>
      </c>
      <c r="E8606" s="215">
        <v>4120</v>
      </c>
      <c r="F8606" s="216" t="s">
        <v>4375</v>
      </c>
    </row>
    <row r="8607" spans="2:6" ht="12.75" x14ac:dyDescent="0.25">
      <c r="B8607" s="216" t="s">
        <v>4383</v>
      </c>
      <c r="C8607" s="213">
        <v>8</v>
      </c>
      <c r="D8607" s="214" t="s">
        <v>4384</v>
      </c>
      <c r="E8607" s="215">
        <v>4120</v>
      </c>
      <c r="F8607" s="216" t="s">
        <v>4375</v>
      </c>
    </row>
    <row r="8608" spans="2:6" ht="12.75" x14ac:dyDescent="0.25">
      <c r="B8608" s="216" t="s">
        <v>156</v>
      </c>
      <c r="C8608" s="213">
        <v>5</v>
      </c>
      <c r="D8608" s="214" t="s">
        <v>4379</v>
      </c>
      <c r="E8608" s="215">
        <v>4120</v>
      </c>
      <c r="F8608" s="216" t="s">
        <v>4375</v>
      </c>
    </row>
    <row r="8609" spans="2:6" ht="12.75" x14ac:dyDescent="0.25">
      <c r="B8609" s="216" t="s">
        <v>281</v>
      </c>
      <c r="C8609" s="213">
        <v>7</v>
      </c>
      <c r="D8609" s="214" t="s">
        <v>4382</v>
      </c>
      <c r="E8609" s="215">
        <v>4120</v>
      </c>
      <c r="F8609" s="216" t="s">
        <v>4375</v>
      </c>
    </row>
    <row r="8610" spans="2:6" ht="12.75" x14ac:dyDescent="0.25">
      <c r="B8610" s="216" t="s">
        <v>4725</v>
      </c>
      <c r="C8610" s="213">
        <v>1</v>
      </c>
      <c r="D8610" s="214" t="s">
        <v>457</v>
      </c>
      <c r="E8610" s="215">
        <v>4147</v>
      </c>
      <c r="F8610" s="216" t="s">
        <v>4726</v>
      </c>
    </row>
    <row r="8611" spans="2:6" ht="12.75" x14ac:dyDescent="0.25">
      <c r="B8611" s="216" t="s">
        <v>281</v>
      </c>
      <c r="C8611" s="213">
        <v>10</v>
      </c>
      <c r="D8611" s="214" t="s">
        <v>4735</v>
      </c>
      <c r="E8611" s="215">
        <v>4147</v>
      </c>
      <c r="F8611" s="216" t="s">
        <v>4726</v>
      </c>
    </row>
    <row r="8612" spans="2:6" ht="12.75" x14ac:dyDescent="0.25">
      <c r="B8612" s="216" t="s">
        <v>4732</v>
      </c>
      <c r="C8612" s="213">
        <v>7</v>
      </c>
      <c r="D8612" s="214" t="s">
        <v>4733</v>
      </c>
      <c r="E8612" s="215">
        <v>4147</v>
      </c>
      <c r="F8612" s="216" t="s">
        <v>4726</v>
      </c>
    </row>
    <row r="8613" spans="2:6" ht="12.75" x14ac:dyDescent="0.25">
      <c r="B8613" s="216" t="s">
        <v>4732</v>
      </c>
      <c r="C8613" s="213">
        <v>14</v>
      </c>
      <c r="D8613" s="214" t="s">
        <v>4739</v>
      </c>
      <c r="E8613" s="215">
        <v>4147</v>
      </c>
      <c r="F8613" s="216" t="s">
        <v>4726</v>
      </c>
    </row>
    <row r="8614" spans="2:6" ht="12.75" x14ac:dyDescent="0.25">
      <c r="B8614" s="216" t="s">
        <v>4729</v>
      </c>
      <c r="C8614" s="213">
        <v>4</v>
      </c>
      <c r="D8614" s="214" t="s">
        <v>4730</v>
      </c>
      <c r="E8614" s="215">
        <v>4147</v>
      </c>
      <c r="F8614" s="216" t="s">
        <v>4726</v>
      </c>
    </row>
    <row r="8615" spans="2:6" ht="12.75" x14ac:dyDescent="0.25">
      <c r="B8615" s="216" t="s">
        <v>263</v>
      </c>
      <c r="C8615" s="213">
        <v>8</v>
      </c>
      <c r="D8615" s="214" t="s">
        <v>343</v>
      </c>
      <c r="E8615" s="215">
        <v>4147</v>
      </c>
      <c r="F8615" s="216" t="s">
        <v>4726</v>
      </c>
    </row>
    <row r="8616" spans="2:6" ht="12.75" x14ac:dyDescent="0.25">
      <c r="B8616" s="216" t="s">
        <v>3250</v>
      </c>
      <c r="C8616" s="213">
        <v>5</v>
      </c>
      <c r="D8616" s="214" t="s">
        <v>1057</v>
      </c>
      <c r="E8616" s="215">
        <v>4147</v>
      </c>
      <c r="F8616" s="216" t="s">
        <v>4726</v>
      </c>
    </row>
    <row r="8617" spans="2:6" ht="12.75" x14ac:dyDescent="0.25">
      <c r="B8617" s="216" t="s">
        <v>281</v>
      </c>
      <c r="C8617" s="213">
        <v>2</v>
      </c>
      <c r="D8617" s="214" t="s">
        <v>4727</v>
      </c>
      <c r="E8617" s="215">
        <v>4147</v>
      </c>
      <c r="F8617" s="216" t="s">
        <v>4726</v>
      </c>
    </row>
    <row r="8618" spans="2:6" ht="12.75" x14ac:dyDescent="0.25">
      <c r="B8618" s="216" t="s">
        <v>185</v>
      </c>
      <c r="C8618" s="213">
        <v>3</v>
      </c>
      <c r="D8618" s="214" t="s">
        <v>4728</v>
      </c>
      <c r="E8618" s="215">
        <v>4147</v>
      </c>
      <c r="F8618" s="216" t="s">
        <v>4726</v>
      </c>
    </row>
    <row r="8619" spans="2:6" ht="12.75" x14ac:dyDescent="0.25">
      <c r="B8619" s="216" t="s">
        <v>185</v>
      </c>
      <c r="C8619" s="213">
        <v>13</v>
      </c>
      <c r="D8619" s="214" t="s">
        <v>4738</v>
      </c>
      <c r="E8619" s="215">
        <v>4147</v>
      </c>
      <c r="F8619" s="216" t="s">
        <v>4726</v>
      </c>
    </row>
    <row r="8620" spans="2:6" ht="12.75" x14ac:dyDescent="0.25">
      <c r="B8620" s="216" t="s">
        <v>4736</v>
      </c>
      <c r="C8620" s="213">
        <v>11</v>
      </c>
      <c r="D8620" s="214" t="s">
        <v>4737</v>
      </c>
      <c r="E8620" s="215">
        <v>4147</v>
      </c>
      <c r="F8620" s="216" t="s">
        <v>4726</v>
      </c>
    </row>
    <row r="8621" spans="2:6" ht="12.75" x14ac:dyDescent="0.25">
      <c r="B8621" s="216" t="s">
        <v>35</v>
      </c>
      <c r="C8621" s="213">
        <v>6</v>
      </c>
      <c r="D8621" s="214" t="s">
        <v>4731</v>
      </c>
      <c r="E8621" s="215">
        <v>4147</v>
      </c>
      <c r="F8621" s="216" t="s">
        <v>4726</v>
      </c>
    </row>
    <row r="8622" spans="2:6" ht="12.75" x14ac:dyDescent="0.25">
      <c r="B8622" s="216" t="s">
        <v>167</v>
      </c>
      <c r="C8622" s="213">
        <v>9</v>
      </c>
      <c r="D8622" s="214" t="s">
        <v>4734</v>
      </c>
      <c r="E8622" s="215">
        <v>4147</v>
      </c>
      <c r="F8622" s="216" t="s">
        <v>4726</v>
      </c>
    </row>
    <row r="8623" spans="2:6" ht="12.75" x14ac:dyDescent="0.25">
      <c r="B8623" s="216" t="s">
        <v>373</v>
      </c>
      <c r="C8623" s="213">
        <v>12</v>
      </c>
      <c r="D8623" s="214" t="s">
        <v>374</v>
      </c>
      <c r="E8623" s="215">
        <v>4147</v>
      </c>
      <c r="F8623" s="216" t="s">
        <v>4726</v>
      </c>
    </row>
    <row r="8624" spans="2:6" ht="12.75" x14ac:dyDescent="0.25">
      <c r="B8624" s="216" t="s">
        <v>163</v>
      </c>
      <c r="C8624" s="213">
        <v>8</v>
      </c>
      <c r="D8624" s="214" t="s">
        <v>381</v>
      </c>
      <c r="E8624" s="215">
        <v>4166</v>
      </c>
      <c r="F8624" s="216" t="s">
        <v>4910</v>
      </c>
    </row>
    <row r="8625" spans="2:6" ht="12.75" x14ac:dyDescent="0.25">
      <c r="B8625" s="216" t="s">
        <v>3232</v>
      </c>
      <c r="C8625" s="213">
        <v>7</v>
      </c>
      <c r="D8625" s="214" t="s">
        <v>4918</v>
      </c>
      <c r="E8625" s="215">
        <v>4166</v>
      </c>
      <c r="F8625" s="216" t="s">
        <v>4910</v>
      </c>
    </row>
    <row r="8626" spans="2:6" ht="12.75" x14ac:dyDescent="0.25">
      <c r="B8626" s="216" t="s">
        <v>3250</v>
      </c>
      <c r="C8626" s="213">
        <v>10</v>
      </c>
      <c r="D8626" s="214" t="s">
        <v>696</v>
      </c>
      <c r="E8626" s="215">
        <v>4166</v>
      </c>
      <c r="F8626" s="216" t="s">
        <v>4910</v>
      </c>
    </row>
    <row r="8627" spans="2:6" ht="12.75" x14ac:dyDescent="0.25">
      <c r="B8627" s="216" t="s">
        <v>4911</v>
      </c>
      <c r="C8627" s="213">
        <v>2</v>
      </c>
      <c r="D8627" s="214" t="s">
        <v>4912</v>
      </c>
      <c r="E8627" s="215">
        <v>4166</v>
      </c>
      <c r="F8627" s="216" t="s">
        <v>4910</v>
      </c>
    </row>
    <row r="8628" spans="2:6" ht="12.75" x14ac:dyDescent="0.25">
      <c r="B8628" s="216" t="s">
        <v>3253</v>
      </c>
      <c r="C8628" s="213">
        <v>11</v>
      </c>
      <c r="D8628" s="214" t="s">
        <v>4920</v>
      </c>
      <c r="E8628" s="215">
        <v>4166</v>
      </c>
      <c r="F8628" s="216" t="s">
        <v>4910</v>
      </c>
    </row>
    <row r="8629" spans="2:6" ht="12.75" x14ac:dyDescent="0.25">
      <c r="B8629" s="216" t="s">
        <v>263</v>
      </c>
      <c r="C8629" s="213">
        <v>9</v>
      </c>
      <c r="D8629" s="214" t="s">
        <v>4919</v>
      </c>
      <c r="E8629" s="215">
        <v>4166</v>
      </c>
      <c r="F8629" s="216" t="s">
        <v>4910</v>
      </c>
    </row>
    <row r="8630" spans="2:6" ht="12.75" x14ac:dyDescent="0.25">
      <c r="B8630" s="216" t="s">
        <v>4725</v>
      </c>
      <c r="C8630" s="213">
        <v>1</v>
      </c>
      <c r="D8630" s="214" t="s">
        <v>4243</v>
      </c>
      <c r="E8630" s="215">
        <v>4166</v>
      </c>
      <c r="F8630" s="216" t="s">
        <v>4910</v>
      </c>
    </row>
    <row r="8631" spans="2:6" ht="12.75" x14ac:dyDescent="0.25">
      <c r="B8631" s="216" t="s">
        <v>4913</v>
      </c>
      <c r="C8631" s="213">
        <v>3</v>
      </c>
      <c r="D8631" s="214" t="s">
        <v>4914</v>
      </c>
      <c r="E8631" s="215">
        <v>4166</v>
      </c>
      <c r="F8631" s="216" t="s">
        <v>4910</v>
      </c>
    </row>
    <row r="8632" spans="2:6" ht="12.75" x14ac:dyDescent="0.25">
      <c r="B8632" s="216" t="s">
        <v>220</v>
      </c>
      <c r="C8632" s="213">
        <v>4</v>
      </c>
      <c r="D8632" s="214" t="s">
        <v>4915</v>
      </c>
      <c r="E8632" s="215">
        <v>4166</v>
      </c>
      <c r="F8632" s="216" t="s">
        <v>4910</v>
      </c>
    </row>
    <row r="8633" spans="2:6" ht="12.75" x14ac:dyDescent="0.25">
      <c r="B8633" s="216" t="s">
        <v>92</v>
      </c>
      <c r="C8633" s="213">
        <v>12</v>
      </c>
      <c r="D8633" s="214" t="s">
        <v>4921</v>
      </c>
      <c r="E8633" s="215">
        <v>4166</v>
      </c>
      <c r="F8633" s="216" t="s">
        <v>4910</v>
      </c>
    </row>
    <row r="8634" spans="2:6" ht="12.75" x14ac:dyDescent="0.25">
      <c r="B8634" s="216" t="s">
        <v>1246</v>
      </c>
      <c r="C8634" s="213">
        <v>5</v>
      </c>
      <c r="D8634" s="214" t="s">
        <v>4916</v>
      </c>
      <c r="E8634" s="215">
        <v>4166</v>
      </c>
      <c r="F8634" s="216" t="s">
        <v>4910</v>
      </c>
    </row>
    <row r="8635" spans="2:6" ht="12.75" x14ac:dyDescent="0.25">
      <c r="B8635" s="216" t="s">
        <v>414</v>
      </c>
      <c r="C8635" s="213">
        <v>6</v>
      </c>
      <c r="D8635" s="214" t="s">
        <v>4917</v>
      </c>
      <c r="E8635" s="215">
        <v>4166</v>
      </c>
      <c r="F8635" s="216" t="s">
        <v>4910</v>
      </c>
    </row>
    <row r="8636" spans="2:6" ht="12.75" x14ac:dyDescent="0.25">
      <c r="B8636" s="216" t="s">
        <v>4923</v>
      </c>
      <c r="C8636" s="213">
        <v>2</v>
      </c>
      <c r="D8636" s="214" t="s">
        <v>4924</v>
      </c>
      <c r="E8636" s="215">
        <v>4167</v>
      </c>
      <c r="F8636" s="216" t="s">
        <v>4922</v>
      </c>
    </row>
    <row r="8637" spans="2:6" ht="12.75" x14ac:dyDescent="0.25">
      <c r="B8637" s="216" t="s">
        <v>339</v>
      </c>
      <c r="C8637" s="213">
        <v>9</v>
      </c>
      <c r="D8637" s="214" t="s">
        <v>4931</v>
      </c>
      <c r="E8637" s="215">
        <v>4167</v>
      </c>
      <c r="F8637" s="216" t="s">
        <v>4922</v>
      </c>
    </row>
    <row r="8638" spans="2:6" ht="12.75" x14ac:dyDescent="0.25">
      <c r="B8638" s="216" t="s">
        <v>4934</v>
      </c>
      <c r="C8638" s="213">
        <v>12</v>
      </c>
      <c r="D8638" s="214" t="s">
        <v>4935</v>
      </c>
      <c r="E8638" s="215">
        <v>4167</v>
      </c>
      <c r="F8638" s="216" t="s">
        <v>4922</v>
      </c>
    </row>
    <row r="8639" spans="2:6" ht="12.75" x14ac:dyDescent="0.25">
      <c r="B8639" s="216" t="s">
        <v>4927</v>
      </c>
      <c r="C8639" s="213">
        <v>5</v>
      </c>
      <c r="D8639" s="214" t="s">
        <v>4928</v>
      </c>
      <c r="E8639" s="215">
        <v>4167</v>
      </c>
      <c r="F8639" s="216" t="s">
        <v>4922</v>
      </c>
    </row>
    <row r="8640" spans="2:6" ht="12.75" x14ac:dyDescent="0.25">
      <c r="B8640" s="216" t="s">
        <v>185</v>
      </c>
      <c r="C8640" s="213">
        <v>4</v>
      </c>
      <c r="D8640" s="214" t="s">
        <v>4905</v>
      </c>
      <c r="E8640" s="215">
        <v>4167</v>
      </c>
      <c r="F8640" s="216" t="s">
        <v>4922</v>
      </c>
    </row>
    <row r="8641" spans="2:6" ht="12.75" x14ac:dyDescent="0.25">
      <c r="B8641" s="216" t="s">
        <v>163</v>
      </c>
      <c r="C8641" s="213">
        <v>11</v>
      </c>
      <c r="D8641" s="214" t="s">
        <v>4933</v>
      </c>
      <c r="E8641" s="215">
        <v>4167</v>
      </c>
      <c r="F8641" s="216" t="s">
        <v>4922</v>
      </c>
    </row>
    <row r="8642" spans="2:6" ht="12.75" x14ac:dyDescent="0.25">
      <c r="B8642" s="216" t="s">
        <v>156</v>
      </c>
      <c r="C8642" s="213">
        <v>10</v>
      </c>
      <c r="D8642" s="214" t="s">
        <v>4932</v>
      </c>
      <c r="E8642" s="215">
        <v>4167</v>
      </c>
      <c r="F8642" s="216" t="s">
        <v>4922</v>
      </c>
    </row>
    <row r="8643" spans="2:6" ht="12.75" x14ac:dyDescent="0.25">
      <c r="B8643" s="216" t="s">
        <v>4925</v>
      </c>
      <c r="C8643" s="213">
        <v>3</v>
      </c>
      <c r="D8643" s="214" t="s">
        <v>4926</v>
      </c>
      <c r="E8643" s="215">
        <v>4167</v>
      </c>
      <c r="F8643" s="216" t="s">
        <v>4922</v>
      </c>
    </row>
    <row r="8644" spans="2:6" ht="12.75" x14ac:dyDescent="0.25">
      <c r="B8644" s="216" t="s">
        <v>167</v>
      </c>
      <c r="C8644" s="213">
        <v>6</v>
      </c>
      <c r="D8644" s="214" t="s">
        <v>4929</v>
      </c>
      <c r="E8644" s="215">
        <v>4167</v>
      </c>
      <c r="F8644" s="216" t="s">
        <v>4922</v>
      </c>
    </row>
    <row r="8645" spans="2:6" ht="12.75" x14ac:dyDescent="0.25">
      <c r="B8645" s="216" t="s">
        <v>220</v>
      </c>
      <c r="C8645" s="213">
        <v>7</v>
      </c>
      <c r="D8645" s="214" t="s">
        <v>4930</v>
      </c>
      <c r="E8645" s="215">
        <v>4167</v>
      </c>
      <c r="F8645" s="216" t="s">
        <v>4922</v>
      </c>
    </row>
    <row r="8646" spans="2:6" ht="12.75" x14ac:dyDescent="0.25">
      <c r="B8646" s="216" t="s">
        <v>163</v>
      </c>
      <c r="C8646" s="213">
        <v>8</v>
      </c>
      <c r="D8646" s="214" t="s">
        <v>1046</v>
      </c>
      <c r="E8646" s="215">
        <v>4167</v>
      </c>
      <c r="F8646" s="216" t="s">
        <v>4922</v>
      </c>
    </row>
    <row r="8647" spans="2:6" ht="12.75" x14ac:dyDescent="0.25">
      <c r="B8647" s="216" t="s">
        <v>201</v>
      </c>
      <c r="C8647" s="213">
        <v>1</v>
      </c>
      <c r="D8647" s="214" t="s">
        <v>1846</v>
      </c>
      <c r="E8647" s="215">
        <v>4167</v>
      </c>
      <c r="F8647" s="216" t="s">
        <v>4922</v>
      </c>
    </row>
    <row r="8648" spans="2:6" ht="12.75" x14ac:dyDescent="0.25">
      <c r="B8648" s="216" t="s">
        <v>1834</v>
      </c>
      <c r="C8648" s="213">
        <v>9</v>
      </c>
      <c r="D8648" s="214" t="s">
        <v>1835</v>
      </c>
      <c r="E8648" s="215">
        <v>4168</v>
      </c>
      <c r="F8648" s="216" t="s">
        <v>4937</v>
      </c>
    </row>
    <row r="8649" spans="2:6" ht="12.75" x14ac:dyDescent="0.25">
      <c r="B8649" s="216" t="s">
        <v>1246</v>
      </c>
      <c r="C8649" s="213">
        <v>5</v>
      </c>
      <c r="D8649" s="214" t="s">
        <v>4941</v>
      </c>
      <c r="E8649" s="215">
        <v>4168</v>
      </c>
      <c r="F8649" s="216" t="s">
        <v>4937</v>
      </c>
    </row>
    <row r="8650" spans="2:6" ht="12.75" x14ac:dyDescent="0.25">
      <c r="B8650" s="216" t="s">
        <v>4717</v>
      </c>
      <c r="C8650" s="213">
        <v>8</v>
      </c>
      <c r="D8650" s="214" t="s">
        <v>4944</v>
      </c>
      <c r="E8650" s="215">
        <v>4168</v>
      </c>
      <c r="F8650" s="216" t="s">
        <v>4937</v>
      </c>
    </row>
    <row r="8651" spans="2:6" ht="12.75" x14ac:dyDescent="0.25">
      <c r="B8651" s="216" t="s">
        <v>4925</v>
      </c>
      <c r="C8651" s="213">
        <v>3</v>
      </c>
      <c r="D8651" s="214" t="s">
        <v>4939</v>
      </c>
      <c r="E8651" s="215">
        <v>4168</v>
      </c>
      <c r="F8651" s="216" t="s">
        <v>4937</v>
      </c>
    </row>
    <row r="8652" spans="2:6" ht="12.75" x14ac:dyDescent="0.25">
      <c r="B8652" s="216" t="s">
        <v>187</v>
      </c>
      <c r="C8652" s="213">
        <v>2</v>
      </c>
      <c r="D8652" s="214" t="s">
        <v>4938</v>
      </c>
      <c r="E8652" s="215">
        <v>4168</v>
      </c>
      <c r="F8652" s="216" t="s">
        <v>4937</v>
      </c>
    </row>
    <row r="8653" spans="2:6" ht="12.75" x14ac:dyDescent="0.25">
      <c r="B8653" s="216" t="s">
        <v>3232</v>
      </c>
      <c r="C8653" s="213">
        <v>7</v>
      </c>
      <c r="D8653" s="214" t="s">
        <v>4943</v>
      </c>
      <c r="E8653" s="215">
        <v>4168</v>
      </c>
      <c r="F8653" s="216" t="s">
        <v>4937</v>
      </c>
    </row>
    <row r="8654" spans="2:6" ht="12.75" x14ac:dyDescent="0.25">
      <c r="B8654" s="216" t="s">
        <v>263</v>
      </c>
      <c r="C8654" s="213">
        <v>1</v>
      </c>
      <c r="D8654" s="214" t="s">
        <v>4936</v>
      </c>
      <c r="E8654" s="215">
        <v>4168</v>
      </c>
      <c r="F8654" s="216" t="s">
        <v>4937</v>
      </c>
    </row>
    <row r="8655" spans="2:6" ht="12.75" x14ac:dyDescent="0.25">
      <c r="B8655" s="216" t="s">
        <v>281</v>
      </c>
      <c r="C8655" s="213">
        <v>12</v>
      </c>
      <c r="D8655" s="214" t="s">
        <v>4948</v>
      </c>
      <c r="E8655" s="215">
        <v>4168</v>
      </c>
      <c r="F8655" s="216" t="s">
        <v>4937</v>
      </c>
    </row>
    <row r="8656" spans="2:6" ht="12.75" x14ac:dyDescent="0.25">
      <c r="B8656" s="216" t="s">
        <v>4945</v>
      </c>
      <c r="C8656" s="213">
        <v>10</v>
      </c>
      <c r="D8656" s="214" t="s">
        <v>4946</v>
      </c>
      <c r="E8656" s="215">
        <v>4168</v>
      </c>
      <c r="F8656" s="216" t="s">
        <v>4937</v>
      </c>
    </row>
    <row r="8657" spans="2:6" ht="12.75" x14ac:dyDescent="0.25">
      <c r="B8657" s="216" t="s">
        <v>44</v>
      </c>
      <c r="C8657" s="213">
        <v>11</v>
      </c>
      <c r="D8657" s="214" t="s">
        <v>4947</v>
      </c>
      <c r="E8657" s="215">
        <v>4168</v>
      </c>
      <c r="F8657" s="216" t="s">
        <v>4937</v>
      </c>
    </row>
    <row r="8658" spans="2:6" ht="12.75" x14ac:dyDescent="0.25">
      <c r="B8658" s="216" t="s">
        <v>281</v>
      </c>
      <c r="C8658" s="213">
        <v>4</v>
      </c>
      <c r="D8658" s="214" t="s">
        <v>4940</v>
      </c>
      <c r="E8658" s="215">
        <v>4168</v>
      </c>
      <c r="F8658" s="216" t="s">
        <v>4937</v>
      </c>
    </row>
    <row r="8659" spans="2:6" ht="12.75" x14ac:dyDescent="0.25">
      <c r="B8659" s="216" t="s">
        <v>153</v>
      </c>
      <c r="C8659" s="213">
        <v>6</v>
      </c>
      <c r="D8659" s="214" t="s">
        <v>4942</v>
      </c>
      <c r="E8659" s="215">
        <v>4168</v>
      </c>
      <c r="F8659" s="216" t="s">
        <v>4937</v>
      </c>
    </row>
    <row r="8660" spans="2:6" ht="12.75" x14ac:dyDescent="0.25">
      <c r="B8660" s="216" t="s">
        <v>5331</v>
      </c>
      <c r="C8660" s="213">
        <v>5</v>
      </c>
      <c r="D8660" s="214" t="s">
        <v>1062</v>
      </c>
      <c r="E8660" s="215">
        <v>4205</v>
      </c>
      <c r="F8660" s="216" t="s">
        <v>5328</v>
      </c>
    </row>
    <row r="8661" spans="2:6" ht="12.75" x14ac:dyDescent="0.25">
      <c r="B8661" s="216" t="s">
        <v>5338</v>
      </c>
      <c r="C8661" s="213">
        <v>11</v>
      </c>
      <c r="D8661" s="214" t="s">
        <v>5339</v>
      </c>
      <c r="E8661" s="215">
        <v>4205</v>
      </c>
      <c r="F8661" s="216" t="s">
        <v>5328</v>
      </c>
    </row>
    <row r="8662" spans="2:6" ht="12.75" x14ac:dyDescent="0.25">
      <c r="B8662" s="216" t="s">
        <v>4913</v>
      </c>
      <c r="C8662" s="213">
        <v>6</v>
      </c>
      <c r="D8662" s="214" t="s">
        <v>1438</v>
      </c>
      <c r="E8662" s="215">
        <v>4205</v>
      </c>
      <c r="F8662" s="216" t="s">
        <v>5328</v>
      </c>
    </row>
    <row r="8663" spans="2:6" ht="12.75" x14ac:dyDescent="0.25">
      <c r="B8663" s="216" t="s">
        <v>263</v>
      </c>
      <c r="C8663" s="213">
        <v>1</v>
      </c>
      <c r="D8663" s="214" t="s">
        <v>5327</v>
      </c>
      <c r="E8663" s="215">
        <v>4205</v>
      </c>
      <c r="F8663" s="216" t="s">
        <v>5328</v>
      </c>
    </row>
    <row r="8664" spans="2:6" ht="12.75" x14ac:dyDescent="0.25">
      <c r="B8664" s="216" t="s">
        <v>263</v>
      </c>
      <c r="C8664" s="213">
        <v>2</v>
      </c>
      <c r="D8664" s="214" t="s">
        <v>5329</v>
      </c>
      <c r="E8664" s="215">
        <v>4205</v>
      </c>
      <c r="F8664" s="216" t="s">
        <v>5328</v>
      </c>
    </row>
    <row r="8665" spans="2:6" ht="12.75" x14ac:dyDescent="0.25">
      <c r="B8665" s="216" t="s">
        <v>252</v>
      </c>
      <c r="C8665" s="213">
        <v>3</v>
      </c>
      <c r="D8665" s="214" t="s">
        <v>3035</v>
      </c>
      <c r="E8665" s="215">
        <v>4205</v>
      </c>
      <c r="F8665" s="216" t="s">
        <v>5328</v>
      </c>
    </row>
    <row r="8666" spans="2:6" ht="12.75" x14ac:dyDescent="0.25">
      <c r="B8666" s="216" t="s">
        <v>259</v>
      </c>
      <c r="C8666" s="213">
        <v>8</v>
      </c>
      <c r="D8666" s="214" t="s">
        <v>5333</v>
      </c>
      <c r="E8666" s="215">
        <v>4205</v>
      </c>
      <c r="F8666" s="216" t="s">
        <v>5328</v>
      </c>
    </row>
    <row r="8667" spans="2:6" ht="12.75" x14ac:dyDescent="0.25">
      <c r="B8667" s="216" t="s">
        <v>220</v>
      </c>
      <c r="C8667" s="213">
        <v>13</v>
      </c>
      <c r="D8667" s="214" t="s">
        <v>338</v>
      </c>
      <c r="E8667" s="215">
        <v>4205</v>
      </c>
      <c r="F8667" s="216" t="s">
        <v>5328</v>
      </c>
    </row>
    <row r="8668" spans="2:6" ht="12.75" x14ac:dyDescent="0.25">
      <c r="B8668" s="216" t="s">
        <v>5334</v>
      </c>
      <c r="C8668" s="213">
        <v>9</v>
      </c>
      <c r="D8668" s="214" t="s">
        <v>5335</v>
      </c>
      <c r="E8668" s="215">
        <v>4205</v>
      </c>
      <c r="F8668" s="216" t="s">
        <v>5328</v>
      </c>
    </row>
    <row r="8669" spans="2:6" ht="12.75" x14ac:dyDescent="0.25">
      <c r="B8669" s="216" t="s">
        <v>3259</v>
      </c>
      <c r="C8669" s="213">
        <v>4</v>
      </c>
      <c r="D8669" s="214" t="s">
        <v>5330</v>
      </c>
      <c r="E8669" s="215">
        <v>4205</v>
      </c>
      <c r="F8669" s="216" t="s">
        <v>5328</v>
      </c>
    </row>
    <row r="8670" spans="2:6" ht="12.75" x14ac:dyDescent="0.25">
      <c r="B8670" s="216" t="s">
        <v>167</v>
      </c>
      <c r="C8670" s="213">
        <v>7</v>
      </c>
      <c r="D8670" s="214" t="s">
        <v>5332</v>
      </c>
      <c r="E8670" s="215">
        <v>4205</v>
      </c>
      <c r="F8670" s="216" t="s">
        <v>5328</v>
      </c>
    </row>
    <row r="8671" spans="2:6" ht="12.75" x14ac:dyDescent="0.25">
      <c r="B8671" s="216" t="s">
        <v>5340</v>
      </c>
      <c r="C8671" s="213">
        <v>12</v>
      </c>
      <c r="D8671" s="214" t="s">
        <v>5341</v>
      </c>
      <c r="E8671" s="215">
        <v>4205</v>
      </c>
      <c r="F8671" s="216" t="s">
        <v>5328</v>
      </c>
    </row>
    <row r="8672" spans="2:6" ht="12.75" x14ac:dyDescent="0.25">
      <c r="B8672" s="216" t="s">
        <v>5336</v>
      </c>
      <c r="C8672" s="213">
        <v>10</v>
      </c>
      <c r="D8672" s="214" t="s">
        <v>5337</v>
      </c>
      <c r="E8672" s="215">
        <v>4205</v>
      </c>
      <c r="F8672" s="216" t="s">
        <v>5328</v>
      </c>
    </row>
    <row r="8673" spans="2:6" ht="12.75" x14ac:dyDescent="0.25">
      <c r="B8673" s="216" t="s">
        <v>452</v>
      </c>
      <c r="C8673" s="213">
        <v>9</v>
      </c>
      <c r="D8673" s="214" t="s">
        <v>5657</v>
      </c>
      <c r="E8673" s="215">
        <v>4236</v>
      </c>
      <c r="F8673" s="216" t="s">
        <v>5649</v>
      </c>
    </row>
    <row r="8674" spans="2:6" ht="12.75" x14ac:dyDescent="0.25">
      <c r="B8674" s="216" t="s">
        <v>5659</v>
      </c>
      <c r="C8674" s="213">
        <v>11</v>
      </c>
      <c r="D8674" s="214" t="s">
        <v>5660</v>
      </c>
      <c r="E8674" s="215">
        <v>4236</v>
      </c>
      <c r="F8674" s="216" t="s">
        <v>5649</v>
      </c>
    </row>
    <row r="8675" spans="2:6" ht="12.75" x14ac:dyDescent="0.25">
      <c r="B8675" s="216" t="s">
        <v>259</v>
      </c>
      <c r="C8675" s="213">
        <v>6</v>
      </c>
      <c r="D8675" s="214" t="s">
        <v>5654</v>
      </c>
      <c r="E8675" s="215">
        <v>4236</v>
      </c>
      <c r="F8675" s="216" t="s">
        <v>5649</v>
      </c>
    </row>
    <row r="8676" spans="2:6" ht="12.75" x14ac:dyDescent="0.25">
      <c r="B8676" s="216" t="s">
        <v>401</v>
      </c>
      <c r="C8676" s="213">
        <v>12</v>
      </c>
      <c r="D8676" s="214" t="s">
        <v>402</v>
      </c>
      <c r="E8676" s="215">
        <v>4236</v>
      </c>
      <c r="F8676" s="216" t="s">
        <v>5649</v>
      </c>
    </row>
    <row r="8677" spans="2:6" ht="12.75" x14ac:dyDescent="0.25">
      <c r="B8677" s="216" t="s">
        <v>44</v>
      </c>
      <c r="C8677" s="213">
        <v>2</v>
      </c>
      <c r="D8677" s="214" t="s">
        <v>5650</v>
      </c>
      <c r="E8677" s="215">
        <v>4236</v>
      </c>
      <c r="F8677" s="216" t="s">
        <v>5649</v>
      </c>
    </row>
    <row r="8678" spans="2:6" ht="12.75" x14ac:dyDescent="0.25">
      <c r="B8678" s="216" t="s">
        <v>252</v>
      </c>
      <c r="C8678" s="213">
        <v>7</v>
      </c>
      <c r="D8678" s="214" t="s">
        <v>5655</v>
      </c>
      <c r="E8678" s="215">
        <v>4236</v>
      </c>
      <c r="F8678" s="216" t="s">
        <v>5649</v>
      </c>
    </row>
    <row r="8679" spans="2:6" ht="12.75" x14ac:dyDescent="0.25">
      <c r="B8679" s="216" t="s">
        <v>3527</v>
      </c>
      <c r="C8679" s="213">
        <v>1</v>
      </c>
      <c r="D8679" s="214" t="s">
        <v>5648</v>
      </c>
      <c r="E8679" s="215">
        <v>4236</v>
      </c>
      <c r="F8679" s="216" t="s">
        <v>5649</v>
      </c>
    </row>
    <row r="8680" spans="2:6" ht="12.75" x14ac:dyDescent="0.25">
      <c r="B8680" s="216" t="s">
        <v>201</v>
      </c>
      <c r="C8680" s="213">
        <v>3</v>
      </c>
      <c r="D8680" s="214" t="s">
        <v>5651</v>
      </c>
      <c r="E8680" s="215">
        <v>4236</v>
      </c>
      <c r="F8680" s="216" t="s">
        <v>5649</v>
      </c>
    </row>
    <row r="8681" spans="2:6" ht="12.75" x14ac:dyDescent="0.25">
      <c r="B8681" s="216" t="s">
        <v>167</v>
      </c>
      <c r="C8681" s="213">
        <v>10</v>
      </c>
      <c r="D8681" s="214" t="s">
        <v>5658</v>
      </c>
      <c r="E8681" s="215">
        <v>4236</v>
      </c>
      <c r="F8681" s="216" t="s">
        <v>5649</v>
      </c>
    </row>
    <row r="8682" spans="2:6" ht="12.75" x14ac:dyDescent="0.25">
      <c r="B8682" s="216" t="s">
        <v>5656</v>
      </c>
      <c r="C8682" s="213">
        <v>8</v>
      </c>
      <c r="D8682" s="214" t="s">
        <v>4996</v>
      </c>
      <c r="E8682" s="215">
        <v>4236</v>
      </c>
      <c r="F8682" s="216" t="s">
        <v>5649</v>
      </c>
    </row>
    <row r="8683" spans="2:6" ht="12.75" x14ac:dyDescent="0.25">
      <c r="B8683" s="216" t="s">
        <v>230</v>
      </c>
      <c r="C8683" s="213">
        <v>4</v>
      </c>
      <c r="D8683" s="214" t="s">
        <v>5652</v>
      </c>
      <c r="E8683" s="215">
        <v>4236</v>
      </c>
      <c r="F8683" s="216" t="s">
        <v>5649</v>
      </c>
    </row>
    <row r="8684" spans="2:6" ht="12.75" x14ac:dyDescent="0.25">
      <c r="B8684" s="216" t="s">
        <v>185</v>
      </c>
      <c r="C8684" s="213">
        <v>5</v>
      </c>
      <c r="D8684" s="214" t="s">
        <v>5653</v>
      </c>
      <c r="E8684" s="215">
        <v>4236</v>
      </c>
      <c r="F8684" s="216" t="s">
        <v>5649</v>
      </c>
    </row>
    <row r="8685" spans="2:6" ht="12.75" x14ac:dyDescent="0.25">
      <c r="B8685" s="216" t="s">
        <v>373</v>
      </c>
      <c r="C8685" s="213">
        <v>5</v>
      </c>
      <c r="D8685" s="214" t="s">
        <v>5734</v>
      </c>
      <c r="E8685" s="215">
        <v>4243</v>
      </c>
      <c r="F8685" s="216" t="s">
        <v>5731</v>
      </c>
    </row>
    <row r="8686" spans="2:6" ht="12.75" x14ac:dyDescent="0.25">
      <c r="B8686" s="216" t="s">
        <v>1246</v>
      </c>
      <c r="C8686" s="213">
        <v>6</v>
      </c>
      <c r="D8686" s="214" t="s">
        <v>1252</v>
      </c>
      <c r="E8686" s="215">
        <v>4243</v>
      </c>
      <c r="F8686" s="216" t="s">
        <v>5731</v>
      </c>
    </row>
    <row r="8687" spans="2:6" ht="12.75" x14ac:dyDescent="0.25">
      <c r="B8687" s="216" t="s">
        <v>456</v>
      </c>
      <c r="C8687" s="213">
        <v>11</v>
      </c>
      <c r="D8687" s="214" t="s">
        <v>457</v>
      </c>
      <c r="E8687" s="215">
        <v>4243</v>
      </c>
      <c r="F8687" s="216" t="s">
        <v>5731</v>
      </c>
    </row>
    <row r="8688" spans="2:6" ht="12.75" x14ac:dyDescent="0.25">
      <c r="B8688" s="216" t="s">
        <v>4725</v>
      </c>
      <c r="C8688" s="213">
        <v>4</v>
      </c>
      <c r="D8688" s="214" t="s">
        <v>5733</v>
      </c>
      <c r="E8688" s="215">
        <v>4243</v>
      </c>
      <c r="F8688" s="216" t="s">
        <v>5731</v>
      </c>
    </row>
    <row r="8689" spans="2:6" ht="12.75" x14ac:dyDescent="0.25">
      <c r="B8689" s="216" t="s">
        <v>5735</v>
      </c>
      <c r="C8689" s="213">
        <v>7</v>
      </c>
      <c r="D8689" s="214" t="s">
        <v>5736</v>
      </c>
      <c r="E8689" s="215">
        <v>4243</v>
      </c>
      <c r="F8689" s="216" t="s">
        <v>5731</v>
      </c>
    </row>
    <row r="8690" spans="2:6" ht="12.75" x14ac:dyDescent="0.25">
      <c r="B8690" s="216" t="s">
        <v>5742</v>
      </c>
      <c r="C8690" s="213">
        <v>12</v>
      </c>
      <c r="D8690" s="214" t="s">
        <v>5743</v>
      </c>
      <c r="E8690" s="215">
        <v>4243</v>
      </c>
      <c r="F8690" s="216" t="s">
        <v>5731</v>
      </c>
    </row>
    <row r="8691" spans="2:6" ht="12.75" x14ac:dyDescent="0.25">
      <c r="B8691" s="216" t="s">
        <v>3250</v>
      </c>
      <c r="C8691" s="213">
        <v>1</v>
      </c>
      <c r="D8691" s="214" t="s">
        <v>5730</v>
      </c>
      <c r="E8691" s="215">
        <v>4243</v>
      </c>
      <c r="F8691" s="216" t="s">
        <v>5731</v>
      </c>
    </row>
    <row r="8692" spans="2:6" ht="12.75" x14ac:dyDescent="0.25">
      <c r="B8692" s="216" t="s">
        <v>185</v>
      </c>
      <c r="C8692" s="213">
        <v>3</v>
      </c>
      <c r="D8692" s="214" t="s">
        <v>5732</v>
      </c>
      <c r="E8692" s="215">
        <v>4243</v>
      </c>
      <c r="F8692" s="216" t="s">
        <v>5731</v>
      </c>
    </row>
    <row r="8693" spans="2:6" ht="12.75" x14ac:dyDescent="0.25">
      <c r="B8693" s="216" t="s">
        <v>5738</v>
      </c>
      <c r="C8693" s="213">
        <v>9</v>
      </c>
      <c r="D8693" s="214" t="s">
        <v>5739</v>
      </c>
      <c r="E8693" s="215">
        <v>4243</v>
      </c>
      <c r="F8693" s="216" t="s">
        <v>5731</v>
      </c>
    </row>
    <row r="8694" spans="2:6" ht="12.75" x14ac:dyDescent="0.25">
      <c r="B8694" s="216" t="s">
        <v>2890</v>
      </c>
      <c r="C8694" s="213">
        <v>2</v>
      </c>
      <c r="D8694" s="214" t="s">
        <v>2608</v>
      </c>
      <c r="E8694" s="215">
        <v>4243</v>
      </c>
      <c r="F8694" s="216" t="s">
        <v>5731</v>
      </c>
    </row>
    <row r="8695" spans="2:6" ht="12.75" x14ac:dyDescent="0.25">
      <c r="B8695" s="216" t="s">
        <v>5740</v>
      </c>
      <c r="C8695" s="213">
        <v>10</v>
      </c>
      <c r="D8695" s="214" t="s">
        <v>5741</v>
      </c>
      <c r="E8695" s="215">
        <v>4243</v>
      </c>
      <c r="F8695" s="216" t="s">
        <v>5731</v>
      </c>
    </row>
    <row r="8696" spans="2:6" ht="12.75" x14ac:dyDescent="0.25">
      <c r="B8696" s="216" t="s">
        <v>291</v>
      </c>
      <c r="C8696" s="213">
        <v>8</v>
      </c>
      <c r="D8696" s="214" t="s">
        <v>5737</v>
      </c>
      <c r="E8696" s="215">
        <v>4243</v>
      </c>
      <c r="F8696" s="216" t="s">
        <v>5731</v>
      </c>
    </row>
    <row r="8697" spans="2:6" ht="12.75" x14ac:dyDescent="0.25">
      <c r="B8697" s="216" t="s">
        <v>3239</v>
      </c>
      <c r="C8697" s="213">
        <v>3</v>
      </c>
      <c r="D8697" s="214" t="s">
        <v>3240</v>
      </c>
      <c r="E8697" s="215">
        <v>4016</v>
      </c>
      <c r="F8697" s="216" t="s">
        <v>3237</v>
      </c>
    </row>
    <row r="8698" spans="2:6" ht="12.75" x14ac:dyDescent="0.25">
      <c r="B8698" s="216" t="s">
        <v>1246</v>
      </c>
      <c r="C8698" s="213">
        <v>2</v>
      </c>
      <c r="D8698" s="214" t="s">
        <v>3238</v>
      </c>
      <c r="E8698" s="215">
        <v>4016</v>
      </c>
      <c r="F8698" s="216" t="s">
        <v>3237</v>
      </c>
    </row>
    <row r="8699" spans="2:6" ht="12.75" x14ac:dyDescent="0.25">
      <c r="B8699" s="216" t="s">
        <v>1246</v>
      </c>
      <c r="C8699" s="213">
        <v>10</v>
      </c>
      <c r="D8699" s="214" t="s">
        <v>3247</v>
      </c>
      <c r="E8699" s="215">
        <v>4016</v>
      </c>
      <c r="F8699" s="216" t="s">
        <v>3237</v>
      </c>
    </row>
    <row r="8700" spans="2:6" ht="12.75" x14ac:dyDescent="0.25">
      <c r="B8700" s="216" t="s">
        <v>44</v>
      </c>
      <c r="C8700" s="213">
        <v>8</v>
      </c>
      <c r="D8700" s="214" t="s">
        <v>3245</v>
      </c>
      <c r="E8700" s="215">
        <v>4016</v>
      </c>
      <c r="F8700" s="216" t="s">
        <v>3237</v>
      </c>
    </row>
    <row r="8701" spans="2:6" ht="12.75" x14ac:dyDescent="0.25">
      <c r="B8701" s="216" t="s">
        <v>167</v>
      </c>
      <c r="C8701" s="213">
        <v>1</v>
      </c>
      <c r="D8701" s="214" t="s">
        <v>3236</v>
      </c>
      <c r="E8701" s="215">
        <v>4016</v>
      </c>
      <c r="F8701" s="216" t="s">
        <v>3237</v>
      </c>
    </row>
    <row r="8702" spans="2:6" ht="12.75" x14ac:dyDescent="0.25">
      <c r="B8702" s="216" t="s">
        <v>3241</v>
      </c>
      <c r="C8702" s="213">
        <v>6</v>
      </c>
      <c r="D8702" s="214" t="s">
        <v>3242</v>
      </c>
      <c r="E8702" s="215">
        <v>4016</v>
      </c>
      <c r="F8702" s="216" t="s">
        <v>3237</v>
      </c>
    </row>
    <row r="8703" spans="2:6" ht="12.75" x14ac:dyDescent="0.25">
      <c r="B8703" s="216" t="s">
        <v>165</v>
      </c>
      <c r="C8703" s="213">
        <v>5</v>
      </c>
      <c r="D8703" s="214" t="s">
        <v>279</v>
      </c>
      <c r="E8703" s="215">
        <v>4016</v>
      </c>
      <c r="F8703" s="216" t="s">
        <v>3237</v>
      </c>
    </row>
    <row r="8704" spans="2:6" ht="12.75" x14ac:dyDescent="0.25">
      <c r="B8704" s="216" t="s">
        <v>3243</v>
      </c>
      <c r="C8704" s="213">
        <v>7</v>
      </c>
      <c r="D8704" s="214" t="s">
        <v>3244</v>
      </c>
      <c r="E8704" s="215">
        <v>4016</v>
      </c>
      <c r="F8704" s="216" t="s">
        <v>3237</v>
      </c>
    </row>
    <row r="8705" spans="2:6" ht="12.75" x14ac:dyDescent="0.25">
      <c r="B8705" s="216" t="s">
        <v>283</v>
      </c>
      <c r="C8705" s="213">
        <v>12</v>
      </c>
      <c r="D8705" s="214" t="s">
        <v>188</v>
      </c>
      <c r="E8705" s="215">
        <v>4016</v>
      </c>
      <c r="F8705" s="216" t="s">
        <v>3237</v>
      </c>
    </row>
    <row r="8706" spans="2:6" ht="12.75" x14ac:dyDescent="0.25">
      <c r="B8706" s="216" t="s">
        <v>3248</v>
      </c>
      <c r="C8706" s="213">
        <v>11</v>
      </c>
      <c r="D8706" s="214" t="s">
        <v>3249</v>
      </c>
      <c r="E8706" s="215">
        <v>4016</v>
      </c>
      <c r="F8706" s="216" t="s">
        <v>3237</v>
      </c>
    </row>
    <row r="8707" spans="2:6" ht="12.75" x14ac:dyDescent="0.25">
      <c r="B8707" s="216" t="s">
        <v>187</v>
      </c>
      <c r="C8707" s="213">
        <v>4</v>
      </c>
      <c r="D8707" s="214" t="s">
        <v>248</v>
      </c>
      <c r="E8707" s="215">
        <v>4016</v>
      </c>
      <c r="F8707" s="216" t="s">
        <v>3237</v>
      </c>
    </row>
    <row r="8708" spans="2:6" ht="12.75" x14ac:dyDescent="0.25">
      <c r="B8708" s="216" t="s">
        <v>281</v>
      </c>
      <c r="C8708" s="213">
        <v>9</v>
      </c>
      <c r="D8708" s="214" t="s">
        <v>3246</v>
      </c>
      <c r="E8708" s="215">
        <v>4016</v>
      </c>
      <c r="F8708" s="216" t="s">
        <v>3237</v>
      </c>
    </row>
    <row r="8709" spans="2:6" ht="12.75" x14ac:dyDescent="0.25">
      <c r="B8709" s="216" t="s">
        <v>284</v>
      </c>
      <c r="C8709" s="213">
        <v>16</v>
      </c>
      <c r="D8709" s="214" t="s">
        <v>285</v>
      </c>
      <c r="E8709" s="215">
        <v>8054</v>
      </c>
      <c r="F8709" s="216" t="s">
        <v>9741</v>
      </c>
    </row>
    <row r="8710" spans="2:6" ht="12.75" x14ac:dyDescent="0.25">
      <c r="B8710" s="216" t="s">
        <v>3250</v>
      </c>
      <c r="C8710" s="213">
        <v>4</v>
      </c>
      <c r="D8710" s="214" t="s">
        <v>3251</v>
      </c>
      <c r="E8710" s="215">
        <v>8054</v>
      </c>
      <c r="F8710" s="216" t="s">
        <v>9741</v>
      </c>
    </row>
    <row r="8711" spans="2:6" ht="12.75" x14ac:dyDescent="0.25">
      <c r="B8711" s="216" t="s">
        <v>3253</v>
      </c>
      <c r="C8711" s="213">
        <v>6</v>
      </c>
      <c r="D8711" s="214" t="s">
        <v>8756</v>
      </c>
      <c r="E8711" s="215">
        <v>8054</v>
      </c>
      <c r="F8711" s="216" t="s">
        <v>9741</v>
      </c>
    </row>
    <row r="8712" spans="2:6" ht="12.75" x14ac:dyDescent="0.25">
      <c r="B8712" s="216" t="s">
        <v>3256</v>
      </c>
      <c r="C8712" s="213">
        <v>15</v>
      </c>
      <c r="D8712" s="214" t="s">
        <v>3257</v>
      </c>
      <c r="E8712" s="215">
        <v>8054</v>
      </c>
      <c r="F8712" s="216" t="s">
        <v>9741</v>
      </c>
    </row>
    <row r="8713" spans="2:6" ht="12.75" x14ac:dyDescent="0.25">
      <c r="B8713" s="216" t="s">
        <v>3527</v>
      </c>
      <c r="C8713" s="213">
        <v>7</v>
      </c>
      <c r="D8713" s="214" t="s">
        <v>3528</v>
      </c>
      <c r="E8713" s="215">
        <v>8054</v>
      </c>
      <c r="F8713" s="216" t="s">
        <v>9741</v>
      </c>
    </row>
    <row r="8714" spans="2:6" ht="12.75" x14ac:dyDescent="0.25">
      <c r="B8714" s="216" t="s">
        <v>167</v>
      </c>
      <c r="C8714" s="213">
        <v>8</v>
      </c>
      <c r="D8714" s="214" t="s">
        <v>286</v>
      </c>
      <c r="E8714" s="215">
        <v>8054</v>
      </c>
      <c r="F8714" s="216" t="s">
        <v>9741</v>
      </c>
    </row>
    <row r="8715" spans="2:6" ht="12.75" x14ac:dyDescent="0.25">
      <c r="B8715" s="216" t="s">
        <v>373</v>
      </c>
      <c r="C8715" s="213">
        <v>10</v>
      </c>
      <c r="D8715" s="214" t="s">
        <v>3255</v>
      </c>
      <c r="E8715" s="215">
        <v>8054</v>
      </c>
      <c r="F8715" s="216" t="s">
        <v>9741</v>
      </c>
    </row>
    <row r="8716" spans="2:6" ht="12.75" x14ac:dyDescent="0.25">
      <c r="B8716" s="216" t="s">
        <v>3243</v>
      </c>
      <c r="C8716" s="213">
        <v>13</v>
      </c>
      <c r="D8716" s="214" t="s">
        <v>3258</v>
      </c>
      <c r="E8716" s="215">
        <v>8054</v>
      </c>
      <c r="F8716" s="216" t="s">
        <v>9741</v>
      </c>
    </row>
    <row r="8717" spans="2:6" ht="12.75" x14ac:dyDescent="0.25">
      <c r="B8717" s="216" t="s">
        <v>9744</v>
      </c>
      <c r="C8717" s="213">
        <v>3</v>
      </c>
      <c r="D8717" s="214" t="s">
        <v>9745</v>
      </c>
      <c r="E8717" s="215">
        <v>8054</v>
      </c>
      <c r="F8717" s="216" t="s">
        <v>9741</v>
      </c>
    </row>
    <row r="8718" spans="2:6" ht="12.75" x14ac:dyDescent="0.25">
      <c r="B8718" s="216" t="s">
        <v>3705</v>
      </c>
      <c r="C8718" s="213">
        <v>1</v>
      </c>
      <c r="D8718" s="214" t="s">
        <v>2269</v>
      </c>
      <c r="E8718" s="215">
        <v>8054</v>
      </c>
      <c r="F8718" s="216" t="s">
        <v>9741</v>
      </c>
    </row>
    <row r="8719" spans="2:6" ht="12.75" x14ac:dyDescent="0.25">
      <c r="B8719" s="216" t="s">
        <v>167</v>
      </c>
      <c r="C8719" s="213">
        <v>5</v>
      </c>
      <c r="D8719" s="214" t="s">
        <v>3521</v>
      </c>
      <c r="E8719" s="215">
        <v>8054</v>
      </c>
      <c r="F8719" s="216" t="s">
        <v>9741</v>
      </c>
    </row>
    <row r="8720" spans="2:6" ht="12.75" x14ac:dyDescent="0.25">
      <c r="B8720" s="216" t="s">
        <v>3259</v>
      </c>
      <c r="C8720" s="213">
        <v>17</v>
      </c>
      <c r="D8720" s="214" t="s">
        <v>3260</v>
      </c>
      <c r="E8720" s="215">
        <v>8054</v>
      </c>
      <c r="F8720" s="216" t="s">
        <v>9741</v>
      </c>
    </row>
    <row r="8721" spans="2:6" ht="12.75" x14ac:dyDescent="0.25">
      <c r="B8721" s="216" t="s">
        <v>261</v>
      </c>
      <c r="C8721" s="213">
        <v>18</v>
      </c>
      <c r="D8721" s="214" t="s">
        <v>262</v>
      </c>
      <c r="E8721" s="215">
        <v>8054</v>
      </c>
      <c r="F8721" s="216" t="s">
        <v>9741</v>
      </c>
    </row>
    <row r="8722" spans="2:6" ht="12.75" x14ac:dyDescent="0.25">
      <c r="B8722" s="216" t="s">
        <v>9746</v>
      </c>
      <c r="C8722" s="213">
        <v>9</v>
      </c>
      <c r="D8722" s="214" t="s">
        <v>260</v>
      </c>
      <c r="E8722" s="215">
        <v>8054</v>
      </c>
      <c r="F8722" s="216" t="s">
        <v>9741</v>
      </c>
    </row>
    <row r="8723" spans="2:6" ht="12.75" x14ac:dyDescent="0.25">
      <c r="B8723" s="216" t="s">
        <v>9742</v>
      </c>
      <c r="C8723" s="213">
        <v>2</v>
      </c>
      <c r="D8723" s="214" t="s">
        <v>9743</v>
      </c>
      <c r="E8723" s="215">
        <v>8054</v>
      </c>
      <c r="F8723" s="216" t="s">
        <v>9741</v>
      </c>
    </row>
    <row r="8724" spans="2:6" ht="12.75" x14ac:dyDescent="0.25">
      <c r="B8724" s="216" t="s">
        <v>5994</v>
      </c>
      <c r="C8724" s="213">
        <v>12</v>
      </c>
      <c r="D8724" s="214" t="s">
        <v>3526</v>
      </c>
      <c r="E8724" s="215">
        <v>8054</v>
      </c>
      <c r="F8724" s="216" t="s">
        <v>9741</v>
      </c>
    </row>
    <row r="8725" spans="2:6" ht="12.75" x14ac:dyDescent="0.25">
      <c r="B8725" s="216" t="s">
        <v>167</v>
      </c>
      <c r="C8725" s="213">
        <v>11</v>
      </c>
      <c r="D8725" s="214" t="s">
        <v>3524</v>
      </c>
      <c r="E8725" s="215">
        <v>8054</v>
      </c>
      <c r="F8725" s="216" t="s">
        <v>9741</v>
      </c>
    </row>
    <row r="8726" spans="2:6" ht="12.75" x14ac:dyDescent="0.25">
      <c r="B8726" s="216" t="s">
        <v>5994</v>
      </c>
      <c r="C8726" s="213">
        <v>14</v>
      </c>
      <c r="D8726" s="214" t="s">
        <v>3388</v>
      </c>
      <c r="E8726" s="215">
        <v>8054</v>
      </c>
      <c r="F8726" s="216" t="s">
        <v>9741</v>
      </c>
    </row>
    <row r="8727" spans="2:6" ht="12.75" x14ac:dyDescent="0.25">
      <c r="B8727" s="216" t="s">
        <v>284</v>
      </c>
      <c r="C8727" s="213">
        <v>8</v>
      </c>
      <c r="D8727" s="214" t="s">
        <v>285</v>
      </c>
      <c r="E8727" s="215">
        <v>4017</v>
      </c>
      <c r="F8727" s="216" t="s">
        <v>3252</v>
      </c>
    </row>
    <row r="8728" spans="2:6" ht="12.75" x14ac:dyDescent="0.25">
      <c r="B8728" s="216" t="s">
        <v>3250</v>
      </c>
      <c r="C8728" s="213">
        <v>1</v>
      </c>
      <c r="D8728" s="214" t="s">
        <v>3251</v>
      </c>
      <c r="E8728" s="215">
        <v>4017</v>
      </c>
      <c r="F8728" s="216" t="s">
        <v>3252</v>
      </c>
    </row>
    <row r="8729" spans="2:6" ht="12.75" x14ac:dyDescent="0.25">
      <c r="B8729" s="216" t="s">
        <v>3253</v>
      </c>
      <c r="C8729" s="213">
        <v>2</v>
      </c>
      <c r="D8729" s="214" t="s">
        <v>3254</v>
      </c>
      <c r="E8729" s="215">
        <v>4017</v>
      </c>
      <c r="F8729" s="216" t="s">
        <v>3252</v>
      </c>
    </row>
    <row r="8730" spans="2:6" ht="12.75" x14ac:dyDescent="0.25">
      <c r="B8730" s="216" t="s">
        <v>3256</v>
      </c>
      <c r="C8730" s="213">
        <v>9</v>
      </c>
      <c r="D8730" s="214" t="s">
        <v>3257</v>
      </c>
      <c r="E8730" s="215">
        <v>4017</v>
      </c>
      <c r="F8730" s="216" t="s">
        <v>3252</v>
      </c>
    </row>
    <row r="8731" spans="2:6" ht="12.75" x14ac:dyDescent="0.25">
      <c r="B8731" s="216" t="s">
        <v>167</v>
      </c>
      <c r="C8731" s="213">
        <v>3</v>
      </c>
      <c r="D8731" s="214" t="s">
        <v>286</v>
      </c>
      <c r="E8731" s="215">
        <v>4017</v>
      </c>
      <c r="F8731" s="216" t="s">
        <v>3252</v>
      </c>
    </row>
    <row r="8732" spans="2:6" ht="12.75" x14ac:dyDescent="0.25">
      <c r="B8732" s="216" t="s">
        <v>373</v>
      </c>
      <c r="C8732" s="213">
        <v>5</v>
      </c>
      <c r="D8732" s="214" t="s">
        <v>3255</v>
      </c>
      <c r="E8732" s="215">
        <v>4017</v>
      </c>
      <c r="F8732" s="216" t="s">
        <v>3252</v>
      </c>
    </row>
    <row r="8733" spans="2:6" ht="12.75" x14ac:dyDescent="0.25">
      <c r="B8733" s="216" t="s">
        <v>3243</v>
      </c>
      <c r="C8733" s="213">
        <v>10</v>
      </c>
      <c r="D8733" s="214" t="s">
        <v>3258</v>
      </c>
      <c r="E8733" s="215">
        <v>4017</v>
      </c>
      <c r="F8733" s="216" t="s">
        <v>3252</v>
      </c>
    </row>
    <row r="8734" spans="2:6" ht="12.75" x14ac:dyDescent="0.25">
      <c r="B8734" s="216" t="s">
        <v>3259</v>
      </c>
      <c r="C8734" s="213">
        <v>11</v>
      </c>
      <c r="D8734" s="214" t="s">
        <v>3260</v>
      </c>
      <c r="E8734" s="215">
        <v>4017</v>
      </c>
      <c r="F8734" s="216" t="s">
        <v>3252</v>
      </c>
    </row>
    <row r="8735" spans="2:6" ht="12.75" x14ac:dyDescent="0.25">
      <c r="B8735" s="216" t="s">
        <v>261</v>
      </c>
      <c r="C8735" s="213">
        <v>7</v>
      </c>
      <c r="D8735" s="214" t="s">
        <v>262</v>
      </c>
      <c r="E8735" s="215">
        <v>4017</v>
      </c>
      <c r="F8735" s="216" t="s">
        <v>3252</v>
      </c>
    </row>
    <row r="8736" spans="2:6" ht="12.75" x14ac:dyDescent="0.25">
      <c r="B8736" s="216" t="s">
        <v>1246</v>
      </c>
      <c r="C8736" s="213">
        <v>6</v>
      </c>
      <c r="D8736" s="214" t="s">
        <v>1756</v>
      </c>
      <c r="E8736" s="215">
        <v>4017</v>
      </c>
      <c r="F8736" s="216" t="s">
        <v>3252</v>
      </c>
    </row>
    <row r="8737" spans="2:6" ht="12.75" x14ac:dyDescent="0.25">
      <c r="B8737" s="216" t="s">
        <v>291</v>
      </c>
      <c r="C8737" s="213">
        <v>4</v>
      </c>
      <c r="D8737" s="214" t="s">
        <v>292</v>
      </c>
      <c r="E8737" s="215">
        <v>4017</v>
      </c>
      <c r="F8737" s="216" t="s">
        <v>3252</v>
      </c>
    </row>
    <row r="8738" spans="2:6" ht="12.75" x14ac:dyDescent="0.25">
      <c r="B8738" s="216" t="s">
        <v>283</v>
      </c>
      <c r="C8738" s="213">
        <v>12</v>
      </c>
      <c r="D8738" s="214" t="s">
        <v>2903</v>
      </c>
      <c r="E8738" s="215">
        <v>4017</v>
      </c>
      <c r="F8738" s="216" t="s">
        <v>3252</v>
      </c>
    </row>
    <row r="8739" spans="2:6" ht="12.75" x14ac:dyDescent="0.25">
      <c r="B8739" s="216" t="s">
        <v>167</v>
      </c>
      <c r="C8739" s="213">
        <v>2</v>
      </c>
      <c r="D8739" s="214" t="s">
        <v>3523</v>
      </c>
      <c r="E8739" s="215">
        <v>4045</v>
      </c>
      <c r="F8739" s="216" t="s">
        <v>3522</v>
      </c>
    </row>
    <row r="8740" spans="2:6" ht="12.75" x14ac:dyDescent="0.25">
      <c r="B8740" s="216" t="s">
        <v>193</v>
      </c>
      <c r="C8740" s="213">
        <v>7</v>
      </c>
      <c r="D8740" s="214" t="s">
        <v>3529</v>
      </c>
      <c r="E8740" s="215">
        <v>4045</v>
      </c>
      <c r="F8740" s="216" t="s">
        <v>3522</v>
      </c>
    </row>
    <row r="8741" spans="2:6" ht="12.75" x14ac:dyDescent="0.25">
      <c r="B8741" s="216" t="s">
        <v>3527</v>
      </c>
      <c r="C8741" s="213">
        <v>6</v>
      </c>
      <c r="D8741" s="214" t="s">
        <v>3528</v>
      </c>
      <c r="E8741" s="215">
        <v>4045</v>
      </c>
      <c r="F8741" s="216" t="s">
        <v>3522</v>
      </c>
    </row>
    <row r="8742" spans="2:6" ht="12.75" x14ac:dyDescent="0.25">
      <c r="B8742" s="216" t="s">
        <v>3532</v>
      </c>
      <c r="C8742" s="213">
        <v>10</v>
      </c>
      <c r="D8742" s="214" t="s">
        <v>3533</v>
      </c>
      <c r="E8742" s="215">
        <v>4045</v>
      </c>
      <c r="F8742" s="216" t="s">
        <v>3522</v>
      </c>
    </row>
    <row r="8743" spans="2:6" ht="12.75" x14ac:dyDescent="0.25">
      <c r="B8743" s="216" t="s">
        <v>167</v>
      </c>
      <c r="C8743" s="213">
        <v>1</v>
      </c>
      <c r="D8743" s="214" t="s">
        <v>3521</v>
      </c>
      <c r="E8743" s="215">
        <v>4045</v>
      </c>
      <c r="F8743" s="216" t="s">
        <v>3522</v>
      </c>
    </row>
    <row r="8744" spans="2:6" ht="12.75" x14ac:dyDescent="0.25">
      <c r="B8744" s="216" t="s">
        <v>1246</v>
      </c>
      <c r="C8744" s="213">
        <v>8</v>
      </c>
      <c r="D8744" s="214" t="s">
        <v>3530</v>
      </c>
      <c r="E8744" s="215">
        <v>4045</v>
      </c>
      <c r="F8744" s="216" t="s">
        <v>3522</v>
      </c>
    </row>
    <row r="8745" spans="2:6" ht="12.75" x14ac:dyDescent="0.25">
      <c r="B8745" s="216" t="s">
        <v>373</v>
      </c>
      <c r="C8745" s="213">
        <v>9</v>
      </c>
      <c r="D8745" s="214" t="s">
        <v>3531</v>
      </c>
      <c r="E8745" s="215">
        <v>4045</v>
      </c>
      <c r="F8745" s="216" t="s">
        <v>3522</v>
      </c>
    </row>
    <row r="8746" spans="2:6" ht="12.75" x14ac:dyDescent="0.25">
      <c r="B8746" s="216" t="s">
        <v>259</v>
      </c>
      <c r="C8746" s="213">
        <v>12</v>
      </c>
      <c r="D8746" s="214" t="s">
        <v>260</v>
      </c>
      <c r="E8746" s="215">
        <v>4045</v>
      </c>
      <c r="F8746" s="216" t="s">
        <v>3522</v>
      </c>
    </row>
    <row r="8747" spans="2:6" ht="12.75" x14ac:dyDescent="0.25">
      <c r="B8747" s="216" t="s">
        <v>3525</v>
      </c>
      <c r="C8747" s="213">
        <v>4</v>
      </c>
      <c r="D8747" s="214" t="s">
        <v>3526</v>
      </c>
      <c r="E8747" s="215">
        <v>4045</v>
      </c>
      <c r="F8747" s="216" t="s">
        <v>3522</v>
      </c>
    </row>
    <row r="8748" spans="2:6" ht="12.75" x14ac:dyDescent="0.25">
      <c r="B8748" s="216" t="s">
        <v>220</v>
      </c>
      <c r="C8748" s="213">
        <v>11</v>
      </c>
      <c r="D8748" s="214" t="s">
        <v>3418</v>
      </c>
      <c r="E8748" s="215">
        <v>4045</v>
      </c>
      <c r="F8748" s="216" t="s">
        <v>3522</v>
      </c>
    </row>
    <row r="8749" spans="2:6" ht="12.75" x14ac:dyDescent="0.25">
      <c r="B8749" s="216" t="s">
        <v>167</v>
      </c>
      <c r="C8749" s="213">
        <v>3</v>
      </c>
      <c r="D8749" s="214" t="s">
        <v>3524</v>
      </c>
      <c r="E8749" s="215">
        <v>4045</v>
      </c>
      <c r="F8749" s="216" t="s">
        <v>3522</v>
      </c>
    </row>
    <row r="8750" spans="2:6" ht="12.75" x14ac:dyDescent="0.25">
      <c r="B8750" s="216" t="s">
        <v>3525</v>
      </c>
      <c r="C8750" s="213">
        <v>5</v>
      </c>
      <c r="D8750" s="214" t="s">
        <v>3388</v>
      </c>
      <c r="E8750" s="215">
        <v>4045</v>
      </c>
      <c r="F8750" s="216" t="s">
        <v>3522</v>
      </c>
    </row>
    <row r="8751" spans="2:6" ht="12.75" x14ac:dyDescent="0.25">
      <c r="B8751" s="216" t="s">
        <v>252</v>
      </c>
      <c r="C8751" s="213">
        <v>4</v>
      </c>
      <c r="D8751" s="214" t="s">
        <v>3538</v>
      </c>
      <c r="E8751" s="215">
        <v>4046</v>
      </c>
      <c r="F8751" s="216" t="s">
        <v>3535</v>
      </c>
    </row>
    <row r="8752" spans="2:6" ht="12.75" x14ac:dyDescent="0.25">
      <c r="B8752" s="216" t="s">
        <v>3253</v>
      </c>
      <c r="C8752" s="213">
        <v>6</v>
      </c>
      <c r="D8752" s="214" t="s">
        <v>3540</v>
      </c>
      <c r="E8752" s="215">
        <v>4046</v>
      </c>
      <c r="F8752" s="216" t="s">
        <v>3535</v>
      </c>
    </row>
    <row r="8753" spans="2:6" ht="12.75" x14ac:dyDescent="0.25">
      <c r="B8753" s="216" t="s">
        <v>1246</v>
      </c>
      <c r="C8753" s="213">
        <v>9</v>
      </c>
      <c r="D8753" s="214" t="s">
        <v>1758</v>
      </c>
      <c r="E8753" s="215">
        <v>4046</v>
      </c>
      <c r="F8753" s="216" t="s">
        <v>3535</v>
      </c>
    </row>
    <row r="8754" spans="2:6" ht="12.75" x14ac:dyDescent="0.25">
      <c r="B8754" s="216" t="s">
        <v>420</v>
      </c>
      <c r="C8754" s="213">
        <v>7</v>
      </c>
      <c r="D8754" s="214" t="s">
        <v>3541</v>
      </c>
      <c r="E8754" s="215">
        <v>4046</v>
      </c>
      <c r="F8754" s="216" t="s">
        <v>3535</v>
      </c>
    </row>
    <row r="8755" spans="2:6" ht="12.75" x14ac:dyDescent="0.25">
      <c r="B8755" s="216" t="s">
        <v>220</v>
      </c>
      <c r="C8755" s="213">
        <v>10</v>
      </c>
      <c r="D8755" s="214" t="s">
        <v>326</v>
      </c>
      <c r="E8755" s="215">
        <v>4046</v>
      </c>
      <c r="F8755" s="216" t="s">
        <v>3535</v>
      </c>
    </row>
    <row r="8756" spans="2:6" ht="12.75" x14ac:dyDescent="0.25">
      <c r="B8756" s="216" t="s">
        <v>163</v>
      </c>
      <c r="C8756" s="213">
        <v>12</v>
      </c>
      <c r="D8756" s="214" t="s">
        <v>3544</v>
      </c>
      <c r="E8756" s="215">
        <v>4046</v>
      </c>
      <c r="F8756" s="216" t="s">
        <v>3535</v>
      </c>
    </row>
    <row r="8757" spans="2:6" ht="12.75" x14ac:dyDescent="0.25">
      <c r="B8757" s="216" t="s">
        <v>167</v>
      </c>
      <c r="C8757" s="213">
        <v>5</v>
      </c>
      <c r="D8757" s="214" t="s">
        <v>3539</v>
      </c>
      <c r="E8757" s="215">
        <v>4046</v>
      </c>
      <c r="F8757" s="216" t="s">
        <v>3535</v>
      </c>
    </row>
    <row r="8758" spans="2:6" ht="12.75" x14ac:dyDescent="0.25">
      <c r="B8758" s="216" t="s">
        <v>3232</v>
      </c>
      <c r="C8758" s="213">
        <v>8</v>
      </c>
      <c r="D8758" s="214" t="s">
        <v>3542</v>
      </c>
      <c r="E8758" s="215">
        <v>4046</v>
      </c>
      <c r="F8758" s="216" t="s">
        <v>3535</v>
      </c>
    </row>
    <row r="8759" spans="2:6" ht="12.75" x14ac:dyDescent="0.25">
      <c r="B8759" s="216" t="s">
        <v>263</v>
      </c>
      <c r="C8759" s="213">
        <v>3</v>
      </c>
      <c r="D8759" s="214" t="s">
        <v>3537</v>
      </c>
      <c r="E8759" s="215">
        <v>4046</v>
      </c>
      <c r="F8759" s="216" t="s">
        <v>3535</v>
      </c>
    </row>
    <row r="8760" spans="2:6" ht="12.75" x14ac:dyDescent="0.25">
      <c r="B8760" s="216" t="s">
        <v>3527</v>
      </c>
      <c r="C8760" s="213">
        <v>2</v>
      </c>
      <c r="D8760" s="214" t="s">
        <v>3536</v>
      </c>
      <c r="E8760" s="215">
        <v>4046</v>
      </c>
      <c r="F8760" s="216" t="s">
        <v>3535</v>
      </c>
    </row>
    <row r="8761" spans="2:6" ht="12.75" x14ac:dyDescent="0.25">
      <c r="B8761" s="216" t="s">
        <v>161</v>
      </c>
      <c r="C8761" s="213">
        <v>11</v>
      </c>
      <c r="D8761" s="214" t="s">
        <v>3543</v>
      </c>
      <c r="E8761" s="215">
        <v>4046</v>
      </c>
      <c r="F8761" s="216" t="s">
        <v>3535</v>
      </c>
    </row>
    <row r="8762" spans="2:6" ht="12.75" x14ac:dyDescent="0.25">
      <c r="B8762" s="216" t="s">
        <v>281</v>
      </c>
      <c r="C8762" s="213">
        <v>1</v>
      </c>
      <c r="D8762" s="214" t="s">
        <v>3534</v>
      </c>
      <c r="E8762" s="215">
        <v>4046</v>
      </c>
      <c r="F8762" s="216" t="s">
        <v>3535</v>
      </c>
    </row>
    <row r="8763" spans="2:6" ht="12.75" x14ac:dyDescent="0.25">
      <c r="B8763" s="216" t="s">
        <v>291</v>
      </c>
      <c r="C8763" s="213">
        <v>2</v>
      </c>
      <c r="D8763" s="214" t="s">
        <v>3547</v>
      </c>
      <c r="E8763" s="215">
        <v>4047</v>
      </c>
      <c r="F8763" s="216" t="s">
        <v>3546</v>
      </c>
    </row>
    <row r="8764" spans="2:6" ht="12.75" x14ac:dyDescent="0.25">
      <c r="B8764" s="216" t="s">
        <v>281</v>
      </c>
      <c r="C8764" s="213">
        <v>1</v>
      </c>
      <c r="D8764" s="214" t="s">
        <v>3545</v>
      </c>
      <c r="E8764" s="215">
        <v>4047</v>
      </c>
      <c r="F8764" s="216" t="s">
        <v>3546</v>
      </c>
    </row>
    <row r="8765" spans="2:6" ht="12.75" x14ac:dyDescent="0.25">
      <c r="B8765" s="216" t="s">
        <v>1246</v>
      </c>
      <c r="C8765" s="213">
        <v>9</v>
      </c>
      <c r="D8765" s="214" t="s">
        <v>3552</v>
      </c>
      <c r="E8765" s="215">
        <v>4047</v>
      </c>
      <c r="F8765" s="216" t="s">
        <v>3546</v>
      </c>
    </row>
    <row r="8766" spans="2:6" ht="12.75" x14ac:dyDescent="0.25">
      <c r="B8766" s="216" t="s">
        <v>1246</v>
      </c>
      <c r="C8766" s="213">
        <v>11</v>
      </c>
      <c r="D8766" s="214" t="s">
        <v>3554</v>
      </c>
      <c r="E8766" s="215">
        <v>4047</v>
      </c>
      <c r="F8766" s="216" t="s">
        <v>3546</v>
      </c>
    </row>
    <row r="8767" spans="2:6" ht="12.75" x14ac:dyDescent="0.25">
      <c r="B8767" s="216" t="s">
        <v>3232</v>
      </c>
      <c r="C8767" s="213">
        <v>4</v>
      </c>
      <c r="D8767" s="214" t="s">
        <v>3549</v>
      </c>
      <c r="E8767" s="215">
        <v>4047</v>
      </c>
      <c r="F8767" s="216" t="s">
        <v>3546</v>
      </c>
    </row>
    <row r="8768" spans="2:6" ht="12.75" x14ac:dyDescent="0.25">
      <c r="B8768" s="216" t="s">
        <v>193</v>
      </c>
      <c r="C8768" s="213">
        <v>6</v>
      </c>
      <c r="D8768" s="214" t="s">
        <v>3551</v>
      </c>
      <c r="E8768" s="215">
        <v>4047</v>
      </c>
      <c r="F8768" s="216" t="s">
        <v>3546</v>
      </c>
    </row>
    <row r="8769" spans="2:6" ht="12.75" x14ac:dyDescent="0.25">
      <c r="B8769" s="216" t="s">
        <v>220</v>
      </c>
      <c r="C8769" s="213">
        <v>7</v>
      </c>
      <c r="D8769" s="214" t="s">
        <v>335</v>
      </c>
      <c r="E8769" s="215">
        <v>4047</v>
      </c>
      <c r="F8769" s="216" t="s">
        <v>3546</v>
      </c>
    </row>
    <row r="8770" spans="2:6" ht="12.75" x14ac:dyDescent="0.25">
      <c r="B8770" s="216" t="s">
        <v>163</v>
      </c>
      <c r="C8770" s="213">
        <v>8</v>
      </c>
      <c r="D8770" s="214" t="s">
        <v>352</v>
      </c>
      <c r="E8770" s="215">
        <v>4047</v>
      </c>
      <c r="F8770" s="216" t="s">
        <v>3546</v>
      </c>
    </row>
    <row r="8771" spans="2:6" ht="12.75" x14ac:dyDescent="0.25">
      <c r="B8771" s="216" t="s">
        <v>263</v>
      </c>
      <c r="C8771" s="213">
        <v>5</v>
      </c>
      <c r="D8771" s="214" t="s">
        <v>3550</v>
      </c>
      <c r="E8771" s="215">
        <v>4047</v>
      </c>
      <c r="F8771" s="216" t="s">
        <v>3546</v>
      </c>
    </row>
    <row r="8772" spans="2:6" ht="12.75" x14ac:dyDescent="0.25">
      <c r="B8772" s="216" t="s">
        <v>163</v>
      </c>
      <c r="C8772" s="213">
        <v>12</v>
      </c>
      <c r="D8772" s="214" t="s">
        <v>164</v>
      </c>
      <c r="E8772" s="215">
        <v>4047</v>
      </c>
      <c r="F8772" s="216" t="s">
        <v>3546</v>
      </c>
    </row>
    <row r="8773" spans="2:6" ht="12.75" x14ac:dyDescent="0.25">
      <c r="B8773" s="216" t="s">
        <v>3243</v>
      </c>
      <c r="C8773" s="213">
        <v>3</v>
      </c>
      <c r="D8773" s="214" t="s">
        <v>3548</v>
      </c>
      <c r="E8773" s="215">
        <v>4047</v>
      </c>
      <c r="F8773" s="216" t="s">
        <v>3546</v>
      </c>
    </row>
    <row r="8774" spans="2:6" ht="12.75" x14ac:dyDescent="0.25">
      <c r="B8774" s="216" t="s">
        <v>3527</v>
      </c>
      <c r="C8774" s="213">
        <v>10</v>
      </c>
      <c r="D8774" s="214" t="s">
        <v>3553</v>
      </c>
      <c r="E8774" s="215">
        <v>4047</v>
      </c>
      <c r="F8774" s="216" t="s">
        <v>3546</v>
      </c>
    </row>
    <row r="8775" spans="2:6" ht="12.75" x14ac:dyDescent="0.25">
      <c r="B8775" s="216" t="s">
        <v>3527</v>
      </c>
      <c r="C8775" s="213">
        <v>7</v>
      </c>
      <c r="D8775" s="214" t="s">
        <v>3685</v>
      </c>
      <c r="E8775" s="215">
        <v>4058</v>
      </c>
      <c r="F8775" s="216" t="s">
        <v>3681</v>
      </c>
    </row>
    <row r="8776" spans="2:6" ht="12.75" x14ac:dyDescent="0.25">
      <c r="B8776" s="216" t="s">
        <v>291</v>
      </c>
      <c r="C8776" s="213">
        <v>5</v>
      </c>
      <c r="D8776" s="214" t="s">
        <v>3684</v>
      </c>
      <c r="E8776" s="215">
        <v>4058</v>
      </c>
      <c r="F8776" s="216" t="s">
        <v>3681</v>
      </c>
    </row>
    <row r="8777" spans="2:6" ht="12.75" x14ac:dyDescent="0.25">
      <c r="B8777" s="216" t="s">
        <v>259</v>
      </c>
      <c r="C8777" s="213">
        <v>4</v>
      </c>
      <c r="D8777" s="214" t="s">
        <v>3683</v>
      </c>
      <c r="E8777" s="215">
        <v>4058</v>
      </c>
      <c r="F8777" s="216" t="s">
        <v>3681</v>
      </c>
    </row>
    <row r="8778" spans="2:6" ht="12.75" x14ac:dyDescent="0.25">
      <c r="B8778" s="216" t="s">
        <v>185</v>
      </c>
      <c r="C8778" s="213">
        <v>8</v>
      </c>
      <c r="D8778" s="214" t="s">
        <v>311</v>
      </c>
      <c r="E8778" s="215">
        <v>4058</v>
      </c>
      <c r="F8778" s="216" t="s">
        <v>3681</v>
      </c>
    </row>
    <row r="8779" spans="2:6" ht="12.75" x14ac:dyDescent="0.25">
      <c r="B8779" s="216" t="s">
        <v>291</v>
      </c>
      <c r="C8779" s="213">
        <v>12</v>
      </c>
      <c r="D8779" s="214" t="s">
        <v>3687</v>
      </c>
      <c r="E8779" s="215">
        <v>4058</v>
      </c>
      <c r="F8779" s="216" t="s">
        <v>3681</v>
      </c>
    </row>
    <row r="8780" spans="2:6" ht="12.75" x14ac:dyDescent="0.25">
      <c r="B8780" s="216" t="s">
        <v>259</v>
      </c>
      <c r="C8780" s="213">
        <v>9</v>
      </c>
      <c r="D8780" s="214" t="s">
        <v>3686</v>
      </c>
      <c r="E8780" s="215">
        <v>4058</v>
      </c>
      <c r="F8780" s="216" t="s">
        <v>3681</v>
      </c>
    </row>
    <row r="8781" spans="2:6" ht="12.75" x14ac:dyDescent="0.25">
      <c r="B8781" s="216" t="s">
        <v>252</v>
      </c>
      <c r="C8781" s="213">
        <v>3</v>
      </c>
      <c r="D8781" s="214" t="s">
        <v>265</v>
      </c>
      <c r="E8781" s="215">
        <v>4058</v>
      </c>
      <c r="F8781" s="216" t="s">
        <v>3681</v>
      </c>
    </row>
    <row r="8782" spans="2:6" ht="12.75" x14ac:dyDescent="0.25">
      <c r="B8782" s="216" t="s">
        <v>800</v>
      </c>
      <c r="C8782" s="213">
        <v>6</v>
      </c>
      <c r="D8782" s="214" t="s">
        <v>645</v>
      </c>
      <c r="E8782" s="215">
        <v>4058</v>
      </c>
      <c r="F8782" s="216" t="s">
        <v>3681</v>
      </c>
    </row>
    <row r="8783" spans="2:6" ht="12.75" x14ac:dyDescent="0.25">
      <c r="B8783" s="216" t="s">
        <v>800</v>
      </c>
      <c r="C8783" s="213">
        <v>15</v>
      </c>
      <c r="D8783" s="214" t="s">
        <v>3690</v>
      </c>
      <c r="E8783" s="215">
        <v>4058</v>
      </c>
      <c r="F8783" s="216" t="s">
        <v>3681</v>
      </c>
    </row>
    <row r="8784" spans="2:6" ht="12.75" x14ac:dyDescent="0.25">
      <c r="B8784" s="216" t="s">
        <v>373</v>
      </c>
      <c r="C8784" s="213">
        <v>11</v>
      </c>
      <c r="D8784" s="214" t="s">
        <v>1890</v>
      </c>
      <c r="E8784" s="215">
        <v>4058</v>
      </c>
      <c r="F8784" s="216" t="s">
        <v>3681</v>
      </c>
    </row>
    <row r="8785" spans="2:6" ht="12.75" x14ac:dyDescent="0.25">
      <c r="B8785" s="216" t="s">
        <v>3259</v>
      </c>
      <c r="C8785" s="213">
        <v>2</v>
      </c>
      <c r="D8785" s="214" t="s">
        <v>3682</v>
      </c>
      <c r="E8785" s="215">
        <v>4058</v>
      </c>
      <c r="F8785" s="216" t="s">
        <v>3681</v>
      </c>
    </row>
    <row r="8786" spans="2:6" ht="12.75" x14ac:dyDescent="0.25">
      <c r="B8786" s="216" t="s">
        <v>3259</v>
      </c>
      <c r="C8786" s="213">
        <v>1</v>
      </c>
      <c r="D8786" s="214" t="s">
        <v>3680</v>
      </c>
      <c r="E8786" s="215">
        <v>4058</v>
      </c>
      <c r="F8786" s="216" t="s">
        <v>3681</v>
      </c>
    </row>
    <row r="8787" spans="2:6" ht="12.75" x14ac:dyDescent="0.25">
      <c r="B8787" s="216" t="s">
        <v>3259</v>
      </c>
      <c r="C8787" s="213">
        <v>14</v>
      </c>
      <c r="D8787" s="214" t="s">
        <v>3689</v>
      </c>
      <c r="E8787" s="215">
        <v>4058</v>
      </c>
      <c r="F8787" s="216" t="s">
        <v>3681</v>
      </c>
    </row>
    <row r="8788" spans="2:6" ht="12.75" x14ac:dyDescent="0.25">
      <c r="B8788" s="216" t="s">
        <v>1246</v>
      </c>
      <c r="C8788" s="213">
        <v>10</v>
      </c>
      <c r="D8788" s="214" t="s">
        <v>1760</v>
      </c>
      <c r="E8788" s="215">
        <v>4058</v>
      </c>
      <c r="F8788" s="216" t="s">
        <v>3681</v>
      </c>
    </row>
    <row r="8789" spans="2:6" ht="12.75" x14ac:dyDescent="0.25">
      <c r="B8789" s="216" t="s">
        <v>3525</v>
      </c>
      <c r="C8789" s="213">
        <v>13</v>
      </c>
      <c r="D8789" s="214" t="s">
        <v>3688</v>
      </c>
      <c r="E8789" s="215">
        <v>4058</v>
      </c>
      <c r="F8789" s="216" t="s">
        <v>3681</v>
      </c>
    </row>
    <row r="8790" spans="2:6" ht="12.75" x14ac:dyDescent="0.25">
      <c r="B8790" s="216" t="s">
        <v>3525</v>
      </c>
      <c r="C8790" s="213">
        <v>16</v>
      </c>
      <c r="D8790" s="214" t="s">
        <v>3691</v>
      </c>
      <c r="E8790" s="215">
        <v>4058</v>
      </c>
      <c r="F8790" s="216" t="s">
        <v>3681</v>
      </c>
    </row>
    <row r="8791" spans="2:6" ht="12.75" x14ac:dyDescent="0.25">
      <c r="B8791" s="216" t="s">
        <v>3992</v>
      </c>
      <c r="C8791" s="213">
        <v>9</v>
      </c>
      <c r="D8791" s="214" t="s">
        <v>3993</v>
      </c>
      <c r="E8791" s="215">
        <v>4082</v>
      </c>
      <c r="F8791" s="216" t="s">
        <v>3983</v>
      </c>
    </row>
    <row r="8792" spans="2:6" ht="12.75" x14ac:dyDescent="0.25">
      <c r="B8792" s="216" t="s">
        <v>3992</v>
      </c>
      <c r="C8792" s="213">
        <v>17</v>
      </c>
      <c r="D8792" s="214" t="s">
        <v>3999</v>
      </c>
      <c r="E8792" s="215">
        <v>4082</v>
      </c>
      <c r="F8792" s="216" t="s">
        <v>3983</v>
      </c>
    </row>
    <row r="8793" spans="2:6" ht="12.75" x14ac:dyDescent="0.25">
      <c r="B8793" s="216" t="s">
        <v>3992</v>
      </c>
      <c r="C8793" s="213">
        <v>16</v>
      </c>
      <c r="D8793" s="214" t="s">
        <v>3998</v>
      </c>
      <c r="E8793" s="215">
        <v>4082</v>
      </c>
      <c r="F8793" s="216" t="s">
        <v>3983</v>
      </c>
    </row>
    <row r="8794" spans="2:6" ht="12.75" x14ac:dyDescent="0.25">
      <c r="B8794" s="216" t="s">
        <v>3990</v>
      </c>
      <c r="C8794" s="213">
        <v>7</v>
      </c>
      <c r="D8794" s="214" t="s">
        <v>1313</v>
      </c>
      <c r="E8794" s="215">
        <v>4082</v>
      </c>
      <c r="F8794" s="216" t="s">
        <v>3983</v>
      </c>
    </row>
    <row r="8795" spans="2:6" ht="12.75" x14ac:dyDescent="0.25">
      <c r="B8795" s="216" t="s">
        <v>3990</v>
      </c>
      <c r="C8795" s="213">
        <v>14</v>
      </c>
      <c r="D8795" s="214" t="s">
        <v>3996</v>
      </c>
      <c r="E8795" s="215">
        <v>4082</v>
      </c>
      <c r="F8795" s="216" t="s">
        <v>3983</v>
      </c>
    </row>
    <row r="8796" spans="2:6" ht="12.75" x14ac:dyDescent="0.25">
      <c r="B8796" s="216" t="s">
        <v>3984</v>
      </c>
      <c r="C8796" s="213">
        <v>2</v>
      </c>
      <c r="D8796" s="214" t="s">
        <v>3985</v>
      </c>
      <c r="E8796" s="215">
        <v>4082</v>
      </c>
      <c r="F8796" s="216" t="s">
        <v>3983</v>
      </c>
    </row>
    <row r="8797" spans="2:6" ht="12.75" x14ac:dyDescent="0.25">
      <c r="B8797" s="216" t="s">
        <v>800</v>
      </c>
      <c r="C8797" s="213">
        <v>6</v>
      </c>
      <c r="D8797" s="214" t="s">
        <v>3989</v>
      </c>
      <c r="E8797" s="215">
        <v>4082</v>
      </c>
      <c r="F8797" s="216" t="s">
        <v>3983</v>
      </c>
    </row>
    <row r="8798" spans="2:6" ht="12.75" x14ac:dyDescent="0.25">
      <c r="B8798" s="216" t="s">
        <v>230</v>
      </c>
      <c r="C8798" s="213">
        <v>8</v>
      </c>
      <c r="D8798" s="214" t="s">
        <v>3991</v>
      </c>
      <c r="E8798" s="215">
        <v>4082</v>
      </c>
      <c r="F8798" s="216" t="s">
        <v>3983</v>
      </c>
    </row>
    <row r="8799" spans="2:6" ht="12.75" x14ac:dyDescent="0.25">
      <c r="B8799" s="216" t="s">
        <v>339</v>
      </c>
      <c r="C8799" s="213">
        <v>5</v>
      </c>
      <c r="D8799" s="214" t="s">
        <v>3988</v>
      </c>
      <c r="E8799" s="215">
        <v>4082</v>
      </c>
      <c r="F8799" s="216" t="s">
        <v>3983</v>
      </c>
    </row>
    <row r="8800" spans="2:6" ht="12.75" x14ac:dyDescent="0.25">
      <c r="B8800" s="216" t="s">
        <v>220</v>
      </c>
      <c r="C8800" s="213">
        <v>10</v>
      </c>
      <c r="D8800" s="214" t="s">
        <v>3994</v>
      </c>
      <c r="E8800" s="215">
        <v>4082</v>
      </c>
      <c r="F8800" s="216" t="s">
        <v>3983</v>
      </c>
    </row>
    <row r="8801" spans="2:6" ht="12.75" x14ac:dyDescent="0.25">
      <c r="B8801" s="216" t="s">
        <v>220</v>
      </c>
      <c r="C8801" s="213">
        <v>15</v>
      </c>
      <c r="D8801" s="214" t="s">
        <v>3997</v>
      </c>
      <c r="E8801" s="215">
        <v>4082</v>
      </c>
      <c r="F8801" s="216" t="s">
        <v>3983</v>
      </c>
    </row>
    <row r="8802" spans="2:6" ht="12.75" x14ac:dyDescent="0.25">
      <c r="B8802" s="216" t="s">
        <v>165</v>
      </c>
      <c r="C8802" s="213">
        <v>11</v>
      </c>
      <c r="D8802" s="214" t="s">
        <v>440</v>
      </c>
      <c r="E8802" s="215">
        <v>4082</v>
      </c>
      <c r="F8802" s="216" t="s">
        <v>3983</v>
      </c>
    </row>
    <row r="8803" spans="2:6" ht="12.75" x14ac:dyDescent="0.25">
      <c r="B8803" s="216" t="s">
        <v>3250</v>
      </c>
      <c r="C8803" s="213">
        <v>1</v>
      </c>
      <c r="D8803" s="214" t="s">
        <v>3982</v>
      </c>
      <c r="E8803" s="215">
        <v>4082</v>
      </c>
      <c r="F8803" s="216" t="s">
        <v>3983</v>
      </c>
    </row>
    <row r="8804" spans="2:6" ht="12.75" x14ac:dyDescent="0.25">
      <c r="B8804" s="216" t="s">
        <v>3259</v>
      </c>
      <c r="C8804" s="213">
        <v>4</v>
      </c>
      <c r="D8804" s="214" t="s">
        <v>3987</v>
      </c>
      <c r="E8804" s="215">
        <v>4082</v>
      </c>
      <c r="F8804" s="216" t="s">
        <v>3983</v>
      </c>
    </row>
    <row r="8805" spans="2:6" ht="12.75" x14ac:dyDescent="0.25">
      <c r="B8805" s="216" t="s">
        <v>165</v>
      </c>
      <c r="C8805" s="213">
        <v>12</v>
      </c>
      <c r="D8805" s="214" t="s">
        <v>166</v>
      </c>
      <c r="E8805" s="215">
        <v>4082</v>
      </c>
      <c r="F8805" s="216" t="s">
        <v>3983</v>
      </c>
    </row>
    <row r="8806" spans="2:6" ht="12.75" x14ac:dyDescent="0.25">
      <c r="B8806" s="216" t="s">
        <v>283</v>
      </c>
      <c r="C8806" s="213">
        <v>3</v>
      </c>
      <c r="D8806" s="214" t="s">
        <v>3986</v>
      </c>
      <c r="E8806" s="215">
        <v>4082</v>
      </c>
      <c r="F8806" s="216" t="s">
        <v>3983</v>
      </c>
    </row>
    <row r="8807" spans="2:6" ht="12.75" x14ac:dyDescent="0.25">
      <c r="B8807" s="216" t="s">
        <v>283</v>
      </c>
      <c r="C8807" s="213">
        <v>13</v>
      </c>
      <c r="D8807" s="214" t="s">
        <v>3995</v>
      </c>
      <c r="E8807" s="215">
        <v>4082</v>
      </c>
      <c r="F8807" s="216" t="s">
        <v>3983</v>
      </c>
    </row>
    <row r="8808" spans="2:6" ht="12.75" x14ac:dyDescent="0.25">
      <c r="B8808" s="216" t="s">
        <v>252</v>
      </c>
      <c r="C8808" s="213">
        <v>9</v>
      </c>
      <c r="D8808" s="214" t="s">
        <v>4152</v>
      </c>
      <c r="E8808" s="215">
        <v>4099</v>
      </c>
      <c r="F8808" s="216" t="s">
        <v>4146</v>
      </c>
    </row>
    <row r="8809" spans="2:6" ht="12.75" x14ac:dyDescent="0.25">
      <c r="B8809" s="216" t="s">
        <v>185</v>
      </c>
      <c r="C8809" s="213">
        <v>1</v>
      </c>
      <c r="D8809" s="214" t="s">
        <v>186</v>
      </c>
      <c r="E8809" s="215">
        <v>4099</v>
      </c>
      <c r="F8809" s="216" t="s">
        <v>4146</v>
      </c>
    </row>
    <row r="8810" spans="2:6" ht="12.75" x14ac:dyDescent="0.25">
      <c r="B8810" s="216" t="s">
        <v>185</v>
      </c>
      <c r="C8810" s="213">
        <v>16</v>
      </c>
      <c r="D8810" s="214" t="s">
        <v>4157</v>
      </c>
      <c r="E8810" s="215">
        <v>4099</v>
      </c>
      <c r="F8810" s="216" t="s">
        <v>4146</v>
      </c>
    </row>
    <row r="8811" spans="2:6" ht="12.75" x14ac:dyDescent="0.25">
      <c r="B8811" s="216" t="s">
        <v>161</v>
      </c>
      <c r="C8811" s="213">
        <v>6</v>
      </c>
      <c r="D8811" s="214" t="s">
        <v>162</v>
      </c>
      <c r="E8811" s="215">
        <v>4099</v>
      </c>
      <c r="F8811" s="216" t="s">
        <v>4146</v>
      </c>
    </row>
    <row r="8812" spans="2:6" ht="12.75" x14ac:dyDescent="0.25">
      <c r="B8812" s="216" t="s">
        <v>161</v>
      </c>
      <c r="C8812" s="213">
        <v>13</v>
      </c>
      <c r="D8812" s="214" t="s">
        <v>4154</v>
      </c>
      <c r="E8812" s="215">
        <v>4099</v>
      </c>
      <c r="F8812" s="216" t="s">
        <v>4146</v>
      </c>
    </row>
    <row r="8813" spans="2:6" ht="12.75" x14ac:dyDescent="0.25">
      <c r="B8813" s="216" t="s">
        <v>452</v>
      </c>
      <c r="C8813" s="213">
        <v>15</v>
      </c>
      <c r="D8813" s="214" t="s">
        <v>4156</v>
      </c>
      <c r="E8813" s="215">
        <v>4099</v>
      </c>
      <c r="F8813" s="216" t="s">
        <v>4146</v>
      </c>
    </row>
    <row r="8814" spans="2:6" ht="12.75" x14ac:dyDescent="0.25">
      <c r="B8814" s="216" t="s">
        <v>452</v>
      </c>
      <c r="C8814" s="213">
        <v>10</v>
      </c>
      <c r="D8814" s="214" t="s">
        <v>453</v>
      </c>
      <c r="E8814" s="215">
        <v>4099</v>
      </c>
      <c r="F8814" s="216" t="s">
        <v>4146</v>
      </c>
    </row>
    <row r="8815" spans="2:6" ht="12.75" x14ac:dyDescent="0.25">
      <c r="B8815" s="216" t="s">
        <v>3527</v>
      </c>
      <c r="C8815" s="213">
        <v>7</v>
      </c>
      <c r="D8815" s="214" t="s">
        <v>4151</v>
      </c>
      <c r="E8815" s="215">
        <v>4099</v>
      </c>
      <c r="F8815" s="216" t="s">
        <v>4146</v>
      </c>
    </row>
    <row r="8816" spans="2:6" ht="12.75" x14ac:dyDescent="0.25">
      <c r="B8816" s="216" t="s">
        <v>35</v>
      </c>
      <c r="C8816" s="213">
        <v>8</v>
      </c>
      <c r="D8816" s="214" t="s">
        <v>685</v>
      </c>
      <c r="E8816" s="215">
        <v>4099</v>
      </c>
      <c r="F8816" s="216" t="s">
        <v>4146</v>
      </c>
    </row>
    <row r="8817" spans="2:6" ht="12.75" x14ac:dyDescent="0.25">
      <c r="B8817" s="216" t="s">
        <v>35</v>
      </c>
      <c r="C8817" s="213">
        <v>14</v>
      </c>
      <c r="D8817" s="214" t="s">
        <v>4155</v>
      </c>
      <c r="E8817" s="215">
        <v>4099</v>
      </c>
      <c r="F8817" s="216" t="s">
        <v>4146</v>
      </c>
    </row>
    <row r="8818" spans="2:6" ht="12.75" x14ac:dyDescent="0.25">
      <c r="B8818" s="216" t="s">
        <v>156</v>
      </c>
      <c r="C8818" s="213">
        <v>2</v>
      </c>
      <c r="D8818" s="214" t="s">
        <v>4147</v>
      </c>
      <c r="E8818" s="215">
        <v>4099</v>
      </c>
      <c r="F8818" s="216" t="s">
        <v>4146</v>
      </c>
    </row>
    <row r="8819" spans="2:6" ht="12.75" x14ac:dyDescent="0.25">
      <c r="B8819" s="216" t="s">
        <v>283</v>
      </c>
      <c r="C8819" s="213">
        <v>11</v>
      </c>
      <c r="D8819" s="214" t="s">
        <v>2907</v>
      </c>
      <c r="E8819" s="215">
        <v>4099</v>
      </c>
      <c r="F8819" s="216" t="s">
        <v>4146</v>
      </c>
    </row>
    <row r="8820" spans="2:6" ht="12.75" x14ac:dyDescent="0.25">
      <c r="B8820" s="216" t="s">
        <v>1246</v>
      </c>
      <c r="C8820" s="213">
        <v>12</v>
      </c>
      <c r="D8820" s="214" t="s">
        <v>4153</v>
      </c>
      <c r="E8820" s="215">
        <v>4099</v>
      </c>
      <c r="F8820" s="216" t="s">
        <v>4146</v>
      </c>
    </row>
    <row r="8821" spans="2:6" ht="12.75" x14ac:dyDescent="0.25">
      <c r="B8821" s="216" t="s">
        <v>137</v>
      </c>
      <c r="C8821" s="213">
        <v>4</v>
      </c>
      <c r="D8821" s="214" t="s">
        <v>4149</v>
      </c>
      <c r="E8821" s="215">
        <v>4099</v>
      </c>
      <c r="F8821" s="216" t="s">
        <v>4146</v>
      </c>
    </row>
    <row r="8822" spans="2:6" ht="12.75" x14ac:dyDescent="0.25">
      <c r="B8822" s="216" t="s">
        <v>3232</v>
      </c>
      <c r="C8822" s="213">
        <v>5</v>
      </c>
      <c r="D8822" s="214" t="s">
        <v>4150</v>
      </c>
      <c r="E8822" s="215">
        <v>4099</v>
      </c>
      <c r="F8822" s="216" t="s">
        <v>4146</v>
      </c>
    </row>
    <row r="8823" spans="2:6" ht="12.75" x14ac:dyDescent="0.25">
      <c r="B8823" s="216" t="s">
        <v>283</v>
      </c>
      <c r="C8823" s="213">
        <v>3</v>
      </c>
      <c r="D8823" s="214" t="s">
        <v>4148</v>
      </c>
      <c r="E8823" s="215">
        <v>4099</v>
      </c>
      <c r="F8823" s="216" t="s">
        <v>4146</v>
      </c>
    </row>
    <row r="8824" spans="2:6" ht="12.75" x14ac:dyDescent="0.25">
      <c r="B8824" s="216" t="s">
        <v>3348</v>
      </c>
      <c r="C8824" s="213">
        <v>1</v>
      </c>
      <c r="D8824" s="214" t="s">
        <v>3349</v>
      </c>
      <c r="E8824" s="215">
        <v>4029</v>
      </c>
      <c r="F8824" s="216" t="s">
        <v>3350</v>
      </c>
    </row>
    <row r="8825" spans="2:6" ht="12.75" x14ac:dyDescent="0.25">
      <c r="B8825" s="216" t="s">
        <v>187</v>
      </c>
      <c r="C8825" s="213">
        <v>8</v>
      </c>
      <c r="D8825" s="214" t="s">
        <v>3359</v>
      </c>
      <c r="E8825" s="215">
        <v>4029</v>
      </c>
      <c r="F8825" s="216" t="s">
        <v>3350</v>
      </c>
    </row>
    <row r="8826" spans="2:6" ht="12.75" x14ac:dyDescent="0.25">
      <c r="B8826" s="216" t="s">
        <v>3051</v>
      </c>
      <c r="C8826" s="213">
        <v>6</v>
      </c>
      <c r="D8826" s="214" t="s">
        <v>3052</v>
      </c>
      <c r="E8826" s="215">
        <v>4029</v>
      </c>
      <c r="F8826" s="216" t="s">
        <v>3350</v>
      </c>
    </row>
    <row r="8827" spans="2:6" ht="12.75" x14ac:dyDescent="0.25">
      <c r="B8827" s="216" t="s">
        <v>207</v>
      </c>
      <c r="C8827" s="213">
        <v>12</v>
      </c>
      <c r="D8827" s="214" t="s">
        <v>3364</v>
      </c>
      <c r="E8827" s="215">
        <v>4029</v>
      </c>
      <c r="F8827" s="216" t="s">
        <v>3350</v>
      </c>
    </row>
    <row r="8828" spans="2:6" ht="12.75" x14ac:dyDescent="0.25">
      <c r="B8828" s="216" t="s">
        <v>3360</v>
      </c>
      <c r="C8828" s="213">
        <v>10</v>
      </c>
      <c r="D8828" s="214" t="s">
        <v>3361</v>
      </c>
      <c r="E8828" s="215">
        <v>4029</v>
      </c>
      <c r="F8828" s="216" t="s">
        <v>3350</v>
      </c>
    </row>
    <row r="8829" spans="2:6" ht="12.75" x14ac:dyDescent="0.25">
      <c r="B8829" s="216" t="s">
        <v>3362</v>
      </c>
      <c r="C8829" s="213">
        <v>11</v>
      </c>
      <c r="D8829" s="214" t="s">
        <v>3363</v>
      </c>
      <c r="E8829" s="215">
        <v>4029</v>
      </c>
      <c r="F8829" s="216" t="s">
        <v>3350</v>
      </c>
    </row>
    <row r="8830" spans="2:6" ht="12.75" x14ac:dyDescent="0.25">
      <c r="B8830" s="216" t="s">
        <v>323</v>
      </c>
      <c r="C8830" s="213">
        <v>2</v>
      </c>
      <c r="D8830" s="214" t="s">
        <v>324</v>
      </c>
      <c r="E8830" s="215">
        <v>4029</v>
      </c>
      <c r="F8830" s="216" t="s">
        <v>3350</v>
      </c>
    </row>
    <row r="8831" spans="2:6" ht="12.75" x14ac:dyDescent="0.25">
      <c r="B8831" s="216" t="s">
        <v>3357</v>
      </c>
      <c r="C8831" s="213">
        <v>7</v>
      </c>
      <c r="D8831" s="214" t="s">
        <v>3358</v>
      </c>
      <c r="E8831" s="215">
        <v>4029</v>
      </c>
      <c r="F8831" s="216" t="s">
        <v>3350</v>
      </c>
    </row>
    <row r="8832" spans="2:6" ht="12.75" x14ac:dyDescent="0.25">
      <c r="B8832" s="216" t="s">
        <v>3351</v>
      </c>
      <c r="C8832" s="213">
        <v>3</v>
      </c>
      <c r="D8832" s="214" t="s">
        <v>3352</v>
      </c>
      <c r="E8832" s="215">
        <v>4029</v>
      </c>
      <c r="F8832" s="216" t="s">
        <v>3350</v>
      </c>
    </row>
    <row r="8833" spans="2:6" ht="12.75" x14ac:dyDescent="0.25">
      <c r="B8833" s="216" t="s">
        <v>3355</v>
      </c>
      <c r="C8833" s="213">
        <v>5</v>
      </c>
      <c r="D8833" s="214" t="s">
        <v>3356</v>
      </c>
      <c r="E8833" s="215">
        <v>4029</v>
      </c>
      <c r="F8833" s="216" t="s">
        <v>3350</v>
      </c>
    </row>
    <row r="8834" spans="2:6" ht="12.75" x14ac:dyDescent="0.25">
      <c r="B8834" s="216" t="s">
        <v>3353</v>
      </c>
      <c r="C8834" s="213">
        <v>4</v>
      </c>
      <c r="D8834" s="214" t="s">
        <v>3354</v>
      </c>
      <c r="E8834" s="215">
        <v>4029</v>
      </c>
      <c r="F8834" s="216" t="s">
        <v>3350</v>
      </c>
    </row>
    <row r="8835" spans="2:6" ht="12.75" x14ac:dyDescent="0.25">
      <c r="B8835" s="216" t="s">
        <v>207</v>
      </c>
      <c r="C8835" s="213">
        <v>9</v>
      </c>
      <c r="D8835" s="214" t="s">
        <v>1392</v>
      </c>
      <c r="E8835" s="215">
        <v>4029</v>
      </c>
      <c r="F8835" s="216" t="s">
        <v>3350</v>
      </c>
    </row>
    <row r="8836" spans="2:6" ht="12.75" x14ac:dyDescent="0.25">
      <c r="B8836" s="216" t="s">
        <v>3560</v>
      </c>
      <c r="C8836" s="213">
        <v>4</v>
      </c>
      <c r="D8836" s="214" t="s">
        <v>3562</v>
      </c>
      <c r="E8836" s="215">
        <v>4048</v>
      </c>
      <c r="F8836" s="216" t="s">
        <v>3557</v>
      </c>
    </row>
    <row r="8837" spans="2:6" ht="12.75" x14ac:dyDescent="0.25">
      <c r="B8837" s="216" t="s">
        <v>3569</v>
      </c>
      <c r="C8837" s="213">
        <v>9</v>
      </c>
      <c r="D8837" s="214" t="s">
        <v>3570</v>
      </c>
      <c r="E8837" s="215">
        <v>4048</v>
      </c>
      <c r="F8837" s="216" t="s">
        <v>3557</v>
      </c>
    </row>
    <row r="8838" spans="2:6" ht="12.75" x14ac:dyDescent="0.25">
      <c r="B8838" s="216" t="s">
        <v>3573</v>
      </c>
      <c r="C8838" s="213">
        <v>11</v>
      </c>
      <c r="D8838" s="214" t="s">
        <v>3574</v>
      </c>
      <c r="E8838" s="215">
        <v>4048</v>
      </c>
      <c r="F8838" s="216" t="s">
        <v>3557</v>
      </c>
    </row>
    <row r="8839" spans="2:6" ht="12.75" x14ac:dyDescent="0.25">
      <c r="B8839" s="216" t="s">
        <v>3571</v>
      </c>
      <c r="C8839" s="213">
        <v>10</v>
      </c>
      <c r="D8839" s="214" t="s">
        <v>3572</v>
      </c>
      <c r="E8839" s="215">
        <v>4048</v>
      </c>
      <c r="F8839" s="216" t="s">
        <v>3557</v>
      </c>
    </row>
    <row r="8840" spans="2:6" ht="12.75" x14ac:dyDescent="0.25">
      <c r="B8840" s="216" t="s">
        <v>3566</v>
      </c>
      <c r="C8840" s="213">
        <v>7</v>
      </c>
      <c r="D8840" s="214" t="s">
        <v>3567</v>
      </c>
      <c r="E8840" s="215">
        <v>4048</v>
      </c>
      <c r="F8840" s="216" t="s">
        <v>3557</v>
      </c>
    </row>
    <row r="8841" spans="2:6" ht="12.75" x14ac:dyDescent="0.25">
      <c r="B8841" s="216" t="s">
        <v>3575</v>
      </c>
      <c r="C8841" s="213">
        <v>12</v>
      </c>
      <c r="D8841" s="214" t="s">
        <v>3576</v>
      </c>
      <c r="E8841" s="215">
        <v>4048</v>
      </c>
      <c r="F8841" s="216" t="s">
        <v>3557</v>
      </c>
    </row>
    <row r="8842" spans="2:6" ht="12.75" x14ac:dyDescent="0.25">
      <c r="B8842" s="216" t="s">
        <v>3525</v>
      </c>
      <c r="C8842" s="213">
        <v>5</v>
      </c>
      <c r="D8842" s="214" t="s">
        <v>3563</v>
      </c>
      <c r="E8842" s="215">
        <v>4048</v>
      </c>
      <c r="F8842" s="216" t="s">
        <v>3557</v>
      </c>
    </row>
    <row r="8843" spans="2:6" ht="12.75" x14ac:dyDescent="0.25">
      <c r="B8843" s="216" t="s">
        <v>3564</v>
      </c>
      <c r="C8843" s="213">
        <v>6</v>
      </c>
      <c r="D8843" s="214" t="s">
        <v>3565</v>
      </c>
      <c r="E8843" s="215">
        <v>4048</v>
      </c>
      <c r="F8843" s="216" t="s">
        <v>3557</v>
      </c>
    </row>
    <row r="8844" spans="2:6" ht="12.75" x14ac:dyDescent="0.25">
      <c r="B8844" s="216" t="s">
        <v>3560</v>
      </c>
      <c r="C8844" s="213">
        <v>3</v>
      </c>
      <c r="D8844" s="214" t="s">
        <v>3561</v>
      </c>
      <c r="E8844" s="215">
        <v>4048</v>
      </c>
      <c r="F8844" s="216" t="s">
        <v>3557</v>
      </c>
    </row>
    <row r="8845" spans="2:6" ht="12.75" x14ac:dyDescent="0.25">
      <c r="B8845" s="216" t="s">
        <v>3558</v>
      </c>
      <c r="C8845" s="213">
        <v>2</v>
      </c>
      <c r="D8845" s="214" t="s">
        <v>3559</v>
      </c>
      <c r="E8845" s="215">
        <v>4048</v>
      </c>
      <c r="F8845" s="216" t="s">
        <v>3557</v>
      </c>
    </row>
    <row r="8846" spans="2:6" ht="12.75" x14ac:dyDescent="0.25">
      <c r="B8846" s="216" t="s">
        <v>3558</v>
      </c>
      <c r="C8846" s="213">
        <v>8</v>
      </c>
      <c r="D8846" s="214" t="s">
        <v>3568</v>
      </c>
      <c r="E8846" s="215">
        <v>4048</v>
      </c>
      <c r="F8846" s="216" t="s">
        <v>3557</v>
      </c>
    </row>
    <row r="8847" spans="2:6" ht="12.75" x14ac:dyDescent="0.25">
      <c r="B8847" s="216" t="s">
        <v>3555</v>
      </c>
      <c r="C8847" s="213">
        <v>1</v>
      </c>
      <c r="D8847" s="214" t="s">
        <v>3556</v>
      </c>
      <c r="E8847" s="215">
        <v>4048</v>
      </c>
      <c r="F8847" s="216" t="s">
        <v>3557</v>
      </c>
    </row>
    <row r="8848" spans="2:6" ht="12.75" x14ac:dyDescent="0.25">
      <c r="B8848" s="216" t="s">
        <v>3348</v>
      </c>
      <c r="C8848" s="213">
        <v>4</v>
      </c>
      <c r="D8848" s="214" t="s">
        <v>9331</v>
      </c>
      <c r="E8848" s="215">
        <v>8003</v>
      </c>
      <c r="F8848" s="216" t="s">
        <v>9330</v>
      </c>
    </row>
    <row r="8849" spans="2:6" ht="12.75" x14ac:dyDescent="0.25">
      <c r="B8849" s="216" t="s">
        <v>187</v>
      </c>
      <c r="C8849" s="213">
        <v>10</v>
      </c>
      <c r="D8849" s="214" t="s">
        <v>3359</v>
      </c>
      <c r="E8849" s="215">
        <v>8003</v>
      </c>
      <c r="F8849" s="216" t="s">
        <v>9330</v>
      </c>
    </row>
    <row r="8850" spans="2:6" ht="12.75" x14ac:dyDescent="0.25">
      <c r="B8850" s="216" t="s">
        <v>1132</v>
      </c>
      <c r="C8850" s="213">
        <v>2</v>
      </c>
      <c r="D8850" s="214" t="s">
        <v>1133</v>
      </c>
      <c r="E8850" s="215">
        <v>8003</v>
      </c>
      <c r="F8850" s="216" t="s">
        <v>9330</v>
      </c>
    </row>
    <row r="8851" spans="2:6" ht="12.75" x14ac:dyDescent="0.25">
      <c r="B8851" s="216" t="s">
        <v>3569</v>
      </c>
      <c r="C8851" s="213">
        <v>17</v>
      </c>
      <c r="D8851" s="214" t="s">
        <v>3570</v>
      </c>
      <c r="E8851" s="215">
        <v>8003</v>
      </c>
      <c r="F8851" s="216" t="s">
        <v>9330</v>
      </c>
    </row>
    <row r="8852" spans="2:6" ht="12.75" x14ac:dyDescent="0.25">
      <c r="B8852" s="216" t="s">
        <v>99</v>
      </c>
      <c r="C8852" s="213">
        <v>3</v>
      </c>
      <c r="D8852" s="214" t="s">
        <v>1129</v>
      </c>
      <c r="E8852" s="215">
        <v>8003</v>
      </c>
      <c r="F8852" s="216" t="s">
        <v>9330</v>
      </c>
    </row>
    <row r="8853" spans="2:6" ht="12.75" x14ac:dyDescent="0.25">
      <c r="B8853" s="216" t="s">
        <v>3051</v>
      </c>
      <c r="C8853" s="213">
        <v>8</v>
      </c>
      <c r="D8853" s="214" t="s">
        <v>9333</v>
      </c>
      <c r="E8853" s="215">
        <v>8003</v>
      </c>
      <c r="F8853" s="216" t="s">
        <v>9330</v>
      </c>
    </row>
    <row r="8854" spans="2:6" ht="12.75" x14ac:dyDescent="0.25">
      <c r="B8854" s="216" t="s">
        <v>3573</v>
      </c>
      <c r="C8854" s="213">
        <v>18</v>
      </c>
      <c r="D8854" s="214" t="s">
        <v>3574</v>
      </c>
      <c r="E8854" s="215">
        <v>8003</v>
      </c>
      <c r="F8854" s="216" t="s">
        <v>9330</v>
      </c>
    </row>
    <row r="8855" spans="2:6" ht="12.75" x14ac:dyDescent="0.25">
      <c r="B8855" s="216" t="s">
        <v>3555</v>
      </c>
      <c r="C8855" s="213">
        <v>13</v>
      </c>
      <c r="D8855" s="214" t="s">
        <v>9335</v>
      </c>
      <c r="E8855" s="215">
        <v>8003</v>
      </c>
      <c r="F8855" s="216" t="s">
        <v>9330</v>
      </c>
    </row>
    <row r="8856" spans="2:6" ht="12.75" x14ac:dyDescent="0.25">
      <c r="B8856" s="216" t="s">
        <v>3566</v>
      </c>
      <c r="C8856" s="213">
        <v>16</v>
      </c>
      <c r="D8856" s="214" t="s">
        <v>3567</v>
      </c>
      <c r="E8856" s="215">
        <v>8003</v>
      </c>
      <c r="F8856" s="216" t="s">
        <v>9330</v>
      </c>
    </row>
    <row r="8857" spans="2:6" ht="12.75" x14ac:dyDescent="0.25">
      <c r="B8857" s="216" t="s">
        <v>9336</v>
      </c>
      <c r="C8857" s="213">
        <v>19</v>
      </c>
      <c r="D8857" s="214" t="s">
        <v>3576</v>
      </c>
      <c r="E8857" s="215">
        <v>8003</v>
      </c>
      <c r="F8857" s="216" t="s">
        <v>9330</v>
      </c>
    </row>
    <row r="8858" spans="2:6" ht="12.75" x14ac:dyDescent="0.25">
      <c r="B8858" s="216" t="s">
        <v>3360</v>
      </c>
      <c r="C8858" s="213">
        <v>11</v>
      </c>
      <c r="D8858" s="214" t="s">
        <v>3361</v>
      </c>
      <c r="E8858" s="215">
        <v>8003</v>
      </c>
      <c r="F8858" s="216" t="s">
        <v>9330</v>
      </c>
    </row>
    <row r="8859" spans="2:6" ht="12.75" x14ac:dyDescent="0.25">
      <c r="B8859" s="216" t="s">
        <v>3362</v>
      </c>
      <c r="C8859" s="213">
        <v>12</v>
      </c>
      <c r="D8859" s="214" t="s">
        <v>3363</v>
      </c>
      <c r="E8859" s="215">
        <v>8003</v>
      </c>
      <c r="F8859" s="216" t="s">
        <v>9330</v>
      </c>
    </row>
    <row r="8860" spans="2:6" ht="12.75" x14ac:dyDescent="0.25">
      <c r="B8860" s="216" t="s">
        <v>3564</v>
      </c>
      <c r="C8860" s="213">
        <v>15</v>
      </c>
      <c r="D8860" s="214" t="s">
        <v>3565</v>
      </c>
      <c r="E8860" s="215">
        <v>8003</v>
      </c>
      <c r="F8860" s="216" t="s">
        <v>9330</v>
      </c>
    </row>
    <row r="8861" spans="2:6" ht="12.75" x14ac:dyDescent="0.25">
      <c r="B8861" s="216" t="s">
        <v>9334</v>
      </c>
      <c r="C8861" s="213">
        <v>9</v>
      </c>
      <c r="D8861" s="214" t="s">
        <v>3358</v>
      </c>
      <c r="E8861" s="215">
        <v>8003</v>
      </c>
      <c r="F8861" s="216" t="s">
        <v>9330</v>
      </c>
    </row>
    <row r="8862" spans="2:6" ht="12.75" x14ac:dyDescent="0.25">
      <c r="B8862" s="216" t="s">
        <v>3351</v>
      </c>
      <c r="C8862" s="213">
        <v>5</v>
      </c>
      <c r="D8862" s="214" t="s">
        <v>3352</v>
      </c>
      <c r="E8862" s="215">
        <v>8003</v>
      </c>
      <c r="F8862" s="216" t="s">
        <v>9330</v>
      </c>
    </row>
    <row r="8863" spans="2:6" ht="12.75" x14ac:dyDescent="0.25">
      <c r="B8863" s="216" t="s">
        <v>3355</v>
      </c>
      <c r="C8863" s="213">
        <v>7</v>
      </c>
      <c r="D8863" s="214" t="s">
        <v>3356</v>
      </c>
      <c r="E8863" s="215">
        <v>8003</v>
      </c>
      <c r="F8863" s="216" t="s">
        <v>9330</v>
      </c>
    </row>
    <row r="8864" spans="2:6" ht="12.75" x14ac:dyDescent="0.25">
      <c r="B8864" s="216" t="s">
        <v>9332</v>
      </c>
      <c r="C8864" s="213">
        <v>6</v>
      </c>
      <c r="D8864" s="214" t="s">
        <v>3354</v>
      </c>
      <c r="E8864" s="215">
        <v>8003</v>
      </c>
      <c r="F8864" s="216" t="s">
        <v>9330</v>
      </c>
    </row>
    <row r="8865" spans="2:6" ht="12.75" x14ac:dyDescent="0.25">
      <c r="B8865" s="216" t="s">
        <v>195</v>
      </c>
      <c r="C8865" s="213">
        <v>1</v>
      </c>
      <c r="D8865" s="214" t="s">
        <v>9329</v>
      </c>
      <c r="E8865" s="215">
        <v>8003</v>
      </c>
      <c r="F8865" s="216" t="s">
        <v>9330</v>
      </c>
    </row>
    <row r="8866" spans="2:6" ht="12.75" x14ac:dyDescent="0.25">
      <c r="B8866" s="216" t="s">
        <v>3558</v>
      </c>
      <c r="C8866" s="213">
        <v>14</v>
      </c>
      <c r="D8866" s="214" t="s">
        <v>3559</v>
      </c>
      <c r="E8866" s="215">
        <v>8003</v>
      </c>
      <c r="F8866" s="216" t="s">
        <v>9330</v>
      </c>
    </row>
    <row r="8867" spans="2:6" ht="12.75" x14ac:dyDescent="0.25">
      <c r="B8867" s="216" t="s">
        <v>3692</v>
      </c>
      <c r="C8867" s="213">
        <v>2</v>
      </c>
      <c r="D8867" s="214" t="s">
        <v>457</v>
      </c>
      <c r="E8867" s="215">
        <v>4059</v>
      </c>
      <c r="F8867" s="216" t="s">
        <v>3694</v>
      </c>
    </row>
    <row r="8868" spans="2:6" ht="12.75" x14ac:dyDescent="0.25">
      <c r="B8868" s="216" t="s">
        <v>3701</v>
      </c>
      <c r="C8868" s="213">
        <v>6</v>
      </c>
      <c r="D8868" s="214" t="s">
        <v>3702</v>
      </c>
      <c r="E8868" s="215">
        <v>4059</v>
      </c>
      <c r="F8868" s="216" t="s">
        <v>3694</v>
      </c>
    </row>
    <row r="8869" spans="2:6" ht="12.75" x14ac:dyDescent="0.25">
      <c r="B8869" s="216" t="s">
        <v>3708</v>
      </c>
      <c r="C8869" s="213">
        <v>12</v>
      </c>
      <c r="D8869" s="214" t="s">
        <v>3711</v>
      </c>
      <c r="E8869" s="215">
        <v>4059</v>
      </c>
      <c r="F8869" s="216" t="s">
        <v>3694</v>
      </c>
    </row>
    <row r="8870" spans="2:6" ht="12.75" x14ac:dyDescent="0.25">
      <c r="B8870" s="216" t="s">
        <v>3705</v>
      </c>
      <c r="C8870" s="213">
        <v>9</v>
      </c>
      <c r="D8870" s="214" t="s">
        <v>3707</v>
      </c>
      <c r="E8870" s="215">
        <v>4059</v>
      </c>
      <c r="F8870" s="216" t="s">
        <v>3694</v>
      </c>
    </row>
    <row r="8871" spans="2:6" ht="12.75" x14ac:dyDescent="0.25">
      <c r="B8871" s="216" t="s">
        <v>3703</v>
      </c>
      <c r="C8871" s="213">
        <v>7</v>
      </c>
      <c r="D8871" s="214" t="s">
        <v>3704</v>
      </c>
      <c r="E8871" s="215">
        <v>4059</v>
      </c>
      <c r="F8871" s="216" t="s">
        <v>3694</v>
      </c>
    </row>
    <row r="8872" spans="2:6" ht="12.75" x14ac:dyDescent="0.25">
      <c r="B8872" s="216" t="s">
        <v>3692</v>
      </c>
      <c r="C8872" s="213">
        <v>1</v>
      </c>
      <c r="D8872" s="214" t="s">
        <v>3693</v>
      </c>
      <c r="E8872" s="215">
        <v>4059</v>
      </c>
      <c r="F8872" s="216" t="s">
        <v>3694</v>
      </c>
    </row>
    <row r="8873" spans="2:6" ht="12.75" x14ac:dyDescent="0.25">
      <c r="B8873" s="216" t="s">
        <v>3705</v>
      </c>
      <c r="C8873" s="213">
        <v>8</v>
      </c>
      <c r="D8873" s="214" t="s">
        <v>3706</v>
      </c>
      <c r="E8873" s="215">
        <v>4059</v>
      </c>
      <c r="F8873" s="216" t="s">
        <v>3694</v>
      </c>
    </row>
    <row r="8874" spans="2:6" ht="12.75" x14ac:dyDescent="0.25">
      <c r="B8874" s="216" t="s">
        <v>3695</v>
      </c>
      <c r="C8874" s="213">
        <v>3</v>
      </c>
      <c r="D8874" s="214" t="s">
        <v>3696</v>
      </c>
      <c r="E8874" s="215">
        <v>4059</v>
      </c>
      <c r="F8874" s="216" t="s">
        <v>3694</v>
      </c>
    </row>
    <row r="8875" spans="2:6" ht="12.75" x14ac:dyDescent="0.25">
      <c r="B8875" s="216" t="s">
        <v>3695</v>
      </c>
      <c r="C8875" s="213">
        <v>13</v>
      </c>
      <c r="D8875" s="214" t="s">
        <v>3712</v>
      </c>
      <c r="E8875" s="215">
        <v>4059</v>
      </c>
      <c r="F8875" s="216" t="s">
        <v>3694</v>
      </c>
    </row>
    <row r="8876" spans="2:6" ht="12.75" x14ac:dyDescent="0.25">
      <c r="B8876" s="216" t="s">
        <v>3708</v>
      </c>
      <c r="C8876" s="213">
        <v>10</v>
      </c>
      <c r="D8876" s="214" t="s">
        <v>3709</v>
      </c>
      <c r="E8876" s="215">
        <v>4059</v>
      </c>
      <c r="F8876" s="216" t="s">
        <v>3694</v>
      </c>
    </row>
    <row r="8877" spans="2:6" ht="12.75" x14ac:dyDescent="0.25">
      <c r="B8877" s="216" t="s">
        <v>3697</v>
      </c>
      <c r="C8877" s="213">
        <v>4</v>
      </c>
      <c r="D8877" s="214" t="s">
        <v>3698</v>
      </c>
      <c r="E8877" s="215">
        <v>4059</v>
      </c>
      <c r="F8877" s="216" t="s">
        <v>3694</v>
      </c>
    </row>
    <row r="8878" spans="2:6" ht="12.75" x14ac:dyDescent="0.25">
      <c r="B8878" s="216" t="s">
        <v>3708</v>
      </c>
      <c r="C8878" s="213">
        <v>11</v>
      </c>
      <c r="D8878" s="214" t="s">
        <v>3710</v>
      </c>
      <c r="E8878" s="215">
        <v>4059</v>
      </c>
      <c r="F8878" s="216" t="s">
        <v>3694</v>
      </c>
    </row>
    <row r="8879" spans="2:6" ht="12.75" x14ac:dyDescent="0.25">
      <c r="B8879" s="216" t="s">
        <v>3699</v>
      </c>
      <c r="C8879" s="213">
        <v>5</v>
      </c>
      <c r="D8879" s="214" t="s">
        <v>3700</v>
      </c>
      <c r="E8879" s="215">
        <v>4059</v>
      </c>
      <c r="F8879" s="216" t="s">
        <v>3694</v>
      </c>
    </row>
    <row r="8880" spans="2:6" ht="12.75" x14ac:dyDescent="0.25">
      <c r="B8880" s="216" t="s">
        <v>156</v>
      </c>
      <c r="C8880" s="213">
        <v>9</v>
      </c>
      <c r="D8880" s="214" t="s">
        <v>4140</v>
      </c>
      <c r="E8880" s="215">
        <v>4098</v>
      </c>
      <c r="F8880" s="216" t="s">
        <v>4132</v>
      </c>
    </row>
    <row r="8881" spans="2:6" ht="12.75" x14ac:dyDescent="0.25">
      <c r="B8881" s="216" t="s">
        <v>4143</v>
      </c>
      <c r="C8881" s="213">
        <v>12</v>
      </c>
      <c r="D8881" s="214" t="s">
        <v>4144</v>
      </c>
      <c r="E8881" s="215">
        <v>4098</v>
      </c>
      <c r="F8881" s="216" t="s">
        <v>4132</v>
      </c>
    </row>
    <row r="8882" spans="2:6" ht="12.75" x14ac:dyDescent="0.25">
      <c r="B8882" s="216" t="s">
        <v>3692</v>
      </c>
      <c r="C8882" s="213">
        <v>5</v>
      </c>
      <c r="D8882" s="214" t="s">
        <v>4136</v>
      </c>
      <c r="E8882" s="215">
        <v>4098</v>
      </c>
      <c r="F8882" s="216" t="s">
        <v>4132</v>
      </c>
    </row>
    <row r="8883" spans="2:6" ht="12.75" x14ac:dyDescent="0.25">
      <c r="B8883" s="216" t="s">
        <v>3855</v>
      </c>
      <c r="C8883" s="213">
        <v>10</v>
      </c>
      <c r="D8883" s="214" t="s">
        <v>4141</v>
      </c>
      <c r="E8883" s="215">
        <v>4098</v>
      </c>
      <c r="F8883" s="216" t="s">
        <v>4132</v>
      </c>
    </row>
    <row r="8884" spans="2:6" ht="12.75" x14ac:dyDescent="0.25">
      <c r="B8884" s="216" t="s">
        <v>3697</v>
      </c>
      <c r="C8884" s="213">
        <v>8</v>
      </c>
      <c r="D8884" s="214" t="s">
        <v>4139</v>
      </c>
      <c r="E8884" s="215">
        <v>4098</v>
      </c>
      <c r="F8884" s="216" t="s">
        <v>4132</v>
      </c>
    </row>
    <row r="8885" spans="2:6" ht="12.75" x14ac:dyDescent="0.25">
      <c r="B8885" s="216" t="s">
        <v>3697</v>
      </c>
      <c r="C8885" s="213">
        <v>6</v>
      </c>
      <c r="D8885" s="214" t="s">
        <v>4137</v>
      </c>
      <c r="E8885" s="215">
        <v>4098</v>
      </c>
      <c r="F8885" s="216" t="s">
        <v>4132</v>
      </c>
    </row>
    <row r="8886" spans="2:6" ht="12.75" x14ac:dyDescent="0.25">
      <c r="B8886" s="216" t="s">
        <v>4130</v>
      </c>
      <c r="C8886" s="213">
        <v>1</v>
      </c>
      <c r="D8886" s="214" t="s">
        <v>4131</v>
      </c>
      <c r="E8886" s="215">
        <v>4098</v>
      </c>
      <c r="F8886" s="216" t="s">
        <v>4132</v>
      </c>
    </row>
    <row r="8887" spans="2:6" ht="12.75" x14ac:dyDescent="0.25">
      <c r="B8887" s="216" t="s">
        <v>4130</v>
      </c>
      <c r="C8887" s="213">
        <v>2</v>
      </c>
      <c r="D8887" s="214" t="s">
        <v>4133</v>
      </c>
      <c r="E8887" s="215">
        <v>4098</v>
      </c>
      <c r="F8887" s="216" t="s">
        <v>4132</v>
      </c>
    </row>
    <row r="8888" spans="2:6" ht="12.75" x14ac:dyDescent="0.25">
      <c r="B8888" s="216" t="s">
        <v>3697</v>
      </c>
      <c r="C8888" s="213">
        <v>7</v>
      </c>
      <c r="D8888" s="214" t="s">
        <v>4138</v>
      </c>
      <c r="E8888" s="215">
        <v>4098</v>
      </c>
      <c r="F8888" s="216" t="s">
        <v>4132</v>
      </c>
    </row>
    <row r="8889" spans="2:6" ht="12.75" x14ac:dyDescent="0.25">
      <c r="B8889" s="216" t="s">
        <v>3695</v>
      </c>
      <c r="C8889" s="213">
        <v>11</v>
      </c>
      <c r="D8889" s="214" t="s">
        <v>4142</v>
      </c>
      <c r="E8889" s="215">
        <v>4098</v>
      </c>
      <c r="F8889" s="216" t="s">
        <v>4132</v>
      </c>
    </row>
    <row r="8890" spans="2:6" ht="12.75" x14ac:dyDescent="0.25">
      <c r="B8890" s="216" t="s">
        <v>3695</v>
      </c>
      <c r="C8890" s="213">
        <v>13</v>
      </c>
      <c r="D8890" s="214" t="s">
        <v>4145</v>
      </c>
      <c r="E8890" s="215">
        <v>4098</v>
      </c>
      <c r="F8890" s="216" t="s">
        <v>4132</v>
      </c>
    </row>
    <row r="8891" spans="2:6" ht="12.75" x14ac:dyDescent="0.25">
      <c r="B8891" s="216" t="s">
        <v>4130</v>
      </c>
      <c r="C8891" s="213">
        <v>3</v>
      </c>
      <c r="D8891" s="214" t="s">
        <v>4134</v>
      </c>
      <c r="E8891" s="215">
        <v>4098</v>
      </c>
      <c r="F8891" s="216" t="s">
        <v>4132</v>
      </c>
    </row>
    <row r="8892" spans="2:6" ht="12.75" x14ac:dyDescent="0.25">
      <c r="B8892" s="216" t="s">
        <v>3692</v>
      </c>
      <c r="C8892" s="213">
        <v>4</v>
      </c>
      <c r="D8892" s="214" t="s">
        <v>4135</v>
      </c>
      <c r="E8892" s="215">
        <v>4098</v>
      </c>
      <c r="F8892" s="216" t="s">
        <v>4132</v>
      </c>
    </row>
    <row r="8893" spans="2:6" ht="12.75" x14ac:dyDescent="0.25">
      <c r="B8893" s="216" t="s">
        <v>3705</v>
      </c>
      <c r="C8893" s="213">
        <v>12</v>
      </c>
      <c r="D8893" s="214" t="s">
        <v>4404</v>
      </c>
      <c r="E8893" s="215">
        <v>4121</v>
      </c>
      <c r="F8893" s="216" t="s">
        <v>4391</v>
      </c>
    </row>
    <row r="8894" spans="2:6" ht="12.75" x14ac:dyDescent="0.25">
      <c r="B8894" s="216" t="s">
        <v>4143</v>
      </c>
      <c r="C8894" s="213">
        <v>7</v>
      </c>
      <c r="D8894" s="214" t="s">
        <v>728</v>
      </c>
      <c r="E8894" s="215">
        <v>4121</v>
      </c>
      <c r="F8894" s="216" t="s">
        <v>4391</v>
      </c>
    </row>
    <row r="8895" spans="2:6" ht="12.75" x14ac:dyDescent="0.25">
      <c r="B8895" s="216" t="s">
        <v>4130</v>
      </c>
      <c r="C8895" s="213">
        <v>2</v>
      </c>
      <c r="D8895" s="214" t="s">
        <v>4392</v>
      </c>
      <c r="E8895" s="215">
        <v>4121</v>
      </c>
      <c r="F8895" s="216" t="s">
        <v>4391</v>
      </c>
    </row>
    <row r="8896" spans="2:6" ht="12.75" x14ac:dyDescent="0.25">
      <c r="B8896" s="216" t="s">
        <v>4397</v>
      </c>
      <c r="C8896" s="213">
        <v>8</v>
      </c>
      <c r="D8896" s="214" t="s">
        <v>4398</v>
      </c>
      <c r="E8896" s="215">
        <v>4121</v>
      </c>
      <c r="F8896" s="216" t="s">
        <v>4391</v>
      </c>
    </row>
    <row r="8897" spans="2:6" ht="12.75" x14ac:dyDescent="0.25">
      <c r="B8897" s="216" t="s">
        <v>4399</v>
      </c>
      <c r="C8897" s="213">
        <v>9</v>
      </c>
      <c r="D8897" s="214" t="s">
        <v>4400</v>
      </c>
      <c r="E8897" s="215">
        <v>4121</v>
      </c>
      <c r="F8897" s="216" t="s">
        <v>4391</v>
      </c>
    </row>
    <row r="8898" spans="2:6" ht="12.75" x14ac:dyDescent="0.25">
      <c r="B8898" s="216" t="s">
        <v>4396</v>
      </c>
      <c r="C8898" s="213">
        <v>6</v>
      </c>
      <c r="D8898" s="214" t="s">
        <v>3771</v>
      </c>
      <c r="E8898" s="215">
        <v>4121</v>
      </c>
      <c r="F8898" s="216" t="s">
        <v>4391</v>
      </c>
    </row>
    <row r="8899" spans="2:6" ht="12.75" x14ac:dyDescent="0.25">
      <c r="B8899" s="216" t="s">
        <v>137</v>
      </c>
      <c r="C8899" s="213">
        <v>5</v>
      </c>
      <c r="D8899" s="214" t="s">
        <v>4395</v>
      </c>
      <c r="E8899" s="215">
        <v>4121</v>
      </c>
      <c r="F8899" s="216" t="s">
        <v>4391</v>
      </c>
    </row>
    <row r="8900" spans="2:6" ht="12.75" x14ac:dyDescent="0.25">
      <c r="B8900" s="216" t="s">
        <v>4401</v>
      </c>
      <c r="C8900" s="213">
        <v>10</v>
      </c>
      <c r="D8900" s="214" t="s">
        <v>4402</v>
      </c>
      <c r="E8900" s="215">
        <v>4121</v>
      </c>
      <c r="F8900" s="216" t="s">
        <v>4391</v>
      </c>
    </row>
    <row r="8901" spans="2:6" ht="12.75" x14ac:dyDescent="0.25">
      <c r="B8901" s="216" t="s">
        <v>416</v>
      </c>
      <c r="C8901" s="213">
        <v>4</v>
      </c>
      <c r="D8901" s="214" t="s">
        <v>4394</v>
      </c>
      <c r="E8901" s="215">
        <v>4121</v>
      </c>
      <c r="F8901" s="216" t="s">
        <v>4391</v>
      </c>
    </row>
    <row r="8902" spans="2:6" ht="12.75" x14ac:dyDescent="0.25">
      <c r="B8902" s="216" t="s">
        <v>4130</v>
      </c>
      <c r="C8902" s="213">
        <v>1</v>
      </c>
      <c r="D8902" s="214" t="s">
        <v>4390</v>
      </c>
      <c r="E8902" s="215">
        <v>4121</v>
      </c>
      <c r="F8902" s="216" t="s">
        <v>4391</v>
      </c>
    </row>
    <row r="8903" spans="2:6" ht="12.75" x14ac:dyDescent="0.25">
      <c r="B8903" s="216" t="s">
        <v>3697</v>
      </c>
      <c r="C8903" s="213">
        <v>11</v>
      </c>
      <c r="D8903" s="214" t="s">
        <v>4403</v>
      </c>
      <c r="E8903" s="215">
        <v>4121</v>
      </c>
      <c r="F8903" s="216" t="s">
        <v>4391</v>
      </c>
    </row>
    <row r="8904" spans="2:6" ht="12.75" x14ac:dyDescent="0.25">
      <c r="B8904" s="216" t="s">
        <v>416</v>
      </c>
      <c r="C8904" s="213">
        <v>3</v>
      </c>
      <c r="D8904" s="214" t="s">
        <v>4393</v>
      </c>
      <c r="E8904" s="215">
        <v>4121</v>
      </c>
      <c r="F8904" s="216" t="s">
        <v>4391</v>
      </c>
    </row>
    <row r="8905" spans="2:6" ht="12.75" x14ac:dyDescent="0.25">
      <c r="B8905" s="216" t="s">
        <v>416</v>
      </c>
      <c r="C8905" s="213">
        <v>13</v>
      </c>
      <c r="D8905" s="214" t="s">
        <v>4405</v>
      </c>
      <c r="E8905" s="215">
        <v>4121</v>
      </c>
      <c r="F8905" s="216" t="s">
        <v>4391</v>
      </c>
    </row>
    <row r="8906" spans="2:6" ht="12.75" x14ac:dyDescent="0.25">
      <c r="B8906" s="216" t="s">
        <v>4723</v>
      </c>
      <c r="C8906" s="213">
        <v>11</v>
      </c>
      <c r="D8906" s="214" t="s">
        <v>3349</v>
      </c>
      <c r="E8906" s="215">
        <v>4146</v>
      </c>
      <c r="F8906" s="216" t="s">
        <v>4712</v>
      </c>
    </row>
    <row r="8907" spans="2:6" ht="12.75" x14ac:dyDescent="0.25">
      <c r="B8907" s="216" t="s">
        <v>3697</v>
      </c>
      <c r="C8907" s="213">
        <v>4</v>
      </c>
      <c r="D8907" s="214" t="s">
        <v>4716</v>
      </c>
      <c r="E8907" s="215">
        <v>4146</v>
      </c>
      <c r="F8907" s="216" t="s">
        <v>4712</v>
      </c>
    </row>
    <row r="8908" spans="2:6" ht="12.75" x14ac:dyDescent="0.25">
      <c r="B8908" s="216" t="s">
        <v>4130</v>
      </c>
      <c r="C8908" s="213">
        <v>2</v>
      </c>
      <c r="D8908" s="214" t="s">
        <v>4713</v>
      </c>
      <c r="E8908" s="215">
        <v>4146</v>
      </c>
      <c r="F8908" s="216" t="s">
        <v>4712</v>
      </c>
    </row>
    <row r="8909" spans="2:6" ht="12.75" x14ac:dyDescent="0.25">
      <c r="B8909" s="216" t="s">
        <v>4723</v>
      </c>
      <c r="C8909" s="213">
        <v>12</v>
      </c>
      <c r="D8909" s="214" t="s">
        <v>4724</v>
      </c>
      <c r="E8909" s="215">
        <v>4146</v>
      </c>
      <c r="F8909" s="216" t="s">
        <v>4712</v>
      </c>
    </row>
    <row r="8910" spans="2:6" ht="12.75" x14ac:dyDescent="0.25">
      <c r="B8910" s="216" t="s">
        <v>4719</v>
      </c>
      <c r="C8910" s="213">
        <v>7</v>
      </c>
      <c r="D8910" s="214" t="s">
        <v>4720</v>
      </c>
      <c r="E8910" s="215">
        <v>4146</v>
      </c>
      <c r="F8910" s="216" t="s">
        <v>4712</v>
      </c>
    </row>
    <row r="8911" spans="2:6" ht="12.75" x14ac:dyDescent="0.25">
      <c r="B8911" s="216" t="s">
        <v>4717</v>
      </c>
      <c r="C8911" s="213">
        <v>6</v>
      </c>
      <c r="D8911" s="214" t="s">
        <v>4718</v>
      </c>
      <c r="E8911" s="215">
        <v>4146</v>
      </c>
      <c r="F8911" s="216" t="s">
        <v>4712</v>
      </c>
    </row>
    <row r="8912" spans="2:6" ht="12.75" x14ac:dyDescent="0.25">
      <c r="B8912" s="216" t="s">
        <v>4714</v>
      </c>
      <c r="C8912" s="213">
        <v>3</v>
      </c>
      <c r="D8912" s="214" t="s">
        <v>4715</v>
      </c>
      <c r="E8912" s="215">
        <v>4146</v>
      </c>
      <c r="F8912" s="216" t="s">
        <v>4712</v>
      </c>
    </row>
    <row r="8913" spans="2:6" ht="12.75" x14ac:dyDescent="0.25">
      <c r="B8913" s="216" t="s">
        <v>416</v>
      </c>
      <c r="C8913" s="213">
        <v>9</v>
      </c>
      <c r="D8913" s="214" t="s">
        <v>417</v>
      </c>
      <c r="E8913" s="215">
        <v>4146</v>
      </c>
      <c r="F8913" s="216" t="s">
        <v>4712</v>
      </c>
    </row>
    <row r="8914" spans="2:6" ht="12.75" x14ac:dyDescent="0.25">
      <c r="B8914" s="216" t="s">
        <v>4130</v>
      </c>
      <c r="C8914" s="213">
        <v>1</v>
      </c>
      <c r="D8914" s="214" t="s">
        <v>4711</v>
      </c>
      <c r="E8914" s="215">
        <v>4146</v>
      </c>
      <c r="F8914" s="216" t="s">
        <v>4712</v>
      </c>
    </row>
    <row r="8915" spans="2:6" ht="12.75" x14ac:dyDescent="0.25">
      <c r="B8915" s="216" t="s">
        <v>4723</v>
      </c>
      <c r="C8915" s="213">
        <v>10</v>
      </c>
      <c r="D8915" s="214" t="s">
        <v>3215</v>
      </c>
      <c r="E8915" s="215">
        <v>4146</v>
      </c>
      <c r="F8915" s="216" t="s">
        <v>4712</v>
      </c>
    </row>
    <row r="8916" spans="2:6" ht="12.75" x14ac:dyDescent="0.25">
      <c r="B8916" s="216" t="s">
        <v>4721</v>
      </c>
      <c r="C8916" s="213">
        <v>8</v>
      </c>
      <c r="D8916" s="214" t="s">
        <v>4722</v>
      </c>
      <c r="E8916" s="215">
        <v>4146</v>
      </c>
      <c r="F8916" s="216" t="s">
        <v>4712</v>
      </c>
    </row>
    <row r="8917" spans="2:6" ht="12.75" x14ac:dyDescent="0.25">
      <c r="B8917" s="216" t="s">
        <v>4401</v>
      </c>
      <c r="C8917" s="213">
        <v>5</v>
      </c>
      <c r="D8917" s="214" t="s">
        <v>2002</v>
      </c>
      <c r="E8917" s="215">
        <v>4146</v>
      </c>
      <c r="F8917" s="216" t="s">
        <v>4712</v>
      </c>
    </row>
    <row r="8918" spans="2:6" ht="12.75" x14ac:dyDescent="0.25">
      <c r="B8918" s="216" t="s">
        <v>4723</v>
      </c>
      <c r="C8918" s="213">
        <v>10</v>
      </c>
      <c r="D8918" s="214" t="s">
        <v>4907</v>
      </c>
      <c r="E8918" s="215">
        <v>4165</v>
      </c>
      <c r="F8918" s="216" t="s">
        <v>4899</v>
      </c>
    </row>
    <row r="8919" spans="2:6" ht="12.75" x14ac:dyDescent="0.25">
      <c r="B8919" s="216" t="s">
        <v>4401</v>
      </c>
      <c r="C8919" s="213">
        <v>6</v>
      </c>
      <c r="D8919" s="214" t="s">
        <v>1173</v>
      </c>
      <c r="E8919" s="215">
        <v>4165</v>
      </c>
      <c r="F8919" s="216" t="s">
        <v>4899</v>
      </c>
    </row>
    <row r="8920" spans="2:6" ht="12.75" x14ac:dyDescent="0.25">
      <c r="B8920" s="216" t="s">
        <v>4130</v>
      </c>
      <c r="C8920" s="213">
        <v>2</v>
      </c>
      <c r="D8920" s="214" t="s">
        <v>4900</v>
      </c>
      <c r="E8920" s="215">
        <v>4165</v>
      </c>
      <c r="F8920" s="216" t="s">
        <v>4899</v>
      </c>
    </row>
    <row r="8921" spans="2:6" ht="12.75" x14ac:dyDescent="0.25">
      <c r="B8921" s="216" t="s">
        <v>4723</v>
      </c>
      <c r="C8921" s="213">
        <v>11</v>
      </c>
      <c r="D8921" s="214" t="s">
        <v>4908</v>
      </c>
      <c r="E8921" s="215">
        <v>4165</v>
      </c>
      <c r="F8921" s="216" t="s">
        <v>4899</v>
      </c>
    </row>
    <row r="8922" spans="2:6" ht="12.75" x14ac:dyDescent="0.25">
      <c r="B8922" s="216" t="s">
        <v>3697</v>
      </c>
      <c r="C8922" s="213">
        <v>4</v>
      </c>
      <c r="D8922" s="214" t="s">
        <v>4902</v>
      </c>
      <c r="E8922" s="215">
        <v>4165</v>
      </c>
      <c r="F8922" s="216" t="s">
        <v>4899</v>
      </c>
    </row>
    <row r="8923" spans="2:6" ht="12.75" x14ac:dyDescent="0.25">
      <c r="B8923" s="216" t="s">
        <v>416</v>
      </c>
      <c r="C8923" s="213">
        <v>8</v>
      </c>
      <c r="D8923" s="214" t="s">
        <v>4905</v>
      </c>
      <c r="E8923" s="215">
        <v>4165</v>
      </c>
      <c r="F8923" s="216" t="s">
        <v>4899</v>
      </c>
    </row>
    <row r="8924" spans="2:6" ht="12.75" x14ac:dyDescent="0.25">
      <c r="B8924" s="216" t="s">
        <v>4723</v>
      </c>
      <c r="C8924" s="213">
        <v>12</v>
      </c>
      <c r="D8924" s="214" t="s">
        <v>4909</v>
      </c>
      <c r="E8924" s="215">
        <v>4165</v>
      </c>
      <c r="F8924" s="216" t="s">
        <v>4899</v>
      </c>
    </row>
    <row r="8925" spans="2:6" ht="12.75" x14ac:dyDescent="0.25">
      <c r="B8925" s="216" t="s">
        <v>4719</v>
      </c>
      <c r="C8925" s="213">
        <v>5</v>
      </c>
      <c r="D8925" s="214" t="s">
        <v>4903</v>
      </c>
      <c r="E8925" s="215">
        <v>4165</v>
      </c>
      <c r="F8925" s="216" t="s">
        <v>4899</v>
      </c>
    </row>
    <row r="8926" spans="2:6" ht="12.75" x14ac:dyDescent="0.25">
      <c r="B8926" s="216" t="s">
        <v>4130</v>
      </c>
      <c r="C8926" s="213">
        <v>3</v>
      </c>
      <c r="D8926" s="214" t="s">
        <v>4901</v>
      </c>
      <c r="E8926" s="215">
        <v>4165</v>
      </c>
      <c r="F8926" s="216" t="s">
        <v>4899</v>
      </c>
    </row>
    <row r="8927" spans="2:6" ht="12.75" x14ac:dyDescent="0.25">
      <c r="B8927" s="216" t="s">
        <v>4130</v>
      </c>
      <c r="C8927" s="213">
        <v>1</v>
      </c>
      <c r="D8927" s="214" t="s">
        <v>4898</v>
      </c>
      <c r="E8927" s="215">
        <v>4165</v>
      </c>
      <c r="F8927" s="216" t="s">
        <v>4899</v>
      </c>
    </row>
    <row r="8928" spans="2:6" ht="12.75" x14ac:dyDescent="0.25">
      <c r="B8928" s="216" t="s">
        <v>4401</v>
      </c>
      <c r="C8928" s="213">
        <v>7</v>
      </c>
      <c r="D8928" s="214" t="s">
        <v>4904</v>
      </c>
      <c r="E8928" s="215">
        <v>4165</v>
      </c>
      <c r="F8928" s="216" t="s">
        <v>4899</v>
      </c>
    </row>
    <row r="8929" spans="2:6" ht="12.75" x14ac:dyDescent="0.25">
      <c r="B8929" s="216" t="s">
        <v>4732</v>
      </c>
      <c r="C8929" s="213">
        <v>9</v>
      </c>
      <c r="D8929" s="214" t="s">
        <v>4906</v>
      </c>
      <c r="E8929" s="215">
        <v>4165</v>
      </c>
      <c r="F8929" s="216" t="s">
        <v>4899</v>
      </c>
    </row>
    <row r="8930" spans="2:6" ht="12.75" x14ac:dyDescent="0.25">
      <c r="B8930" s="216" t="s">
        <v>5356</v>
      </c>
      <c r="C8930" s="213">
        <v>11</v>
      </c>
      <c r="D8930" s="214" t="s">
        <v>5357</v>
      </c>
      <c r="E8930" s="215">
        <v>4206</v>
      </c>
      <c r="F8930" s="216" t="s">
        <v>5344</v>
      </c>
    </row>
    <row r="8931" spans="2:6" ht="12.75" x14ac:dyDescent="0.25">
      <c r="B8931" s="216" t="s">
        <v>1834</v>
      </c>
      <c r="C8931" s="213">
        <v>6</v>
      </c>
      <c r="D8931" s="214" t="s">
        <v>1840</v>
      </c>
      <c r="E8931" s="215">
        <v>4206</v>
      </c>
      <c r="F8931" s="216" t="s">
        <v>5344</v>
      </c>
    </row>
    <row r="8932" spans="2:6" ht="12.75" x14ac:dyDescent="0.25">
      <c r="B8932" s="216" t="s">
        <v>5342</v>
      </c>
      <c r="C8932" s="213">
        <v>1</v>
      </c>
      <c r="D8932" s="214" t="s">
        <v>5343</v>
      </c>
      <c r="E8932" s="215">
        <v>4206</v>
      </c>
      <c r="F8932" s="216" t="s">
        <v>5344</v>
      </c>
    </row>
    <row r="8933" spans="2:6" ht="12.75" x14ac:dyDescent="0.25">
      <c r="B8933" s="216" t="s">
        <v>4732</v>
      </c>
      <c r="C8933" s="213">
        <v>8</v>
      </c>
      <c r="D8933" s="214" t="s">
        <v>5351</v>
      </c>
      <c r="E8933" s="215">
        <v>4206</v>
      </c>
      <c r="F8933" s="216" t="s">
        <v>5344</v>
      </c>
    </row>
    <row r="8934" spans="2:6" ht="12.75" x14ac:dyDescent="0.25">
      <c r="B8934" s="216" t="s">
        <v>5352</v>
      </c>
      <c r="C8934" s="213">
        <v>9</v>
      </c>
      <c r="D8934" s="214" t="s">
        <v>5353</v>
      </c>
      <c r="E8934" s="215">
        <v>4206</v>
      </c>
      <c r="F8934" s="216" t="s">
        <v>5344</v>
      </c>
    </row>
    <row r="8935" spans="2:6" ht="12.75" x14ac:dyDescent="0.25">
      <c r="B8935" s="216" t="s">
        <v>5345</v>
      </c>
      <c r="C8935" s="213">
        <v>2</v>
      </c>
      <c r="D8935" s="214" t="s">
        <v>1819</v>
      </c>
      <c r="E8935" s="215">
        <v>4206</v>
      </c>
      <c r="F8935" s="216" t="s">
        <v>5344</v>
      </c>
    </row>
    <row r="8936" spans="2:6" ht="12.75" x14ac:dyDescent="0.25">
      <c r="B8936" s="216" t="s">
        <v>5354</v>
      </c>
      <c r="C8936" s="213">
        <v>10</v>
      </c>
      <c r="D8936" s="214" t="s">
        <v>5355</v>
      </c>
      <c r="E8936" s="215">
        <v>4206</v>
      </c>
      <c r="F8936" s="216" t="s">
        <v>5344</v>
      </c>
    </row>
    <row r="8937" spans="2:6" ht="12.75" x14ac:dyDescent="0.25">
      <c r="B8937" s="216" t="s">
        <v>4130</v>
      </c>
      <c r="C8937" s="213">
        <v>4</v>
      </c>
      <c r="D8937" s="214" t="s">
        <v>5347</v>
      </c>
      <c r="E8937" s="215">
        <v>4206</v>
      </c>
      <c r="F8937" s="216" t="s">
        <v>5344</v>
      </c>
    </row>
    <row r="8938" spans="2:6" ht="12.75" x14ac:dyDescent="0.25">
      <c r="B8938" s="216" t="s">
        <v>3697</v>
      </c>
      <c r="C8938" s="213">
        <v>3</v>
      </c>
      <c r="D8938" s="214" t="s">
        <v>5346</v>
      </c>
      <c r="E8938" s="215">
        <v>4206</v>
      </c>
      <c r="F8938" s="216" t="s">
        <v>5344</v>
      </c>
    </row>
    <row r="8939" spans="2:6" ht="12.75" x14ac:dyDescent="0.25">
      <c r="B8939" s="216" t="s">
        <v>5348</v>
      </c>
      <c r="C8939" s="213">
        <v>5</v>
      </c>
      <c r="D8939" s="214" t="s">
        <v>5349</v>
      </c>
      <c r="E8939" s="215">
        <v>4206</v>
      </c>
      <c r="F8939" s="216" t="s">
        <v>5344</v>
      </c>
    </row>
    <row r="8940" spans="2:6" ht="12.75" x14ac:dyDescent="0.25">
      <c r="B8940" s="216" t="s">
        <v>4719</v>
      </c>
      <c r="C8940" s="213">
        <v>7</v>
      </c>
      <c r="D8940" s="214" t="s">
        <v>5350</v>
      </c>
      <c r="E8940" s="215">
        <v>4206</v>
      </c>
      <c r="F8940" s="216" t="s">
        <v>5344</v>
      </c>
    </row>
    <row r="8941" spans="2:6" ht="12.75" x14ac:dyDescent="0.25">
      <c r="B8941" s="216" t="s">
        <v>5358</v>
      </c>
      <c r="C8941" s="213">
        <v>12</v>
      </c>
      <c r="D8941" s="214" t="s">
        <v>5359</v>
      </c>
      <c r="E8941" s="215">
        <v>4206</v>
      </c>
      <c r="F8941" s="216" t="s">
        <v>5344</v>
      </c>
    </row>
    <row r="8942" spans="2:6" ht="12.75" x14ac:dyDescent="0.25">
      <c r="B8942" s="216" t="s">
        <v>5661</v>
      </c>
      <c r="C8942" s="213">
        <v>1</v>
      </c>
      <c r="D8942" s="214" t="s">
        <v>5662</v>
      </c>
      <c r="E8942" s="215">
        <v>4237</v>
      </c>
      <c r="F8942" s="216" t="s">
        <v>5663</v>
      </c>
    </row>
    <row r="8943" spans="2:6" ht="12.75" x14ac:dyDescent="0.25">
      <c r="B8943" s="216" t="s">
        <v>5669</v>
      </c>
      <c r="C8943" s="213">
        <v>6</v>
      </c>
      <c r="D8943" s="214" t="s">
        <v>5670</v>
      </c>
      <c r="E8943" s="215">
        <v>4237</v>
      </c>
      <c r="F8943" s="216" t="s">
        <v>5663</v>
      </c>
    </row>
    <row r="8944" spans="2:6" ht="12.75" x14ac:dyDescent="0.25">
      <c r="B8944" s="216" t="s">
        <v>5675</v>
      </c>
      <c r="C8944" s="213">
        <v>11</v>
      </c>
      <c r="D8944" s="214" t="s">
        <v>1712</v>
      </c>
      <c r="E8944" s="215">
        <v>4237</v>
      </c>
      <c r="F8944" s="216" t="s">
        <v>5663</v>
      </c>
    </row>
    <row r="8945" spans="2:6" ht="12.75" x14ac:dyDescent="0.25">
      <c r="B8945" s="216" t="s">
        <v>3692</v>
      </c>
      <c r="C8945" s="213">
        <v>4</v>
      </c>
      <c r="D8945" s="214" t="s">
        <v>5666</v>
      </c>
      <c r="E8945" s="215">
        <v>4237</v>
      </c>
      <c r="F8945" s="216" t="s">
        <v>5663</v>
      </c>
    </row>
    <row r="8946" spans="2:6" ht="12.75" x14ac:dyDescent="0.25">
      <c r="B8946" s="216" t="s">
        <v>4719</v>
      </c>
      <c r="C8946" s="213">
        <v>3</v>
      </c>
      <c r="D8946" s="214" t="s">
        <v>5665</v>
      </c>
      <c r="E8946" s="215">
        <v>4237</v>
      </c>
      <c r="F8946" s="216" t="s">
        <v>5663</v>
      </c>
    </row>
    <row r="8947" spans="2:6" ht="12.75" x14ac:dyDescent="0.25">
      <c r="B8947" s="216" t="s">
        <v>5671</v>
      </c>
      <c r="C8947" s="213">
        <v>7</v>
      </c>
      <c r="D8947" s="214" t="s">
        <v>5672</v>
      </c>
      <c r="E8947" s="215">
        <v>4237</v>
      </c>
      <c r="F8947" s="216" t="s">
        <v>5663</v>
      </c>
    </row>
    <row r="8948" spans="2:6" ht="12.75" x14ac:dyDescent="0.25">
      <c r="B8948" s="216" t="s">
        <v>5667</v>
      </c>
      <c r="C8948" s="213">
        <v>5</v>
      </c>
      <c r="D8948" s="214" t="s">
        <v>5668</v>
      </c>
      <c r="E8948" s="215">
        <v>4237</v>
      </c>
      <c r="F8948" s="216" t="s">
        <v>5663</v>
      </c>
    </row>
    <row r="8949" spans="2:6" ht="12.75" x14ac:dyDescent="0.25">
      <c r="B8949" s="216" t="s">
        <v>4130</v>
      </c>
      <c r="C8949" s="213">
        <v>2</v>
      </c>
      <c r="D8949" s="214" t="s">
        <v>5664</v>
      </c>
      <c r="E8949" s="215">
        <v>4237</v>
      </c>
      <c r="F8949" s="216" t="s">
        <v>5663</v>
      </c>
    </row>
    <row r="8950" spans="2:6" ht="12.75" x14ac:dyDescent="0.25">
      <c r="B8950" s="216" t="s">
        <v>5356</v>
      </c>
      <c r="C8950" s="213">
        <v>12</v>
      </c>
      <c r="D8950" s="214" t="s">
        <v>4037</v>
      </c>
      <c r="E8950" s="215">
        <v>4237</v>
      </c>
      <c r="F8950" s="216" t="s">
        <v>5663</v>
      </c>
    </row>
    <row r="8951" spans="2:6" ht="12.75" x14ac:dyDescent="0.25">
      <c r="B8951" s="216" t="s">
        <v>3697</v>
      </c>
      <c r="C8951" s="213">
        <v>9</v>
      </c>
      <c r="D8951" s="214" t="s">
        <v>5673</v>
      </c>
      <c r="E8951" s="215">
        <v>4237</v>
      </c>
      <c r="F8951" s="216" t="s">
        <v>5663</v>
      </c>
    </row>
    <row r="8952" spans="2:6" ht="12.75" x14ac:dyDescent="0.25">
      <c r="B8952" s="216" t="s">
        <v>416</v>
      </c>
      <c r="C8952" s="213">
        <v>8</v>
      </c>
      <c r="D8952" s="214" t="s">
        <v>3388</v>
      </c>
      <c r="E8952" s="215">
        <v>4237</v>
      </c>
      <c r="F8952" s="216" t="s">
        <v>5663</v>
      </c>
    </row>
    <row r="8953" spans="2:6" ht="12.75" x14ac:dyDescent="0.25">
      <c r="B8953" s="216" t="s">
        <v>5334</v>
      </c>
      <c r="C8953" s="213">
        <v>10</v>
      </c>
      <c r="D8953" s="214" t="s">
        <v>5674</v>
      </c>
      <c r="E8953" s="215">
        <v>4237</v>
      </c>
      <c r="F8953" s="216" t="s">
        <v>5663</v>
      </c>
    </row>
    <row r="8954" spans="2:6" ht="12.75" x14ac:dyDescent="0.25">
      <c r="B8954" s="216" t="s">
        <v>5669</v>
      </c>
      <c r="C8954" s="213">
        <v>11</v>
      </c>
      <c r="D8954" s="214" t="s">
        <v>5535</v>
      </c>
      <c r="E8954" s="215">
        <v>4238</v>
      </c>
      <c r="F8954" s="216" t="s">
        <v>5677</v>
      </c>
    </row>
    <row r="8955" spans="2:6" ht="12.75" x14ac:dyDescent="0.25">
      <c r="B8955" s="216" t="s">
        <v>5682</v>
      </c>
      <c r="C8955" s="213">
        <v>6</v>
      </c>
      <c r="D8955" s="214" t="s">
        <v>5683</v>
      </c>
      <c r="E8955" s="215">
        <v>4238</v>
      </c>
      <c r="F8955" s="216" t="s">
        <v>5677</v>
      </c>
    </row>
    <row r="8956" spans="2:6" ht="12.75" x14ac:dyDescent="0.25">
      <c r="B8956" s="216" t="s">
        <v>3855</v>
      </c>
      <c r="C8956" s="213">
        <v>12</v>
      </c>
      <c r="D8956" s="214" t="s">
        <v>5689</v>
      </c>
      <c r="E8956" s="215">
        <v>4238</v>
      </c>
      <c r="F8956" s="216" t="s">
        <v>5677</v>
      </c>
    </row>
    <row r="8957" spans="2:6" ht="12.75" x14ac:dyDescent="0.25">
      <c r="B8957" s="216" t="s">
        <v>3695</v>
      </c>
      <c r="C8957" s="213">
        <v>10</v>
      </c>
      <c r="D8957" s="214" t="s">
        <v>1173</v>
      </c>
      <c r="E8957" s="215">
        <v>4238</v>
      </c>
      <c r="F8957" s="216" t="s">
        <v>5677</v>
      </c>
    </row>
    <row r="8958" spans="2:6" ht="12.75" x14ac:dyDescent="0.25">
      <c r="B8958" s="216" t="s">
        <v>5679</v>
      </c>
      <c r="C8958" s="213">
        <v>4</v>
      </c>
      <c r="D8958" s="214" t="s">
        <v>198</v>
      </c>
      <c r="E8958" s="215">
        <v>4238</v>
      </c>
      <c r="F8958" s="216" t="s">
        <v>5677</v>
      </c>
    </row>
    <row r="8959" spans="2:6" ht="12.75" x14ac:dyDescent="0.25">
      <c r="B8959" s="216" t="s">
        <v>5676</v>
      </c>
      <c r="C8959" s="213">
        <v>1</v>
      </c>
      <c r="D8959" s="214" t="s">
        <v>1851</v>
      </c>
      <c r="E8959" s="215">
        <v>4238</v>
      </c>
      <c r="F8959" s="216" t="s">
        <v>5677</v>
      </c>
    </row>
    <row r="8960" spans="2:6" ht="12.75" x14ac:dyDescent="0.25">
      <c r="B8960" s="216" t="s">
        <v>416</v>
      </c>
      <c r="C8960" s="213">
        <v>7</v>
      </c>
      <c r="D8960" s="214" t="s">
        <v>5684</v>
      </c>
      <c r="E8960" s="215">
        <v>4238</v>
      </c>
      <c r="F8960" s="216" t="s">
        <v>5677</v>
      </c>
    </row>
    <row r="8961" spans="2:6" ht="12.75" x14ac:dyDescent="0.25">
      <c r="B8961" s="216" t="s">
        <v>5687</v>
      </c>
      <c r="C8961" s="213">
        <v>9</v>
      </c>
      <c r="D8961" s="214" t="s">
        <v>5688</v>
      </c>
      <c r="E8961" s="215">
        <v>4238</v>
      </c>
      <c r="F8961" s="216" t="s">
        <v>5677</v>
      </c>
    </row>
    <row r="8962" spans="2:6" ht="12.75" x14ac:dyDescent="0.25">
      <c r="B8962" s="216" t="s">
        <v>5685</v>
      </c>
      <c r="C8962" s="213">
        <v>8</v>
      </c>
      <c r="D8962" s="214" t="s">
        <v>5686</v>
      </c>
      <c r="E8962" s="215">
        <v>4238</v>
      </c>
      <c r="F8962" s="216" t="s">
        <v>5677</v>
      </c>
    </row>
    <row r="8963" spans="2:6" ht="12.75" x14ac:dyDescent="0.25">
      <c r="B8963" s="216" t="s">
        <v>5678</v>
      </c>
      <c r="C8963" s="213">
        <v>3</v>
      </c>
      <c r="D8963" s="214" t="s">
        <v>2284</v>
      </c>
      <c r="E8963" s="215">
        <v>4238</v>
      </c>
      <c r="F8963" s="216" t="s">
        <v>5677</v>
      </c>
    </row>
    <row r="8964" spans="2:6" ht="12.75" x14ac:dyDescent="0.25">
      <c r="B8964" s="216" t="s">
        <v>4721</v>
      </c>
      <c r="C8964" s="213">
        <v>2</v>
      </c>
      <c r="D8964" s="214" t="s">
        <v>5170</v>
      </c>
      <c r="E8964" s="215">
        <v>4238</v>
      </c>
      <c r="F8964" s="216" t="s">
        <v>5677</v>
      </c>
    </row>
    <row r="8965" spans="2:6" ht="12.75" x14ac:dyDescent="0.25">
      <c r="B8965" s="216" t="s">
        <v>5690</v>
      </c>
      <c r="C8965" s="213">
        <v>13</v>
      </c>
      <c r="D8965" s="214" t="s">
        <v>5691</v>
      </c>
      <c r="E8965" s="215">
        <v>4238</v>
      </c>
      <c r="F8965" s="216" t="s">
        <v>5677</v>
      </c>
    </row>
    <row r="8966" spans="2:6" ht="12.75" x14ac:dyDescent="0.25">
      <c r="B8966" s="216" t="s">
        <v>5680</v>
      </c>
      <c r="C8966" s="213">
        <v>5</v>
      </c>
      <c r="D8966" s="214" t="s">
        <v>5681</v>
      </c>
      <c r="E8966" s="215">
        <v>4238</v>
      </c>
      <c r="F8966" s="216" t="s">
        <v>5677</v>
      </c>
    </row>
    <row r="8967" spans="2:6" ht="12.75" x14ac:dyDescent="0.25">
      <c r="B8967" s="216" t="s">
        <v>193</v>
      </c>
      <c r="C8967" s="213">
        <v>3</v>
      </c>
      <c r="D8967" s="214" t="s">
        <v>3369</v>
      </c>
      <c r="E8967" s="215">
        <v>4030</v>
      </c>
      <c r="F8967" s="216" t="s">
        <v>3367</v>
      </c>
    </row>
    <row r="8968" spans="2:6" ht="12.75" x14ac:dyDescent="0.25">
      <c r="B8968" s="216" t="s">
        <v>263</v>
      </c>
      <c r="C8968" s="213">
        <v>8</v>
      </c>
      <c r="D8968" s="214" t="s">
        <v>264</v>
      </c>
      <c r="E8968" s="215">
        <v>4030</v>
      </c>
      <c r="F8968" s="216" t="s">
        <v>3367</v>
      </c>
    </row>
    <row r="8969" spans="2:6" ht="12.75" x14ac:dyDescent="0.25">
      <c r="B8969" s="216" t="s">
        <v>267</v>
      </c>
      <c r="C8969" s="213">
        <v>6</v>
      </c>
      <c r="D8969" s="214" t="s">
        <v>268</v>
      </c>
      <c r="E8969" s="215">
        <v>4030</v>
      </c>
      <c r="F8969" s="216" t="s">
        <v>3367</v>
      </c>
    </row>
    <row r="8970" spans="2:6" ht="12.75" x14ac:dyDescent="0.25">
      <c r="B8970" s="216" t="s">
        <v>404</v>
      </c>
      <c r="C8970" s="213">
        <v>10</v>
      </c>
      <c r="D8970" s="214" t="s">
        <v>1775</v>
      </c>
      <c r="E8970" s="215">
        <v>4030</v>
      </c>
      <c r="F8970" s="216" t="s">
        <v>3367</v>
      </c>
    </row>
    <row r="8971" spans="2:6" ht="12.75" x14ac:dyDescent="0.25">
      <c r="B8971" s="216" t="s">
        <v>254</v>
      </c>
      <c r="C8971" s="213">
        <v>7</v>
      </c>
      <c r="D8971" s="214" t="s">
        <v>255</v>
      </c>
      <c r="E8971" s="215">
        <v>4030</v>
      </c>
      <c r="F8971" s="216" t="s">
        <v>3367</v>
      </c>
    </row>
    <row r="8972" spans="2:6" ht="12.75" x14ac:dyDescent="0.25">
      <c r="B8972" s="216" t="s">
        <v>2773</v>
      </c>
      <c r="C8972" s="213">
        <v>9</v>
      </c>
      <c r="D8972" s="214" t="s">
        <v>3372</v>
      </c>
      <c r="E8972" s="215">
        <v>4030</v>
      </c>
      <c r="F8972" s="216" t="s">
        <v>3367</v>
      </c>
    </row>
    <row r="8973" spans="2:6" ht="12.75" x14ac:dyDescent="0.25">
      <c r="B8973" s="216" t="s">
        <v>201</v>
      </c>
      <c r="C8973" s="213">
        <v>12</v>
      </c>
      <c r="D8973" s="214" t="s">
        <v>3374</v>
      </c>
      <c r="E8973" s="215">
        <v>4030</v>
      </c>
      <c r="F8973" s="216" t="s">
        <v>3367</v>
      </c>
    </row>
    <row r="8974" spans="2:6" ht="12.75" x14ac:dyDescent="0.25">
      <c r="B8974" s="216" t="s">
        <v>3370</v>
      </c>
      <c r="C8974" s="213">
        <v>4</v>
      </c>
      <c r="D8974" s="214" t="s">
        <v>3371</v>
      </c>
      <c r="E8974" s="215">
        <v>4030</v>
      </c>
      <c r="F8974" s="216" t="s">
        <v>3367</v>
      </c>
    </row>
    <row r="8975" spans="2:6" ht="12.75" x14ac:dyDescent="0.25">
      <c r="B8975" s="216" t="s">
        <v>3365</v>
      </c>
      <c r="C8975" s="213">
        <v>2</v>
      </c>
      <c r="D8975" s="214" t="s">
        <v>3368</v>
      </c>
      <c r="E8975" s="215">
        <v>4030</v>
      </c>
      <c r="F8975" s="216" t="s">
        <v>3367</v>
      </c>
    </row>
    <row r="8976" spans="2:6" ht="12.75" x14ac:dyDescent="0.25">
      <c r="B8976" s="216" t="s">
        <v>444</v>
      </c>
      <c r="C8976" s="213">
        <v>11</v>
      </c>
      <c r="D8976" s="214" t="s">
        <v>3373</v>
      </c>
      <c r="E8976" s="215">
        <v>4030</v>
      </c>
      <c r="F8976" s="216" t="s">
        <v>3367</v>
      </c>
    </row>
    <row r="8977" spans="2:6" ht="12.75" x14ac:dyDescent="0.25">
      <c r="B8977" s="216" t="s">
        <v>180</v>
      </c>
      <c r="C8977" s="213">
        <v>5</v>
      </c>
      <c r="D8977" s="214" t="s">
        <v>256</v>
      </c>
      <c r="E8977" s="215">
        <v>4030</v>
      </c>
      <c r="F8977" s="216" t="s">
        <v>3367</v>
      </c>
    </row>
    <row r="8978" spans="2:6" ht="12.75" x14ac:dyDescent="0.25">
      <c r="B8978" s="216" t="s">
        <v>3365</v>
      </c>
      <c r="C8978" s="213">
        <v>1</v>
      </c>
      <c r="D8978" s="214" t="s">
        <v>3366</v>
      </c>
      <c r="E8978" s="215">
        <v>4030</v>
      </c>
      <c r="F8978" s="216" t="s">
        <v>3367</v>
      </c>
    </row>
    <row r="8979" spans="2:6" ht="12.75" x14ac:dyDescent="0.25">
      <c r="B8979" s="216" t="s">
        <v>444</v>
      </c>
      <c r="C8979" s="213">
        <v>6</v>
      </c>
      <c r="D8979" s="214" t="s">
        <v>445</v>
      </c>
      <c r="E8979" s="215">
        <v>4108</v>
      </c>
      <c r="F8979" s="216" t="s">
        <v>4230</v>
      </c>
    </row>
    <row r="8980" spans="2:6" ht="12.75" x14ac:dyDescent="0.25">
      <c r="B8980" s="216" t="s">
        <v>185</v>
      </c>
      <c r="C8980" s="213">
        <v>1</v>
      </c>
      <c r="D8980" s="214" t="s">
        <v>425</v>
      </c>
      <c r="E8980" s="215">
        <v>4108</v>
      </c>
      <c r="F8980" s="216" t="s">
        <v>4230</v>
      </c>
    </row>
    <row r="8981" spans="2:6" ht="12.75" x14ac:dyDescent="0.25">
      <c r="B8981" s="216" t="s">
        <v>3705</v>
      </c>
      <c r="C8981" s="213">
        <v>2</v>
      </c>
      <c r="D8981" s="214" t="s">
        <v>3663</v>
      </c>
      <c r="E8981" s="215">
        <v>4108</v>
      </c>
      <c r="F8981" s="216" t="s">
        <v>4230</v>
      </c>
    </row>
    <row r="8982" spans="2:6" ht="12.75" x14ac:dyDescent="0.25">
      <c r="B8982" s="216" t="s">
        <v>193</v>
      </c>
      <c r="C8982" s="213">
        <v>12</v>
      </c>
      <c r="D8982" s="214" t="s">
        <v>4238</v>
      </c>
      <c r="E8982" s="215">
        <v>4108</v>
      </c>
      <c r="F8982" s="216" t="s">
        <v>4230</v>
      </c>
    </row>
    <row r="8983" spans="2:6" ht="12.75" x14ac:dyDescent="0.25">
      <c r="B8983" s="216" t="s">
        <v>183</v>
      </c>
      <c r="C8983" s="213">
        <v>5</v>
      </c>
      <c r="D8983" s="214" t="s">
        <v>4233</v>
      </c>
      <c r="E8983" s="215">
        <v>4108</v>
      </c>
      <c r="F8983" s="216" t="s">
        <v>4230</v>
      </c>
    </row>
    <row r="8984" spans="2:6" ht="12.75" x14ac:dyDescent="0.25">
      <c r="B8984" s="216" t="s">
        <v>3109</v>
      </c>
      <c r="C8984" s="213">
        <v>11</v>
      </c>
      <c r="D8984" s="214" t="s">
        <v>3110</v>
      </c>
      <c r="E8984" s="215">
        <v>4108</v>
      </c>
      <c r="F8984" s="216" t="s">
        <v>4230</v>
      </c>
    </row>
    <row r="8985" spans="2:6" ht="12.75" x14ac:dyDescent="0.25">
      <c r="B8985" s="216" t="s">
        <v>183</v>
      </c>
      <c r="C8985" s="213">
        <v>3</v>
      </c>
      <c r="D8985" s="214" t="s">
        <v>203</v>
      </c>
      <c r="E8985" s="215">
        <v>4108</v>
      </c>
      <c r="F8985" s="216" t="s">
        <v>4230</v>
      </c>
    </row>
    <row r="8986" spans="2:6" ht="12.75" x14ac:dyDescent="0.25">
      <c r="B8986" s="216" t="s">
        <v>4231</v>
      </c>
      <c r="C8986" s="213">
        <v>4</v>
      </c>
      <c r="D8986" s="214" t="s">
        <v>4232</v>
      </c>
      <c r="E8986" s="215">
        <v>4108</v>
      </c>
      <c r="F8986" s="216" t="s">
        <v>4230</v>
      </c>
    </row>
    <row r="8987" spans="2:6" ht="12.75" x14ac:dyDescent="0.25">
      <c r="B8987" s="216" t="s">
        <v>99</v>
      </c>
      <c r="C8987" s="213">
        <v>10</v>
      </c>
      <c r="D8987" s="214" t="s">
        <v>204</v>
      </c>
      <c r="E8987" s="215">
        <v>4108</v>
      </c>
      <c r="F8987" s="216" t="s">
        <v>4230</v>
      </c>
    </row>
    <row r="8988" spans="2:6" ht="12.75" x14ac:dyDescent="0.25">
      <c r="B8988" s="216" t="s">
        <v>4236</v>
      </c>
      <c r="C8988" s="213">
        <v>9</v>
      </c>
      <c r="D8988" s="214" t="s">
        <v>4237</v>
      </c>
      <c r="E8988" s="215">
        <v>4108</v>
      </c>
      <c r="F8988" s="216" t="s">
        <v>4230</v>
      </c>
    </row>
    <row r="8989" spans="2:6" ht="12.75" x14ac:dyDescent="0.25">
      <c r="B8989" s="216" t="s">
        <v>1351</v>
      </c>
      <c r="C8989" s="213">
        <v>8</v>
      </c>
      <c r="D8989" s="214" t="s">
        <v>4235</v>
      </c>
      <c r="E8989" s="215">
        <v>4108</v>
      </c>
      <c r="F8989" s="216" t="s">
        <v>4230</v>
      </c>
    </row>
    <row r="8990" spans="2:6" ht="12.75" x14ac:dyDescent="0.25">
      <c r="B8990" s="216" t="s">
        <v>3527</v>
      </c>
      <c r="C8990" s="213">
        <v>7</v>
      </c>
      <c r="D8990" s="214" t="s">
        <v>4234</v>
      </c>
      <c r="E8990" s="215">
        <v>4108</v>
      </c>
      <c r="F8990" s="216" t="s">
        <v>4230</v>
      </c>
    </row>
    <row r="8991" spans="2:6" ht="12.75" x14ac:dyDescent="0.25">
      <c r="B8991" s="216" t="s">
        <v>3705</v>
      </c>
      <c r="C8991" s="213">
        <v>1</v>
      </c>
      <c r="D8991" s="214" t="s">
        <v>4239</v>
      </c>
      <c r="E8991" s="215">
        <v>4109</v>
      </c>
      <c r="F8991" s="216" t="s">
        <v>4240</v>
      </c>
    </row>
    <row r="8992" spans="2:6" ht="12.75" x14ac:dyDescent="0.25">
      <c r="B8992" s="216" t="s">
        <v>263</v>
      </c>
      <c r="C8992" s="213">
        <v>5</v>
      </c>
      <c r="D8992" s="214" t="s">
        <v>4244</v>
      </c>
      <c r="E8992" s="215">
        <v>4109</v>
      </c>
      <c r="F8992" s="216" t="s">
        <v>4240</v>
      </c>
    </row>
    <row r="8993" spans="2:6" ht="12.75" x14ac:dyDescent="0.25">
      <c r="B8993" s="216" t="s">
        <v>99</v>
      </c>
      <c r="C8993" s="213">
        <v>10</v>
      </c>
      <c r="D8993" s="214" t="s">
        <v>4249</v>
      </c>
      <c r="E8993" s="215">
        <v>4109</v>
      </c>
      <c r="F8993" s="216" t="s">
        <v>4240</v>
      </c>
    </row>
    <row r="8994" spans="2:6" ht="12.75" x14ac:dyDescent="0.25">
      <c r="B8994" s="216" t="s">
        <v>1351</v>
      </c>
      <c r="C8994" s="213">
        <v>8</v>
      </c>
      <c r="D8994" s="214" t="s">
        <v>4247</v>
      </c>
      <c r="E8994" s="215">
        <v>4109</v>
      </c>
      <c r="F8994" s="216" t="s">
        <v>4240</v>
      </c>
    </row>
    <row r="8995" spans="2:6" ht="12.75" x14ac:dyDescent="0.25">
      <c r="B8995" s="216" t="s">
        <v>261</v>
      </c>
      <c r="C8995" s="213">
        <v>12</v>
      </c>
      <c r="D8995" s="214" t="s">
        <v>4252</v>
      </c>
      <c r="E8995" s="215">
        <v>4109</v>
      </c>
      <c r="F8995" s="216" t="s">
        <v>4240</v>
      </c>
    </row>
    <row r="8996" spans="2:6" ht="12.75" x14ac:dyDescent="0.25">
      <c r="B8996" s="216" t="s">
        <v>444</v>
      </c>
      <c r="C8996" s="213">
        <v>6</v>
      </c>
      <c r="D8996" s="214" t="s">
        <v>4245</v>
      </c>
      <c r="E8996" s="215">
        <v>4109</v>
      </c>
      <c r="F8996" s="216" t="s">
        <v>4240</v>
      </c>
    </row>
    <row r="8997" spans="2:6" ht="12.75" x14ac:dyDescent="0.25">
      <c r="B8997" s="216" t="s">
        <v>4250</v>
      </c>
      <c r="C8997" s="213">
        <v>11</v>
      </c>
      <c r="D8997" s="214" t="s">
        <v>4251</v>
      </c>
      <c r="E8997" s="215">
        <v>4109</v>
      </c>
      <c r="F8997" s="216" t="s">
        <v>4240</v>
      </c>
    </row>
    <row r="8998" spans="2:6" ht="12.75" x14ac:dyDescent="0.25">
      <c r="B8998" s="216" t="s">
        <v>99</v>
      </c>
      <c r="C8998" s="213">
        <v>4</v>
      </c>
      <c r="D8998" s="214" t="s">
        <v>4243</v>
      </c>
      <c r="E8998" s="215">
        <v>4109</v>
      </c>
      <c r="F8998" s="216" t="s">
        <v>4240</v>
      </c>
    </row>
    <row r="8999" spans="2:6" ht="12.75" x14ac:dyDescent="0.25">
      <c r="B8999" s="216" t="s">
        <v>4236</v>
      </c>
      <c r="C8999" s="213">
        <v>9</v>
      </c>
      <c r="D8999" s="214" t="s">
        <v>4248</v>
      </c>
      <c r="E8999" s="215">
        <v>4109</v>
      </c>
      <c r="F8999" s="216" t="s">
        <v>4240</v>
      </c>
    </row>
    <row r="9000" spans="2:6" ht="12.75" x14ac:dyDescent="0.25">
      <c r="B9000" s="216" t="s">
        <v>3527</v>
      </c>
      <c r="C9000" s="213">
        <v>7</v>
      </c>
      <c r="D9000" s="214" t="s">
        <v>4246</v>
      </c>
      <c r="E9000" s="215">
        <v>4109</v>
      </c>
      <c r="F9000" s="216" t="s">
        <v>4240</v>
      </c>
    </row>
    <row r="9001" spans="2:6" ht="12.75" x14ac:dyDescent="0.25">
      <c r="B9001" s="216" t="s">
        <v>201</v>
      </c>
      <c r="C9001" s="213">
        <v>3</v>
      </c>
      <c r="D9001" s="214" t="s">
        <v>4242</v>
      </c>
      <c r="E9001" s="215">
        <v>4109</v>
      </c>
      <c r="F9001" s="216" t="s">
        <v>4240</v>
      </c>
    </row>
    <row r="9002" spans="2:6" ht="12.75" x14ac:dyDescent="0.25">
      <c r="B9002" s="216" t="s">
        <v>444</v>
      </c>
      <c r="C9002" s="213">
        <v>2</v>
      </c>
      <c r="D9002" s="214" t="s">
        <v>4241</v>
      </c>
      <c r="E9002" s="215">
        <v>4109</v>
      </c>
      <c r="F9002" s="216" t="s">
        <v>4240</v>
      </c>
    </row>
    <row r="9003" spans="2:6" ht="12.75" x14ac:dyDescent="0.25">
      <c r="B9003" s="216" t="s">
        <v>1156</v>
      </c>
      <c r="C9003" s="213">
        <v>8</v>
      </c>
      <c r="D9003" s="214" t="s">
        <v>7718</v>
      </c>
      <c r="E9003" s="215">
        <v>4438</v>
      </c>
      <c r="F9003" s="216" t="s">
        <v>7712</v>
      </c>
    </row>
    <row r="9004" spans="2:6" ht="12.75" x14ac:dyDescent="0.25">
      <c r="B9004" s="216" t="s">
        <v>1156</v>
      </c>
      <c r="C9004" s="213">
        <v>3</v>
      </c>
      <c r="D9004" s="214" t="s">
        <v>7309</v>
      </c>
      <c r="E9004" s="215">
        <v>4438</v>
      </c>
      <c r="F9004" s="216" t="s">
        <v>7712</v>
      </c>
    </row>
    <row r="9005" spans="2:6" ht="12.75" x14ac:dyDescent="0.25">
      <c r="B9005" s="216" t="s">
        <v>1156</v>
      </c>
      <c r="C9005" s="213">
        <v>5</v>
      </c>
      <c r="D9005" s="214" t="s">
        <v>7715</v>
      </c>
      <c r="E9005" s="215">
        <v>4438</v>
      </c>
      <c r="F9005" s="216" t="s">
        <v>7712</v>
      </c>
    </row>
    <row r="9006" spans="2:6" ht="12.75" x14ac:dyDescent="0.25">
      <c r="B9006" s="216" t="s">
        <v>1156</v>
      </c>
      <c r="C9006" s="213">
        <v>2</v>
      </c>
      <c r="D9006" s="214" t="s">
        <v>7713</v>
      </c>
      <c r="E9006" s="215">
        <v>4438</v>
      </c>
      <c r="F9006" s="216" t="s">
        <v>7712</v>
      </c>
    </row>
    <row r="9007" spans="2:6" ht="12.75" x14ac:dyDescent="0.25">
      <c r="B9007" s="216" t="s">
        <v>1156</v>
      </c>
      <c r="C9007" s="213">
        <v>9</v>
      </c>
      <c r="D9007" s="214" t="s">
        <v>7719</v>
      </c>
      <c r="E9007" s="215">
        <v>4438</v>
      </c>
      <c r="F9007" s="216" t="s">
        <v>7712</v>
      </c>
    </row>
    <row r="9008" spans="2:6" ht="12.75" x14ac:dyDescent="0.25">
      <c r="B9008" s="216" t="s">
        <v>1156</v>
      </c>
      <c r="C9008" s="213">
        <v>1</v>
      </c>
      <c r="D9008" s="214" t="s">
        <v>7711</v>
      </c>
      <c r="E9008" s="215">
        <v>4438</v>
      </c>
      <c r="F9008" s="216" t="s">
        <v>7712</v>
      </c>
    </row>
    <row r="9009" spans="2:6" ht="12.75" x14ac:dyDescent="0.25">
      <c r="B9009" s="216" t="s">
        <v>1156</v>
      </c>
      <c r="C9009" s="213">
        <v>4</v>
      </c>
      <c r="D9009" s="214" t="s">
        <v>7714</v>
      </c>
      <c r="E9009" s="215">
        <v>4438</v>
      </c>
      <c r="F9009" s="216" t="s">
        <v>7712</v>
      </c>
    </row>
    <row r="9010" spans="2:6" ht="12.75" x14ac:dyDescent="0.25">
      <c r="B9010" s="216" t="s">
        <v>1156</v>
      </c>
      <c r="C9010" s="213">
        <v>12</v>
      </c>
      <c r="D9010" s="214" t="s">
        <v>7722</v>
      </c>
      <c r="E9010" s="215">
        <v>4438</v>
      </c>
      <c r="F9010" s="216" t="s">
        <v>7712</v>
      </c>
    </row>
    <row r="9011" spans="2:6" ht="12.75" x14ac:dyDescent="0.25">
      <c r="B9011" s="216" t="s">
        <v>1156</v>
      </c>
      <c r="C9011" s="213">
        <v>6</v>
      </c>
      <c r="D9011" s="214" t="s">
        <v>7716</v>
      </c>
      <c r="E9011" s="215">
        <v>4438</v>
      </c>
      <c r="F9011" s="216" t="s">
        <v>7712</v>
      </c>
    </row>
    <row r="9012" spans="2:6" ht="12.75" x14ac:dyDescent="0.25">
      <c r="B9012" s="216" t="s">
        <v>1156</v>
      </c>
      <c r="C9012" s="213">
        <v>11</v>
      </c>
      <c r="D9012" s="214" t="s">
        <v>7721</v>
      </c>
      <c r="E9012" s="215">
        <v>4438</v>
      </c>
      <c r="F9012" s="216" t="s">
        <v>7712</v>
      </c>
    </row>
    <row r="9013" spans="2:6" ht="12.75" x14ac:dyDescent="0.25">
      <c r="B9013" s="216" t="s">
        <v>1156</v>
      </c>
      <c r="C9013" s="213">
        <v>7</v>
      </c>
      <c r="D9013" s="214" t="s">
        <v>7717</v>
      </c>
      <c r="E9013" s="215">
        <v>4438</v>
      </c>
      <c r="F9013" s="216" t="s">
        <v>7712</v>
      </c>
    </row>
    <row r="9014" spans="2:6" ht="12.75" x14ac:dyDescent="0.25">
      <c r="B9014" s="216" t="s">
        <v>1156</v>
      </c>
      <c r="C9014" s="213">
        <v>10</v>
      </c>
      <c r="D9014" s="214" t="s">
        <v>7720</v>
      </c>
      <c r="E9014" s="215">
        <v>4438</v>
      </c>
      <c r="F9014" s="216" t="s">
        <v>7712</v>
      </c>
    </row>
    <row r="9015" spans="2:6" ht="12.75" x14ac:dyDescent="0.25">
      <c r="B9015" s="216" t="s">
        <v>149</v>
      </c>
      <c r="C9015" s="213">
        <v>5</v>
      </c>
      <c r="D9015" s="214" t="s">
        <v>4837</v>
      </c>
      <c r="E9015" s="215">
        <v>4160</v>
      </c>
      <c r="F9015" s="216" t="s">
        <v>4834</v>
      </c>
    </row>
    <row r="9016" spans="2:6" ht="12.75" x14ac:dyDescent="0.25">
      <c r="B9016" s="216" t="s">
        <v>149</v>
      </c>
      <c r="C9016" s="213">
        <v>17</v>
      </c>
      <c r="D9016" s="214" t="s">
        <v>4845</v>
      </c>
      <c r="E9016" s="215">
        <v>4160</v>
      </c>
      <c r="F9016" s="216" t="s">
        <v>4834</v>
      </c>
    </row>
    <row r="9017" spans="2:6" ht="12.75" x14ac:dyDescent="0.25">
      <c r="B9017" s="216" t="s">
        <v>149</v>
      </c>
      <c r="C9017" s="213">
        <v>6</v>
      </c>
      <c r="D9017" s="214" t="s">
        <v>1148</v>
      </c>
      <c r="E9017" s="215">
        <v>4160</v>
      </c>
      <c r="F9017" s="216" t="s">
        <v>4834</v>
      </c>
    </row>
    <row r="9018" spans="2:6" ht="12.75" x14ac:dyDescent="0.25">
      <c r="B9018" s="216" t="s">
        <v>149</v>
      </c>
      <c r="C9018" s="213">
        <v>18</v>
      </c>
      <c r="D9018" s="214" t="s">
        <v>4846</v>
      </c>
      <c r="E9018" s="215">
        <v>4160</v>
      </c>
      <c r="F9018" s="216" t="s">
        <v>4834</v>
      </c>
    </row>
    <row r="9019" spans="2:6" ht="12.75" x14ac:dyDescent="0.25">
      <c r="B9019" s="216" t="s">
        <v>149</v>
      </c>
      <c r="C9019" s="213">
        <v>7</v>
      </c>
      <c r="D9019" s="214" t="s">
        <v>4838</v>
      </c>
      <c r="E9019" s="215">
        <v>4160</v>
      </c>
      <c r="F9019" s="216" t="s">
        <v>4834</v>
      </c>
    </row>
    <row r="9020" spans="2:6" ht="12.75" x14ac:dyDescent="0.25">
      <c r="B9020" s="216" t="s">
        <v>149</v>
      </c>
      <c r="C9020" s="213">
        <v>19</v>
      </c>
      <c r="D9020" s="214" t="s">
        <v>4847</v>
      </c>
      <c r="E9020" s="215">
        <v>4160</v>
      </c>
      <c r="F9020" s="216" t="s">
        <v>4834</v>
      </c>
    </row>
    <row r="9021" spans="2:6" ht="12.75" x14ac:dyDescent="0.25">
      <c r="B9021" s="216" t="s">
        <v>149</v>
      </c>
      <c r="C9021" s="213">
        <v>8</v>
      </c>
      <c r="D9021" s="214" t="s">
        <v>4839</v>
      </c>
      <c r="E9021" s="215">
        <v>4160</v>
      </c>
      <c r="F9021" s="216" t="s">
        <v>4834</v>
      </c>
    </row>
    <row r="9022" spans="2:6" ht="12.75" x14ac:dyDescent="0.25">
      <c r="B9022" s="216" t="s">
        <v>149</v>
      </c>
      <c r="C9022" s="213">
        <v>20</v>
      </c>
      <c r="D9022" s="214" t="s">
        <v>4848</v>
      </c>
      <c r="E9022" s="215">
        <v>4160</v>
      </c>
      <c r="F9022" s="216" t="s">
        <v>4834</v>
      </c>
    </row>
    <row r="9023" spans="2:6" ht="12.75" x14ac:dyDescent="0.25">
      <c r="B9023" s="216" t="s">
        <v>149</v>
      </c>
      <c r="C9023" s="213">
        <v>3</v>
      </c>
      <c r="D9023" s="214" t="s">
        <v>4836</v>
      </c>
      <c r="E9023" s="215">
        <v>4160</v>
      </c>
      <c r="F9023" s="216" t="s">
        <v>4834</v>
      </c>
    </row>
    <row r="9024" spans="2:6" ht="12.75" x14ac:dyDescent="0.25">
      <c r="B9024" s="216" t="s">
        <v>149</v>
      </c>
      <c r="C9024" s="213">
        <v>15</v>
      </c>
      <c r="D9024" s="214" t="s">
        <v>4843</v>
      </c>
      <c r="E9024" s="215">
        <v>4160</v>
      </c>
      <c r="F9024" s="216" t="s">
        <v>4834</v>
      </c>
    </row>
    <row r="9025" spans="2:6" ht="12.75" x14ac:dyDescent="0.25">
      <c r="B9025" s="216" t="s">
        <v>149</v>
      </c>
      <c r="C9025" s="213">
        <v>4</v>
      </c>
      <c r="D9025" s="214" t="s">
        <v>1138</v>
      </c>
      <c r="E9025" s="215">
        <v>4160</v>
      </c>
      <c r="F9025" s="216" t="s">
        <v>4834</v>
      </c>
    </row>
    <row r="9026" spans="2:6" ht="12.75" x14ac:dyDescent="0.25">
      <c r="B9026" s="216" t="s">
        <v>149</v>
      </c>
      <c r="C9026" s="213">
        <v>16</v>
      </c>
      <c r="D9026" s="214" t="s">
        <v>4844</v>
      </c>
      <c r="E9026" s="215">
        <v>4160</v>
      </c>
      <c r="F9026" s="216" t="s">
        <v>4834</v>
      </c>
    </row>
    <row r="9027" spans="2:6" ht="12.75" x14ac:dyDescent="0.25">
      <c r="B9027" s="216" t="s">
        <v>149</v>
      </c>
      <c r="C9027" s="213">
        <v>2</v>
      </c>
      <c r="D9027" s="214" t="s">
        <v>4835</v>
      </c>
      <c r="E9027" s="215">
        <v>4160</v>
      </c>
      <c r="F9027" s="216" t="s">
        <v>4834</v>
      </c>
    </row>
    <row r="9028" spans="2:6" ht="12.75" x14ac:dyDescent="0.25">
      <c r="B9028" s="216" t="s">
        <v>149</v>
      </c>
      <c r="C9028" s="213">
        <v>14</v>
      </c>
      <c r="D9028" s="214" t="s">
        <v>4842</v>
      </c>
      <c r="E9028" s="215">
        <v>4160</v>
      </c>
      <c r="F9028" s="216" t="s">
        <v>4834</v>
      </c>
    </row>
    <row r="9029" spans="2:6" ht="12.75" x14ac:dyDescent="0.25">
      <c r="B9029" s="216" t="s">
        <v>149</v>
      </c>
      <c r="C9029" s="213">
        <v>9</v>
      </c>
      <c r="D9029" s="214" t="s">
        <v>4840</v>
      </c>
      <c r="E9029" s="215">
        <v>4160</v>
      </c>
      <c r="F9029" s="216" t="s">
        <v>4834</v>
      </c>
    </row>
    <row r="9030" spans="2:6" ht="12.75" x14ac:dyDescent="0.25">
      <c r="B9030" s="216" t="s">
        <v>149</v>
      </c>
      <c r="C9030" s="213">
        <v>21</v>
      </c>
      <c r="D9030" s="214" t="s">
        <v>4849</v>
      </c>
      <c r="E9030" s="215">
        <v>4160</v>
      </c>
      <c r="F9030" s="216" t="s">
        <v>4834</v>
      </c>
    </row>
    <row r="9031" spans="2:6" ht="12.75" x14ac:dyDescent="0.25">
      <c r="B9031" s="216" t="s">
        <v>149</v>
      </c>
      <c r="C9031" s="213">
        <v>12</v>
      </c>
      <c r="D9031" s="214" t="s">
        <v>1144</v>
      </c>
      <c r="E9031" s="215">
        <v>4160</v>
      </c>
      <c r="F9031" s="216" t="s">
        <v>4834</v>
      </c>
    </row>
    <row r="9032" spans="2:6" ht="12.75" x14ac:dyDescent="0.25">
      <c r="B9032" s="216" t="s">
        <v>149</v>
      </c>
      <c r="C9032" s="213">
        <v>11</v>
      </c>
      <c r="D9032" s="214" t="s">
        <v>1146</v>
      </c>
      <c r="E9032" s="215">
        <v>4160</v>
      </c>
      <c r="F9032" s="216" t="s">
        <v>4834</v>
      </c>
    </row>
    <row r="9033" spans="2:6" ht="12.75" x14ac:dyDescent="0.25">
      <c r="B9033" s="216" t="s">
        <v>149</v>
      </c>
      <c r="C9033" s="213">
        <v>10</v>
      </c>
      <c r="D9033" s="214" t="s">
        <v>1142</v>
      </c>
      <c r="E9033" s="215">
        <v>4160</v>
      </c>
      <c r="F9033" s="216" t="s">
        <v>4834</v>
      </c>
    </row>
    <row r="9034" spans="2:6" ht="12.75" x14ac:dyDescent="0.25">
      <c r="B9034" s="216" t="s">
        <v>149</v>
      </c>
      <c r="C9034" s="213">
        <v>22</v>
      </c>
      <c r="D9034" s="214" t="s">
        <v>4850</v>
      </c>
      <c r="E9034" s="215">
        <v>4160</v>
      </c>
      <c r="F9034" s="216" t="s">
        <v>4834</v>
      </c>
    </row>
    <row r="9035" spans="2:6" ht="12.75" x14ac:dyDescent="0.25">
      <c r="B9035" s="216" t="s">
        <v>149</v>
      </c>
      <c r="C9035" s="213">
        <v>1</v>
      </c>
      <c r="D9035" s="214" t="s">
        <v>4833</v>
      </c>
      <c r="E9035" s="215">
        <v>4160</v>
      </c>
      <c r="F9035" s="216" t="s">
        <v>4834</v>
      </c>
    </row>
    <row r="9036" spans="2:6" ht="12.75" x14ac:dyDescent="0.25">
      <c r="B9036" s="216" t="s">
        <v>149</v>
      </c>
      <c r="C9036" s="213">
        <v>13</v>
      </c>
      <c r="D9036" s="214" t="s">
        <v>4841</v>
      </c>
      <c r="E9036" s="215">
        <v>4160</v>
      </c>
      <c r="F9036" s="216" t="s">
        <v>4834</v>
      </c>
    </row>
    <row r="9037" spans="2:6" ht="12.75" x14ac:dyDescent="0.25">
      <c r="B9037" s="216" t="s">
        <v>149</v>
      </c>
      <c r="C9037" s="213">
        <v>2</v>
      </c>
      <c r="D9037" s="214" t="s">
        <v>6573</v>
      </c>
      <c r="E9037" s="215">
        <v>4320</v>
      </c>
      <c r="F9037" s="216" t="s">
        <v>6572</v>
      </c>
    </row>
    <row r="9038" spans="2:6" ht="12.75" x14ac:dyDescent="0.25">
      <c r="B9038" s="216" t="s">
        <v>149</v>
      </c>
      <c r="C9038" s="213">
        <v>7</v>
      </c>
      <c r="D9038" s="214" t="s">
        <v>1143</v>
      </c>
      <c r="E9038" s="215">
        <v>4320</v>
      </c>
      <c r="F9038" s="216" t="s">
        <v>6572</v>
      </c>
    </row>
    <row r="9039" spans="2:6" ht="12.75" x14ac:dyDescent="0.25">
      <c r="B9039" s="216" t="s">
        <v>149</v>
      </c>
      <c r="C9039" s="213">
        <v>4</v>
      </c>
      <c r="D9039" s="214" t="s">
        <v>6574</v>
      </c>
      <c r="E9039" s="215">
        <v>4320</v>
      </c>
      <c r="F9039" s="216" t="s">
        <v>6572</v>
      </c>
    </row>
    <row r="9040" spans="2:6" ht="12.75" x14ac:dyDescent="0.25">
      <c r="B9040" s="216" t="s">
        <v>149</v>
      </c>
      <c r="C9040" s="213">
        <v>12</v>
      </c>
      <c r="D9040" s="214" t="s">
        <v>6575</v>
      </c>
      <c r="E9040" s="215">
        <v>4320</v>
      </c>
      <c r="F9040" s="216" t="s">
        <v>6572</v>
      </c>
    </row>
    <row r="9041" spans="2:6" ht="12.75" x14ac:dyDescent="0.25">
      <c r="B9041" s="216" t="s">
        <v>149</v>
      </c>
      <c r="C9041" s="213">
        <v>5</v>
      </c>
      <c r="D9041" s="214" t="s">
        <v>3951</v>
      </c>
      <c r="E9041" s="215">
        <v>4320</v>
      </c>
      <c r="F9041" s="216" t="s">
        <v>6572</v>
      </c>
    </row>
    <row r="9042" spans="2:6" ht="12.75" x14ac:dyDescent="0.25">
      <c r="B9042" s="216" t="s">
        <v>149</v>
      </c>
      <c r="C9042" s="213">
        <v>8</v>
      </c>
      <c r="D9042" s="214" t="s">
        <v>1139</v>
      </c>
      <c r="E9042" s="215">
        <v>4320</v>
      </c>
      <c r="F9042" s="216" t="s">
        <v>6572</v>
      </c>
    </row>
    <row r="9043" spans="2:6" ht="12.75" x14ac:dyDescent="0.25">
      <c r="B9043" s="216" t="s">
        <v>149</v>
      </c>
      <c r="C9043" s="213">
        <v>9</v>
      </c>
      <c r="D9043" s="214" t="s">
        <v>1145</v>
      </c>
      <c r="E9043" s="215">
        <v>4320</v>
      </c>
      <c r="F9043" s="216" t="s">
        <v>6572</v>
      </c>
    </row>
    <row r="9044" spans="2:6" ht="12.75" x14ac:dyDescent="0.25">
      <c r="B9044" s="216" t="s">
        <v>149</v>
      </c>
      <c r="C9044" s="213">
        <v>10</v>
      </c>
      <c r="D9044" s="214" t="s">
        <v>1149</v>
      </c>
      <c r="E9044" s="215">
        <v>4320</v>
      </c>
      <c r="F9044" s="216" t="s">
        <v>6572</v>
      </c>
    </row>
    <row r="9045" spans="2:6" ht="12.75" x14ac:dyDescent="0.25">
      <c r="B9045" s="216" t="s">
        <v>149</v>
      </c>
      <c r="C9045" s="213">
        <v>6</v>
      </c>
      <c r="D9045" s="214" t="s">
        <v>1141</v>
      </c>
      <c r="E9045" s="215">
        <v>4320</v>
      </c>
      <c r="F9045" s="216" t="s">
        <v>6572</v>
      </c>
    </row>
    <row r="9046" spans="2:6" ht="12.75" x14ac:dyDescent="0.25">
      <c r="B9046" s="216" t="s">
        <v>149</v>
      </c>
      <c r="C9046" s="213">
        <v>3</v>
      </c>
      <c r="D9046" s="214" t="s">
        <v>150</v>
      </c>
      <c r="E9046" s="215">
        <v>4320</v>
      </c>
      <c r="F9046" s="216" t="s">
        <v>6572</v>
      </c>
    </row>
    <row r="9047" spans="2:6" ht="12.75" x14ac:dyDescent="0.25">
      <c r="B9047" s="216" t="s">
        <v>149</v>
      </c>
      <c r="C9047" s="213">
        <v>11</v>
      </c>
      <c r="D9047" s="214" t="s">
        <v>1147</v>
      </c>
      <c r="E9047" s="215">
        <v>4320</v>
      </c>
      <c r="F9047" s="216" t="s">
        <v>6572</v>
      </c>
    </row>
    <row r="9048" spans="2:6" ht="12.75" x14ac:dyDescent="0.25">
      <c r="B9048" s="216" t="s">
        <v>149</v>
      </c>
      <c r="C9048" s="213">
        <v>1</v>
      </c>
      <c r="D9048" s="214" t="s">
        <v>6571</v>
      </c>
      <c r="E9048" s="215">
        <v>4320</v>
      </c>
      <c r="F9048" s="216" t="s">
        <v>6572</v>
      </c>
    </row>
    <row r="9049" spans="2:6" ht="12.75" x14ac:dyDescent="0.25">
      <c r="B9049" s="216" t="s">
        <v>185</v>
      </c>
      <c r="C9049" s="213">
        <v>6</v>
      </c>
      <c r="D9049" s="214" t="s">
        <v>7446</v>
      </c>
      <c r="E9049" s="215">
        <v>4464</v>
      </c>
      <c r="F9049" s="216" t="s">
        <v>7992</v>
      </c>
    </row>
    <row r="9050" spans="2:6" ht="12.75" x14ac:dyDescent="0.25">
      <c r="B9050" s="216" t="s">
        <v>185</v>
      </c>
      <c r="C9050" s="213">
        <v>2</v>
      </c>
      <c r="D9050" s="214" t="s">
        <v>186</v>
      </c>
      <c r="E9050" s="215">
        <v>4464</v>
      </c>
      <c r="F9050" s="216" t="s">
        <v>7992</v>
      </c>
    </row>
    <row r="9051" spans="2:6" ht="12.75" x14ac:dyDescent="0.25">
      <c r="B9051" s="216" t="s">
        <v>185</v>
      </c>
      <c r="C9051" s="213">
        <v>4</v>
      </c>
      <c r="D9051" s="214" t="s">
        <v>7994</v>
      </c>
      <c r="E9051" s="215">
        <v>4464</v>
      </c>
      <c r="F9051" s="216" t="s">
        <v>7992</v>
      </c>
    </row>
    <row r="9052" spans="2:6" ht="12.75" x14ac:dyDescent="0.25">
      <c r="B9052" s="216" t="s">
        <v>185</v>
      </c>
      <c r="C9052" s="213">
        <v>8</v>
      </c>
      <c r="D9052" s="214" t="s">
        <v>425</v>
      </c>
      <c r="E9052" s="215">
        <v>4464</v>
      </c>
      <c r="F9052" s="216" t="s">
        <v>7992</v>
      </c>
    </row>
    <row r="9053" spans="2:6" ht="12.75" x14ac:dyDescent="0.25">
      <c r="B9053" s="216" t="s">
        <v>185</v>
      </c>
      <c r="C9053" s="213">
        <v>1</v>
      </c>
      <c r="D9053" s="214" t="s">
        <v>311</v>
      </c>
      <c r="E9053" s="215">
        <v>4464</v>
      </c>
      <c r="F9053" s="216" t="s">
        <v>7992</v>
      </c>
    </row>
    <row r="9054" spans="2:6" ht="12.75" x14ac:dyDescent="0.25">
      <c r="B9054" s="216" t="s">
        <v>185</v>
      </c>
      <c r="C9054" s="213">
        <v>3</v>
      </c>
      <c r="D9054" s="214" t="s">
        <v>7993</v>
      </c>
      <c r="E9054" s="215">
        <v>4464</v>
      </c>
      <c r="F9054" s="216" t="s">
        <v>7992</v>
      </c>
    </row>
    <row r="9055" spans="2:6" ht="12.75" x14ac:dyDescent="0.25">
      <c r="B9055" s="216" t="s">
        <v>185</v>
      </c>
      <c r="C9055" s="213">
        <v>5</v>
      </c>
      <c r="D9055" s="214" t="s">
        <v>5732</v>
      </c>
      <c r="E9055" s="215">
        <v>4464</v>
      </c>
      <c r="F9055" s="216" t="s">
        <v>7992</v>
      </c>
    </row>
    <row r="9056" spans="2:6" ht="12.75" x14ac:dyDescent="0.25">
      <c r="B9056" s="216" t="s">
        <v>185</v>
      </c>
      <c r="C9056" s="213">
        <v>12</v>
      </c>
      <c r="D9056" s="214" t="s">
        <v>4905</v>
      </c>
      <c r="E9056" s="215">
        <v>4464</v>
      </c>
      <c r="F9056" s="216" t="s">
        <v>7992</v>
      </c>
    </row>
    <row r="9057" spans="2:6" ht="12.75" x14ac:dyDescent="0.25">
      <c r="B9057" s="216" t="s">
        <v>185</v>
      </c>
      <c r="C9057" s="213">
        <v>11</v>
      </c>
      <c r="D9057" s="214" t="s">
        <v>4728</v>
      </c>
      <c r="E9057" s="215">
        <v>4464</v>
      </c>
      <c r="F9057" s="216" t="s">
        <v>7992</v>
      </c>
    </row>
    <row r="9058" spans="2:6" ht="12.75" x14ac:dyDescent="0.25">
      <c r="B9058" s="216" t="s">
        <v>185</v>
      </c>
      <c r="C9058" s="213">
        <v>7</v>
      </c>
      <c r="D9058" s="214" t="s">
        <v>7995</v>
      </c>
      <c r="E9058" s="215">
        <v>4464</v>
      </c>
      <c r="F9058" s="216" t="s">
        <v>7992</v>
      </c>
    </row>
    <row r="9059" spans="2:6" ht="12.75" x14ac:dyDescent="0.25">
      <c r="B9059" s="216" t="s">
        <v>185</v>
      </c>
      <c r="C9059" s="213">
        <v>9</v>
      </c>
      <c r="D9059" s="214" t="s">
        <v>6526</v>
      </c>
      <c r="E9059" s="215">
        <v>4464</v>
      </c>
      <c r="F9059" s="216" t="s">
        <v>7992</v>
      </c>
    </row>
    <row r="9060" spans="2:6" ht="12.75" x14ac:dyDescent="0.25">
      <c r="B9060" s="216" t="s">
        <v>185</v>
      </c>
      <c r="C9060" s="213">
        <v>10</v>
      </c>
      <c r="D9060" s="214" t="s">
        <v>5653</v>
      </c>
      <c r="E9060" s="215">
        <v>4464</v>
      </c>
      <c r="F9060" s="216" t="s">
        <v>7992</v>
      </c>
    </row>
    <row r="9061" spans="2:6" ht="12.75" x14ac:dyDescent="0.25">
      <c r="B9061" s="216" t="s">
        <v>103</v>
      </c>
      <c r="C9061" s="213">
        <v>2</v>
      </c>
      <c r="D9061" s="214" t="s">
        <v>3275</v>
      </c>
      <c r="E9061" s="215">
        <v>4021</v>
      </c>
      <c r="F9061" s="216" t="s">
        <v>3274</v>
      </c>
    </row>
    <row r="9062" spans="2:6" ht="12.75" x14ac:dyDescent="0.25">
      <c r="B9062" s="216" t="s">
        <v>103</v>
      </c>
      <c r="C9062" s="213">
        <v>8</v>
      </c>
      <c r="D9062" s="214" t="s">
        <v>3157</v>
      </c>
      <c r="E9062" s="215">
        <v>4021</v>
      </c>
      <c r="F9062" s="216" t="s">
        <v>3274</v>
      </c>
    </row>
    <row r="9063" spans="2:6" ht="12.75" x14ac:dyDescent="0.25">
      <c r="B9063" s="216" t="s">
        <v>103</v>
      </c>
      <c r="C9063" s="213">
        <v>1</v>
      </c>
      <c r="D9063" s="214" t="s">
        <v>3273</v>
      </c>
      <c r="E9063" s="215">
        <v>4021</v>
      </c>
      <c r="F9063" s="216" t="s">
        <v>3274</v>
      </c>
    </row>
    <row r="9064" spans="2:6" ht="12.75" x14ac:dyDescent="0.25">
      <c r="B9064" s="216" t="s">
        <v>103</v>
      </c>
      <c r="C9064" s="213">
        <v>4</v>
      </c>
      <c r="D9064" s="214" t="s">
        <v>3277</v>
      </c>
      <c r="E9064" s="215">
        <v>4021</v>
      </c>
      <c r="F9064" s="216" t="s">
        <v>3274</v>
      </c>
    </row>
    <row r="9065" spans="2:6" ht="12.75" x14ac:dyDescent="0.25">
      <c r="B9065" s="216" t="s">
        <v>103</v>
      </c>
      <c r="C9065" s="213">
        <v>12</v>
      </c>
      <c r="D9065" s="214" t="s">
        <v>3281</v>
      </c>
      <c r="E9065" s="215">
        <v>4021</v>
      </c>
      <c r="F9065" s="216" t="s">
        <v>3274</v>
      </c>
    </row>
    <row r="9066" spans="2:6" ht="12.75" x14ac:dyDescent="0.25">
      <c r="B9066" s="216" t="s">
        <v>103</v>
      </c>
      <c r="C9066" s="213">
        <v>7</v>
      </c>
      <c r="D9066" s="214" t="s">
        <v>3280</v>
      </c>
      <c r="E9066" s="215">
        <v>4021</v>
      </c>
      <c r="F9066" s="216" t="s">
        <v>3274</v>
      </c>
    </row>
    <row r="9067" spans="2:6" ht="12.75" x14ac:dyDescent="0.25">
      <c r="B9067" s="216" t="s">
        <v>103</v>
      </c>
      <c r="C9067" s="213">
        <v>11</v>
      </c>
      <c r="D9067" s="214" t="s">
        <v>2222</v>
      </c>
      <c r="E9067" s="215">
        <v>4021</v>
      </c>
      <c r="F9067" s="216" t="s">
        <v>3274</v>
      </c>
    </row>
    <row r="9068" spans="2:6" ht="12.75" x14ac:dyDescent="0.25">
      <c r="B9068" s="216" t="s">
        <v>103</v>
      </c>
      <c r="C9068" s="213">
        <v>5</v>
      </c>
      <c r="D9068" s="214" t="s">
        <v>3278</v>
      </c>
      <c r="E9068" s="215">
        <v>4021</v>
      </c>
      <c r="F9068" s="216" t="s">
        <v>3274</v>
      </c>
    </row>
    <row r="9069" spans="2:6" ht="12.75" x14ac:dyDescent="0.25">
      <c r="B9069" s="216" t="s">
        <v>103</v>
      </c>
      <c r="C9069" s="213">
        <v>6</v>
      </c>
      <c r="D9069" s="214" t="s">
        <v>3279</v>
      </c>
      <c r="E9069" s="215">
        <v>4021</v>
      </c>
      <c r="F9069" s="216" t="s">
        <v>3274</v>
      </c>
    </row>
    <row r="9070" spans="2:6" ht="12.75" x14ac:dyDescent="0.25">
      <c r="B9070" s="216" t="s">
        <v>103</v>
      </c>
      <c r="C9070" s="213">
        <v>10</v>
      </c>
      <c r="D9070" s="214" t="s">
        <v>3164</v>
      </c>
      <c r="E9070" s="215">
        <v>4021</v>
      </c>
      <c r="F9070" s="216" t="s">
        <v>3274</v>
      </c>
    </row>
    <row r="9071" spans="2:6" ht="12.75" x14ac:dyDescent="0.25">
      <c r="B9071" s="216" t="s">
        <v>103</v>
      </c>
      <c r="C9071" s="213">
        <v>3</v>
      </c>
      <c r="D9071" s="214" t="s">
        <v>3276</v>
      </c>
      <c r="E9071" s="215">
        <v>4021</v>
      </c>
      <c r="F9071" s="216" t="s">
        <v>3274</v>
      </c>
    </row>
    <row r="9072" spans="2:6" ht="12.75" x14ac:dyDescent="0.25">
      <c r="B9072" s="216" t="s">
        <v>103</v>
      </c>
      <c r="C9072" s="213">
        <v>9</v>
      </c>
      <c r="D9072" s="214" t="s">
        <v>3188</v>
      </c>
      <c r="E9072" s="215">
        <v>4021</v>
      </c>
      <c r="F9072" s="216" t="s">
        <v>3274</v>
      </c>
    </row>
    <row r="9073" spans="2:6" ht="12.75" x14ac:dyDescent="0.25">
      <c r="B9073" s="216" t="s">
        <v>103</v>
      </c>
      <c r="C9073" s="213">
        <v>7</v>
      </c>
      <c r="D9073" s="214" t="s">
        <v>3745</v>
      </c>
      <c r="E9073" s="215">
        <v>4062</v>
      </c>
      <c r="F9073" s="216" t="s">
        <v>3740</v>
      </c>
    </row>
    <row r="9074" spans="2:6" ht="12.75" x14ac:dyDescent="0.25">
      <c r="B9074" s="216" t="s">
        <v>103</v>
      </c>
      <c r="C9074" s="213">
        <v>3</v>
      </c>
      <c r="D9074" s="214" t="s">
        <v>3742</v>
      </c>
      <c r="E9074" s="215">
        <v>4062</v>
      </c>
      <c r="F9074" s="216" t="s">
        <v>3740</v>
      </c>
    </row>
    <row r="9075" spans="2:6" ht="12.75" x14ac:dyDescent="0.25">
      <c r="B9075" s="216" t="s">
        <v>103</v>
      </c>
      <c r="C9075" s="213">
        <v>9</v>
      </c>
      <c r="D9075" s="214" t="s">
        <v>3747</v>
      </c>
      <c r="E9075" s="215">
        <v>4062</v>
      </c>
      <c r="F9075" s="216" t="s">
        <v>3740</v>
      </c>
    </row>
    <row r="9076" spans="2:6" ht="12.75" x14ac:dyDescent="0.25">
      <c r="B9076" s="216" t="s">
        <v>103</v>
      </c>
      <c r="C9076" s="213">
        <v>2</v>
      </c>
      <c r="D9076" s="214" t="s">
        <v>3741</v>
      </c>
      <c r="E9076" s="215">
        <v>4062</v>
      </c>
      <c r="F9076" s="216" t="s">
        <v>3740</v>
      </c>
    </row>
    <row r="9077" spans="2:6" ht="12.75" x14ac:dyDescent="0.25">
      <c r="B9077" s="216" t="s">
        <v>103</v>
      </c>
      <c r="C9077" s="213">
        <v>10</v>
      </c>
      <c r="D9077" s="214" t="s">
        <v>3748</v>
      </c>
      <c r="E9077" s="215">
        <v>4062</v>
      </c>
      <c r="F9077" s="216" t="s">
        <v>3740</v>
      </c>
    </row>
    <row r="9078" spans="2:6" ht="12.75" x14ac:dyDescent="0.25">
      <c r="B9078" s="216" t="s">
        <v>103</v>
      </c>
      <c r="C9078" s="213">
        <v>6</v>
      </c>
      <c r="D9078" s="214" t="s">
        <v>3744</v>
      </c>
      <c r="E9078" s="215">
        <v>4062</v>
      </c>
      <c r="F9078" s="216" t="s">
        <v>3740</v>
      </c>
    </row>
    <row r="9079" spans="2:6" ht="12.75" x14ac:dyDescent="0.25">
      <c r="B9079" s="216" t="s">
        <v>103</v>
      </c>
      <c r="C9079" s="213">
        <v>4</v>
      </c>
      <c r="D9079" s="214" t="s">
        <v>3743</v>
      </c>
      <c r="E9079" s="215">
        <v>4062</v>
      </c>
      <c r="F9079" s="216" t="s">
        <v>3740</v>
      </c>
    </row>
    <row r="9080" spans="2:6" ht="12.75" x14ac:dyDescent="0.25">
      <c r="B9080" s="216" t="s">
        <v>103</v>
      </c>
      <c r="C9080" s="213">
        <v>8</v>
      </c>
      <c r="D9080" s="214" t="s">
        <v>3746</v>
      </c>
      <c r="E9080" s="215">
        <v>4062</v>
      </c>
      <c r="F9080" s="216" t="s">
        <v>3740</v>
      </c>
    </row>
    <row r="9081" spans="2:6" ht="12.75" x14ac:dyDescent="0.25">
      <c r="B9081" s="216" t="s">
        <v>103</v>
      </c>
      <c r="C9081" s="213">
        <v>11</v>
      </c>
      <c r="D9081" s="214" t="s">
        <v>2785</v>
      </c>
      <c r="E9081" s="215">
        <v>4062</v>
      </c>
      <c r="F9081" s="216" t="s">
        <v>3740</v>
      </c>
    </row>
    <row r="9082" spans="2:6" ht="12.75" x14ac:dyDescent="0.25">
      <c r="B9082" s="216" t="s">
        <v>103</v>
      </c>
      <c r="C9082" s="213">
        <v>5</v>
      </c>
      <c r="D9082" s="214" t="s">
        <v>2954</v>
      </c>
      <c r="E9082" s="215">
        <v>4062</v>
      </c>
      <c r="F9082" s="216" t="s">
        <v>3740</v>
      </c>
    </row>
    <row r="9083" spans="2:6" ht="12.75" x14ac:dyDescent="0.25">
      <c r="B9083" s="216" t="s">
        <v>103</v>
      </c>
      <c r="C9083" s="213">
        <v>12</v>
      </c>
      <c r="D9083" s="214" t="s">
        <v>3749</v>
      </c>
      <c r="E9083" s="215">
        <v>4062</v>
      </c>
      <c r="F9083" s="216" t="s">
        <v>3740</v>
      </c>
    </row>
    <row r="9084" spans="2:6" ht="12.75" x14ac:dyDescent="0.25">
      <c r="B9084" s="216" t="s">
        <v>103</v>
      </c>
      <c r="C9084" s="213">
        <v>1</v>
      </c>
      <c r="D9084" s="214" t="s">
        <v>3739</v>
      </c>
      <c r="E9084" s="215">
        <v>4062</v>
      </c>
      <c r="F9084" s="216" t="s">
        <v>3740</v>
      </c>
    </row>
    <row r="9085" spans="2:6" ht="12.75" x14ac:dyDescent="0.25">
      <c r="B9085" s="216" t="s">
        <v>103</v>
      </c>
      <c r="C9085" s="213">
        <v>12</v>
      </c>
      <c r="D9085" s="214" t="s">
        <v>4954</v>
      </c>
      <c r="E9085" s="215">
        <v>4169</v>
      </c>
      <c r="F9085" s="216" t="s">
        <v>4949</v>
      </c>
    </row>
    <row r="9086" spans="2:6" ht="12.75" x14ac:dyDescent="0.25">
      <c r="B9086" s="216" t="s">
        <v>103</v>
      </c>
      <c r="C9086" s="213">
        <v>6</v>
      </c>
      <c r="D9086" s="214" t="s">
        <v>3121</v>
      </c>
      <c r="E9086" s="215">
        <v>4169</v>
      </c>
      <c r="F9086" s="216" t="s">
        <v>4949</v>
      </c>
    </row>
    <row r="9087" spans="2:6" ht="12.75" x14ac:dyDescent="0.25">
      <c r="B9087" s="216" t="s">
        <v>103</v>
      </c>
      <c r="C9087" s="213">
        <v>3</v>
      </c>
      <c r="D9087" s="214" t="s">
        <v>2783</v>
      </c>
      <c r="E9087" s="215">
        <v>4169</v>
      </c>
      <c r="F9087" s="216" t="s">
        <v>4949</v>
      </c>
    </row>
    <row r="9088" spans="2:6" ht="12.75" x14ac:dyDescent="0.25">
      <c r="B9088" s="216" t="s">
        <v>103</v>
      </c>
      <c r="C9088" s="213">
        <v>8</v>
      </c>
      <c r="D9088" s="214" t="s">
        <v>989</v>
      </c>
      <c r="E9088" s="215">
        <v>4169</v>
      </c>
      <c r="F9088" s="216" t="s">
        <v>4949</v>
      </c>
    </row>
    <row r="9089" spans="2:6" ht="12.75" x14ac:dyDescent="0.25">
      <c r="B9089" s="216" t="s">
        <v>103</v>
      </c>
      <c r="C9089" s="213">
        <v>7</v>
      </c>
      <c r="D9089" s="214" t="s">
        <v>4951</v>
      </c>
      <c r="E9089" s="215">
        <v>4169</v>
      </c>
      <c r="F9089" s="216" t="s">
        <v>4949</v>
      </c>
    </row>
    <row r="9090" spans="2:6" ht="12.75" x14ac:dyDescent="0.25">
      <c r="B9090" s="216" t="s">
        <v>103</v>
      </c>
      <c r="C9090" s="213">
        <v>10</v>
      </c>
      <c r="D9090" s="214" t="s">
        <v>4952</v>
      </c>
      <c r="E9090" s="215">
        <v>4169</v>
      </c>
      <c r="F9090" s="216" t="s">
        <v>4949</v>
      </c>
    </row>
    <row r="9091" spans="2:6" ht="12.75" x14ac:dyDescent="0.25">
      <c r="B9091" s="216" t="s">
        <v>103</v>
      </c>
      <c r="C9091" s="213">
        <v>4</v>
      </c>
      <c r="D9091" s="214" t="s">
        <v>2955</v>
      </c>
      <c r="E9091" s="215">
        <v>4169</v>
      </c>
      <c r="F9091" s="216" t="s">
        <v>4949</v>
      </c>
    </row>
    <row r="9092" spans="2:6" ht="12.75" x14ac:dyDescent="0.25">
      <c r="B9092" s="216" t="s">
        <v>103</v>
      </c>
      <c r="C9092" s="213">
        <v>9</v>
      </c>
      <c r="D9092" s="214" t="s">
        <v>2743</v>
      </c>
      <c r="E9092" s="215">
        <v>4169</v>
      </c>
      <c r="F9092" s="216" t="s">
        <v>4949</v>
      </c>
    </row>
    <row r="9093" spans="2:6" ht="12.75" x14ac:dyDescent="0.25">
      <c r="B9093" s="216" t="s">
        <v>103</v>
      </c>
      <c r="C9093" s="213">
        <v>11</v>
      </c>
      <c r="D9093" s="214" t="s">
        <v>4953</v>
      </c>
      <c r="E9093" s="215">
        <v>4169</v>
      </c>
      <c r="F9093" s="216" t="s">
        <v>4949</v>
      </c>
    </row>
    <row r="9094" spans="2:6" ht="12.75" x14ac:dyDescent="0.25">
      <c r="B9094" s="216" t="s">
        <v>103</v>
      </c>
      <c r="C9094" s="213">
        <v>2</v>
      </c>
      <c r="D9094" s="214" t="s">
        <v>2159</v>
      </c>
      <c r="E9094" s="215">
        <v>4169</v>
      </c>
      <c r="F9094" s="216" t="s">
        <v>4949</v>
      </c>
    </row>
    <row r="9095" spans="2:6" ht="12.75" x14ac:dyDescent="0.25">
      <c r="B9095" s="216" t="s">
        <v>103</v>
      </c>
      <c r="C9095" s="213">
        <v>5</v>
      </c>
      <c r="D9095" s="214" t="s">
        <v>4950</v>
      </c>
      <c r="E9095" s="215">
        <v>4169</v>
      </c>
      <c r="F9095" s="216" t="s">
        <v>4949</v>
      </c>
    </row>
    <row r="9096" spans="2:6" ht="12.75" x14ac:dyDescent="0.25">
      <c r="B9096" s="216" t="s">
        <v>103</v>
      </c>
      <c r="C9096" s="213">
        <v>1</v>
      </c>
      <c r="D9096" s="214" t="s">
        <v>1529</v>
      </c>
      <c r="E9096" s="215">
        <v>4169</v>
      </c>
      <c r="F9096" s="216" t="s">
        <v>4949</v>
      </c>
    </row>
    <row r="9097" spans="2:6" ht="12.75" x14ac:dyDescent="0.25">
      <c r="B9097" s="216" t="s">
        <v>103</v>
      </c>
      <c r="C9097" s="213">
        <v>5</v>
      </c>
      <c r="D9097" s="214" t="s">
        <v>6893</v>
      </c>
      <c r="E9097" s="215">
        <v>4354</v>
      </c>
      <c r="F9097" s="216" t="s">
        <v>6890</v>
      </c>
    </row>
    <row r="9098" spans="2:6" ht="12.75" x14ac:dyDescent="0.25">
      <c r="B9098" s="216" t="s">
        <v>103</v>
      </c>
      <c r="C9098" s="213">
        <v>1</v>
      </c>
      <c r="D9098" s="214" t="s">
        <v>6889</v>
      </c>
      <c r="E9098" s="215">
        <v>4354</v>
      </c>
      <c r="F9098" s="216" t="s">
        <v>6890</v>
      </c>
    </row>
    <row r="9099" spans="2:6" ht="12.75" x14ac:dyDescent="0.25">
      <c r="B9099" s="216" t="s">
        <v>103</v>
      </c>
      <c r="C9099" s="213">
        <v>9</v>
      </c>
      <c r="D9099" s="214" t="s">
        <v>5464</v>
      </c>
      <c r="E9099" s="215">
        <v>4354</v>
      </c>
      <c r="F9099" s="216" t="s">
        <v>6890</v>
      </c>
    </row>
    <row r="9100" spans="2:6" ht="12.75" x14ac:dyDescent="0.25">
      <c r="B9100" s="216" t="s">
        <v>103</v>
      </c>
      <c r="C9100" s="213">
        <v>4</v>
      </c>
      <c r="D9100" s="214" t="s">
        <v>2217</v>
      </c>
      <c r="E9100" s="215">
        <v>4354</v>
      </c>
      <c r="F9100" s="216" t="s">
        <v>6890</v>
      </c>
    </row>
    <row r="9101" spans="2:6" ht="12.75" x14ac:dyDescent="0.25">
      <c r="B9101" s="216" t="s">
        <v>103</v>
      </c>
      <c r="C9101" s="213">
        <v>3</v>
      </c>
      <c r="D9101" s="214" t="s">
        <v>6892</v>
      </c>
      <c r="E9101" s="215">
        <v>4354</v>
      </c>
      <c r="F9101" s="216" t="s">
        <v>6890</v>
      </c>
    </row>
    <row r="9102" spans="2:6" ht="12.75" x14ac:dyDescent="0.25">
      <c r="B9102" s="216" t="s">
        <v>103</v>
      </c>
      <c r="C9102" s="213">
        <v>12</v>
      </c>
      <c r="D9102" s="214" t="s">
        <v>6896</v>
      </c>
      <c r="E9102" s="215">
        <v>4354</v>
      </c>
      <c r="F9102" s="216" t="s">
        <v>6890</v>
      </c>
    </row>
    <row r="9103" spans="2:6" ht="12.75" x14ac:dyDescent="0.25">
      <c r="B9103" s="216" t="s">
        <v>103</v>
      </c>
      <c r="C9103" s="213">
        <v>6</v>
      </c>
      <c r="D9103" s="214" t="s">
        <v>981</v>
      </c>
      <c r="E9103" s="215">
        <v>4354</v>
      </c>
      <c r="F9103" s="216" t="s">
        <v>6890</v>
      </c>
    </row>
    <row r="9104" spans="2:6" ht="12.75" x14ac:dyDescent="0.25">
      <c r="B9104" s="216" t="s">
        <v>103</v>
      </c>
      <c r="C9104" s="213">
        <v>7</v>
      </c>
      <c r="D9104" s="214" t="s">
        <v>6894</v>
      </c>
      <c r="E9104" s="215">
        <v>4354</v>
      </c>
      <c r="F9104" s="216" t="s">
        <v>6890</v>
      </c>
    </row>
    <row r="9105" spans="2:6" ht="12.75" x14ac:dyDescent="0.25">
      <c r="B9105" s="216" t="s">
        <v>103</v>
      </c>
      <c r="C9105" s="213">
        <v>2</v>
      </c>
      <c r="D9105" s="214" t="s">
        <v>6891</v>
      </c>
      <c r="E9105" s="215">
        <v>4354</v>
      </c>
      <c r="F9105" s="216" t="s">
        <v>6890</v>
      </c>
    </row>
    <row r="9106" spans="2:6" ht="12.75" x14ac:dyDescent="0.25">
      <c r="B9106" s="216" t="s">
        <v>103</v>
      </c>
      <c r="C9106" s="213">
        <v>8</v>
      </c>
      <c r="D9106" s="214" t="s">
        <v>823</v>
      </c>
      <c r="E9106" s="215">
        <v>4354</v>
      </c>
      <c r="F9106" s="216" t="s">
        <v>6890</v>
      </c>
    </row>
    <row r="9107" spans="2:6" ht="12.75" x14ac:dyDescent="0.25">
      <c r="B9107" s="216" t="s">
        <v>103</v>
      </c>
      <c r="C9107" s="213">
        <v>10</v>
      </c>
      <c r="D9107" s="214" t="s">
        <v>6895</v>
      </c>
      <c r="E9107" s="215">
        <v>4354</v>
      </c>
      <c r="F9107" s="216" t="s">
        <v>6890</v>
      </c>
    </row>
    <row r="9108" spans="2:6" ht="12.75" x14ac:dyDescent="0.25">
      <c r="B9108" s="216" t="s">
        <v>103</v>
      </c>
      <c r="C9108" s="213">
        <v>11</v>
      </c>
      <c r="D9108" s="214" t="s">
        <v>5180</v>
      </c>
      <c r="E9108" s="215">
        <v>4354</v>
      </c>
      <c r="F9108" s="216" t="s">
        <v>6890</v>
      </c>
    </row>
    <row r="9109" spans="2:6" ht="12.75" x14ac:dyDescent="0.25">
      <c r="B9109" s="216" t="s">
        <v>103</v>
      </c>
      <c r="C9109" s="213">
        <v>3</v>
      </c>
      <c r="D9109" s="214" t="s">
        <v>7595</v>
      </c>
      <c r="E9109" s="215">
        <v>4425</v>
      </c>
      <c r="F9109" s="216" t="s">
        <v>7593</v>
      </c>
    </row>
    <row r="9110" spans="2:6" ht="12.75" x14ac:dyDescent="0.25">
      <c r="B9110" s="216" t="s">
        <v>103</v>
      </c>
      <c r="C9110" s="213">
        <v>11</v>
      </c>
      <c r="D9110" s="214" t="s">
        <v>1171</v>
      </c>
      <c r="E9110" s="215">
        <v>4425</v>
      </c>
      <c r="F9110" s="216" t="s">
        <v>7593</v>
      </c>
    </row>
    <row r="9111" spans="2:6" ht="12.75" x14ac:dyDescent="0.25">
      <c r="B9111" s="216" t="s">
        <v>103</v>
      </c>
      <c r="C9111" s="213">
        <v>8</v>
      </c>
      <c r="D9111" s="214" t="s">
        <v>7599</v>
      </c>
      <c r="E9111" s="215">
        <v>4425</v>
      </c>
      <c r="F9111" s="216" t="s">
        <v>7593</v>
      </c>
    </row>
    <row r="9112" spans="2:6" ht="12.75" x14ac:dyDescent="0.25">
      <c r="B9112" s="216" t="s">
        <v>103</v>
      </c>
      <c r="C9112" s="213">
        <v>7</v>
      </c>
      <c r="D9112" s="214" t="s">
        <v>2792</v>
      </c>
      <c r="E9112" s="215">
        <v>4425</v>
      </c>
      <c r="F9112" s="216" t="s">
        <v>7593</v>
      </c>
    </row>
    <row r="9113" spans="2:6" ht="12.75" x14ac:dyDescent="0.25">
      <c r="B9113" s="216" t="s">
        <v>103</v>
      </c>
      <c r="C9113" s="213">
        <v>5</v>
      </c>
      <c r="D9113" s="214" t="s">
        <v>7597</v>
      </c>
      <c r="E9113" s="215">
        <v>4425</v>
      </c>
      <c r="F9113" s="216" t="s">
        <v>7593</v>
      </c>
    </row>
    <row r="9114" spans="2:6" ht="12.75" x14ac:dyDescent="0.25">
      <c r="B9114" s="216" t="s">
        <v>103</v>
      </c>
      <c r="C9114" s="213">
        <v>4</v>
      </c>
      <c r="D9114" s="214" t="s">
        <v>7596</v>
      </c>
      <c r="E9114" s="215">
        <v>4425</v>
      </c>
      <c r="F9114" s="216" t="s">
        <v>7593</v>
      </c>
    </row>
    <row r="9115" spans="2:6" ht="12.75" x14ac:dyDescent="0.25">
      <c r="B9115" s="216" t="s">
        <v>103</v>
      </c>
      <c r="C9115" s="213">
        <v>1</v>
      </c>
      <c r="D9115" s="214" t="s">
        <v>2767</v>
      </c>
      <c r="E9115" s="215">
        <v>4425</v>
      </c>
      <c r="F9115" s="216" t="s">
        <v>7593</v>
      </c>
    </row>
    <row r="9116" spans="2:6" ht="12.75" x14ac:dyDescent="0.25">
      <c r="B9116" s="216" t="s">
        <v>103</v>
      </c>
      <c r="C9116" s="213">
        <v>9</v>
      </c>
      <c r="D9116" s="214" t="s">
        <v>7600</v>
      </c>
      <c r="E9116" s="215">
        <v>4425</v>
      </c>
      <c r="F9116" s="216" t="s">
        <v>7593</v>
      </c>
    </row>
    <row r="9117" spans="2:6" ht="12.75" x14ac:dyDescent="0.25">
      <c r="B9117" s="216" t="s">
        <v>103</v>
      </c>
      <c r="C9117" s="213">
        <v>2</v>
      </c>
      <c r="D9117" s="214" t="s">
        <v>7594</v>
      </c>
      <c r="E9117" s="215">
        <v>4425</v>
      </c>
      <c r="F9117" s="216" t="s">
        <v>7593</v>
      </c>
    </row>
    <row r="9118" spans="2:6" ht="12.75" x14ac:dyDescent="0.25">
      <c r="B9118" s="216" t="s">
        <v>103</v>
      </c>
      <c r="C9118" s="213">
        <v>6</v>
      </c>
      <c r="D9118" s="214" t="s">
        <v>7598</v>
      </c>
      <c r="E9118" s="215">
        <v>4425</v>
      </c>
      <c r="F9118" s="216" t="s">
        <v>7593</v>
      </c>
    </row>
    <row r="9119" spans="2:6" ht="12.75" x14ac:dyDescent="0.25">
      <c r="B9119" s="216" t="s">
        <v>103</v>
      </c>
      <c r="C9119" s="213">
        <v>12</v>
      </c>
      <c r="D9119" s="214" t="s">
        <v>2958</v>
      </c>
      <c r="E9119" s="215">
        <v>4425</v>
      </c>
      <c r="F9119" s="216" t="s">
        <v>7593</v>
      </c>
    </row>
    <row r="9120" spans="2:6" ht="12.75" x14ac:dyDescent="0.25">
      <c r="B9120" s="216" t="s">
        <v>103</v>
      </c>
      <c r="C9120" s="213">
        <v>10</v>
      </c>
      <c r="D9120" s="214" t="s">
        <v>7601</v>
      </c>
      <c r="E9120" s="215">
        <v>4425</v>
      </c>
      <c r="F9120" s="216" t="s">
        <v>7593</v>
      </c>
    </row>
    <row r="9121" spans="2:6" ht="12.75" x14ac:dyDescent="0.25">
      <c r="B9121" s="216" t="s">
        <v>495</v>
      </c>
      <c r="C9121" s="213">
        <v>11</v>
      </c>
      <c r="D9121" s="214" t="s">
        <v>6811</v>
      </c>
      <c r="E9121" s="215">
        <v>4347</v>
      </c>
      <c r="F9121" s="216" t="s">
        <v>6816</v>
      </c>
    </row>
    <row r="9122" spans="2:6" ht="12.75" x14ac:dyDescent="0.25">
      <c r="B9122" s="216" t="s">
        <v>495</v>
      </c>
      <c r="C9122" s="213">
        <v>2</v>
      </c>
      <c r="D9122" s="214" t="s">
        <v>6817</v>
      </c>
      <c r="E9122" s="215">
        <v>4347</v>
      </c>
      <c r="F9122" s="216" t="s">
        <v>6816</v>
      </c>
    </row>
    <row r="9123" spans="2:6" ht="12.75" x14ac:dyDescent="0.25">
      <c r="B9123" s="216" t="s">
        <v>495</v>
      </c>
      <c r="C9123" s="213">
        <v>4</v>
      </c>
      <c r="D9123" s="214" t="s">
        <v>1329</v>
      </c>
      <c r="E9123" s="215">
        <v>4347</v>
      </c>
      <c r="F9123" s="216" t="s">
        <v>6816</v>
      </c>
    </row>
    <row r="9124" spans="2:6" ht="12.75" x14ac:dyDescent="0.25">
      <c r="B9124" s="216" t="s">
        <v>495</v>
      </c>
      <c r="C9124" s="213">
        <v>5</v>
      </c>
      <c r="D9124" s="214" t="s">
        <v>496</v>
      </c>
      <c r="E9124" s="215">
        <v>4347</v>
      </c>
      <c r="F9124" s="216" t="s">
        <v>6816</v>
      </c>
    </row>
    <row r="9125" spans="2:6" ht="12.75" x14ac:dyDescent="0.25">
      <c r="B9125" s="216" t="s">
        <v>495</v>
      </c>
      <c r="C9125" s="213">
        <v>9</v>
      </c>
      <c r="D9125" s="214" t="s">
        <v>6822</v>
      </c>
      <c r="E9125" s="215">
        <v>4347</v>
      </c>
      <c r="F9125" s="216" t="s">
        <v>6816</v>
      </c>
    </row>
    <row r="9126" spans="2:6" ht="12.75" x14ac:dyDescent="0.25">
      <c r="B9126" s="216" t="s">
        <v>495</v>
      </c>
      <c r="C9126" s="213">
        <v>8</v>
      </c>
      <c r="D9126" s="214" t="s">
        <v>6821</v>
      </c>
      <c r="E9126" s="215">
        <v>4347</v>
      </c>
      <c r="F9126" s="216" t="s">
        <v>6816</v>
      </c>
    </row>
    <row r="9127" spans="2:6" ht="12.75" x14ac:dyDescent="0.25">
      <c r="B9127" s="216" t="s">
        <v>495</v>
      </c>
      <c r="C9127" s="213">
        <v>3</v>
      </c>
      <c r="D9127" s="214" t="s">
        <v>6818</v>
      </c>
      <c r="E9127" s="215">
        <v>4347</v>
      </c>
      <c r="F9127" s="216" t="s">
        <v>6816</v>
      </c>
    </row>
    <row r="9128" spans="2:6" ht="12.75" x14ac:dyDescent="0.25">
      <c r="B9128" s="216" t="s">
        <v>495</v>
      </c>
      <c r="C9128" s="213">
        <v>10</v>
      </c>
      <c r="D9128" s="214" t="s">
        <v>4978</v>
      </c>
      <c r="E9128" s="215">
        <v>4347</v>
      </c>
      <c r="F9128" s="216" t="s">
        <v>6816</v>
      </c>
    </row>
    <row r="9129" spans="2:6" ht="12.75" x14ac:dyDescent="0.25">
      <c r="B9129" s="216" t="s">
        <v>495</v>
      </c>
      <c r="C9129" s="213">
        <v>6</v>
      </c>
      <c r="D9129" s="214" t="s">
        <v>6819</v>
      </c>
      <c r="E9129" s="215">
        <v>4347</v>
      </c>
      <c r="F9129" s="216" t="s">
        <v>6816</v>
      </c>
    </row>
    <row r="9130" spans="2:6" ht="12.75" x14ac:dyDescent="0.25">
      <c r="B9130" s="216" t="s">
        <v>495</v>
      </c>
      <c r="C9130" s="213">
        <v>7</v>
      </c>
      <c r="D9130" s="214" t="s">
        <v>6820</v>
      </c>
      <c r="E9130" s="215">
        <v>4347</v>
      </c>
      <c r="F9130" s="216" t="s">
        <v>6816</v>
      </c>
    </row>
    <row r="9131" spans="2:6" ht="12.75" x14ac:dyDescent="0.25">
      <c r="B9131" s="216" t="s">
        <v>495</v>
      </c>
      <c r="C9131" s="213">
        <v>1</v>
      </c>
      <c r="D9131" s="214" t="s">
        <v>3300</v>
      </c>
      <c r="E9131" s="215">
        <v>4347</v>
      </c>
      <c r="F9131" s="216" t="s">
        <v>6816</v>
      </c>
    </row>
    <row r="9132" spans="2:6" ht="12.75" x14ac:dyDescent="0.25">
      <c r="B9132" s="216" t="s">
        <v>495</v>
      </c>
      <c r="C9132" s="213">
        <v>12</v>
      </c>
      <c r="D9132" s="214" t="s">
        <v>6823</v>
      </c>
      <c r="E9132" s="215">
        <v>4347</v>
      </c>
      <c r="F9132" s="216" t="s">
        <v>6816</v>
      </c>
    </row>
    <row r="9133" spans="2:6" ht="12.75" x14ac:dyDescent="0.25">
      <c r="B9133" s="216" t="s">
        <v>8</v>
      </c>
      <c r="C9133" s="213">
        <v>11</v>
      </c>
      <c r="D9133" s="214" t="s">
        <v>1585</v>
      </c>
      <c r="E9133" s="215">
        <v>4084</v>
      </c>
      <c r="F9133" s="216" t="s">
        <v>4007</v>
      </c>
    </row>
    <row r="9134" spans="2:6" ht="12.75" x14ac:dyDescent="0.25">
      <c r="B9134" s="216" t="s">
        <v>8</v>
      </c>
      <c r="C9134" s="213">
        <v>7</v>
      </c>
      <c r="D9134" s="214" t="s">
        <v>1453</v>
      </c>
      <c r="E9134" s="215">
        <v>4084</v>
      </c>
      <c r="F9134" s="216" t="s">
        <v>4007</v>
      </c>
    </row>
    <row r="9135" spans="2:6" ht="12.75" x14ac:dyDescent="0.25">
      <c r="B9135" s="216" t="s">
        <v>8</v>
      </c>
      <c r="C9135" s="213">
        <v>5</v>
      </c>
      <c r="D9135" s="214" t="s">
        <v>4010</v>
      </c>
      <c r="E9135" s="215">
        <v>4084</v>
      </c>
      <c r="F9135" s="216" t="s">
        <v>4007</v>
      </c>
    </row>
    <row r="9136" spans="2:6" ht="12.75" x14ac:dyDescent="0.25">
      <c r="B9136" s="216" t="s">
        <v>8</v>
      </c>
      <c r="C9136" s="213">
        <v>9</v>
      </c>
      <c r="D9136" s="214" t="s">
        <v>1503</v>
      </c>
      <c r="E9136" s="215">
        <v>4084</v>
      </c>
      <c r="F9136" s="216" t="s">
        <v>4007</v>
      </c>
    </row>
    <row r="9137" spans="2:6" ht="12.75" x14ac:dyDescent="0.25">
      <c r="B9137" s="216" t="s">
        <v>8</v>
      </c>
      <c r="C9137" s="213">
        <v>4</v>
      </c>
      <c r="D9137" s="214" t="s">
        <v>1463</v>
      </c>
      <c r="E9137" s="215">
        <v>4084</v>
      </c>
      <c r="F9137" s="216" t="s">
        <v>4007</v>
      </c>
    </row>
    <row r="9138" spans="2:6" ht="12.75" x14ac:dyDescent="0.25">
      <c r="B9138" s="216" t="s">
        <v>8</v>
      </c>
      <c r="C9138" s="213">
        <v>6</v>
      </c>
      <c r="D9138" s="214" t="s">
        <v>1424</v>
      </c>
      <c r="E9138" s="215">
        <v>4084</v>
      </c>
      <c r="F9138" s="216" t="s">
        <v>4007</v>
      </c>
    </row>
    <row r="9139" spans="2:6" ht="12.75" x14ac:dyDescent="0.25">
      <c r="B9139" s="216" t="s">
        <v>8</v>
      </c>
      <c r="C9139" s="213">
        <v>8</v>
      </c>
      <c r="D9139" s="214" t="s">
        <v>1461</v>
      </c>
      <c r="E9139" s="215">
        <v>4084</v>
      </c>
      <c r="F9139" s="216" t="s">
        <v>4007</v>
      </c>
    </row>
    <row r="9140" spans="2:6" ht="12.75" x14ac:dyDescent="0.25">
      <c r="B9140" s="216" t="s">
        <v>8</v>
      </c>
      <c r="C9140" s="213">
        <v>2</v>
      </c>
      <c r="D9140" s="214" t="s">
        <v>4008</v>
      </c>
      <c r="E9140" s="215">
        <v>4084</v>
      </c>
      <c r="F9140" s="216" t="s">
        <v>4007</v>
      </c>
    </row>
    <row r="9141" spans="2:6" ht="12.75" x14ac:dyDescent="0.25">
      <c r="B9141" s="216" t="s">
        <v>8</v>
      </c>
      <c r="C9141" s="213">
        <v>12</v>
      </c>
      <c r="D9141" s="214" t="s">
        <v>11</v>
      </c>
      <c r="E9141" s="215">
        <v>4084</v>
      </c>
      <c r="F9141" s="216" t="s">
        <v>4007</v>
      </c>
    </row>
    <row r="9142" spans="2:6" ht="12.75" x14ac:dyDescent="0.25">
      <c r="B9142" s="216" t="s">
        <v>8</v>
      </c>
      <c r="C9142" s="213">
        <v>13</v>
      </c>
      <c r="D9142" s="214" t="s">
        <v>4011</v>
      </c>
      <c r="E9142" s="215">
        <v>4084</v>
      </c>
      <c r="F9142" s="216" t="s">
        <v>4007</v>
      </c>
    </row>
    <row r="9143" spans="2:6" ht="12.75" x14ac:dyDescent="0.25">
      <c r="B9143" s="216" t="s">
        <v>8</v>
      </c>
      <c r="C9143" s="213">
        <v>1</v>
      </c>
      <c r="D9143" s="214" t="s">
        <v>9</v>
      </c>
      <c r="E9143" s="215">
        <v>4084</v>
      </c>
      <c r="F9143" s="216" t="s">
        <v>4007</v>
      </c>
    </row>
    <row r="9144" spans="2:6" ht="12.75" x14ac:dyDescent="0.25">
      <c r="B9144" s="216" t="s">
        <v>8</v>
      </c>
      <c r="C9144" s="213">
        <v>3</v>
      </c>
      <c r="D9144" s="214" t="s">
        <v>4009</v>
      </c>
      <c r="E9144" s="215">
        <v>4084</v>
      </c>
      <c r="F9144" s="216" t="s">
        <v>4007</v>
      </c>
    </row>
    <row r="9145" spans="2:6" ht="12.75" x14ac:dyDescent="0.25">
      <c r="B9145" s="216" t="s">
        <v>8</v>
      </c>
      <c r="C9145" s="213">
        <v>10</v>
      </c>
      <c r="D9145" s="214" t="s">
        <v>775</v>
      </c>
      <c r="E9145" s="215">
        <v>4084</v>
      </c>
      <c r="F9145" s="216" t="s">
        <v>4007</v>
      </c>
    </row>
    <row r="9146" spans="2:6" ht="12.75" x14ac:dyDescent="0.25">
      <c r="B9146" s="216" t="s">
        <v>35</v>
      </c>
      <c r="C9146" s="213">
        <v>2</v>
      </c>
      <c r="D9146" s="214" t="s">
        <v>1495</v>
      </c>
      <c r="E9146" s="215">
        <v>4001</v>
      </c>
      <c r="F9146" s="216" t="s">
        <v>3042</v>
      </c>
    </row>
    <row r="9147" spans="2:6" ht="12.75" x14ac:dyDescent="0.25">
      <c r="B9147" s="216" t="s">
        <v>14</v>
      </c>
      <c r="C9147" s="213">
        <v>12</v>
      </c>
      <c r="D9147" s="214" t="s">
        <v>38</v>
      </c>
      <c r="E9147" s="215">
        <v>4001</v>
      </c>
      <c r="F9147" s="216" t="s">
        <v>3042</v>
      </c>
    </row>
    <row r="9148" spans="2:6" ht="12.75" x14ac:dyDescent="0.25">
      <c r="B9148" s="216" t="s">
        <v>84</v>
      </c>
      <c r="C9148" s="213">
        <v>10</v>
      </c>
      <c r="D9148" s="214" t="s">
        <v>3048</v>
      </c>
      <c r="E9148" s="215">
        <v>4001</v>
      </c>
      <c r="F9148" s="216" t="s">
        <v>3042</v>
      </c>
    </row>
    <row r="9149" spans="2:6" ht="12.75" x14ac:dyDescent="0.25">
      <c r="B9149" s="216" t="s">
        <v>220</v>
      </c>
      <c r="C9149" s="213">
        <v>3</v>
      </c>
      <c r="D9149" s="214" t="s">
        <v>1468</v>
      </c>
      <c r="E9149" s="215">
        <v>4001</v>
      </c>
      <c r="F9149" s="216" t="s">
        <v>3042</v>
      </c>
    </row>
    <row r="9150" spans="2:6" ht="12.75" x14ac:dyDescent="0.25">
      <c r="B9150" s="216" t="s">
        <v>14</v>
      </c>
      <c r="C9150" s="213">
        <v>1</v>
      </c>
      <c r="D9150" s="214" t="s">
        <v>3041</v>
      </c>
      <c r="E9150" s="215">
        <v>4001</v>
      </c>
      <c r="F9150" s="216" t="s">
        <v>3042</v>
      </c>
    </row>
    <row r="9151" spans="2:6" ht="12.75" x14ac:dyDescent="0.25">
      <c r="B9151" s="216" t="s">
        <v>14</v>
      </c>
      <c r="C9151" s="213">
        <v>9</v>
      </c>
      <c r="D9151" s="214" t="s">
        <v>3047</v>
      </c>
      <c r="E9151" s="215">
        <v>4001</v>
      </c>
      <c r="F9151" s="216" t="s">
        <v>3042</v>
      </c>
    </row>
    <row r="9152" spans="2:6" ht="12.75" x14ac:dyDescent="0.25">
      <c r="B9152" s="216" t="s">
        <v>211</v>
      </c>
      <c r="C9152" s="213">
        <v>5</v>
      </c>
      <c r="D9152" s="214" t="s">
        <v>3043</v>
      </c>
      <c r="E9152" s="215">
        <v>4001</v>
      </c>
      <c r="F9152" s="216" t="s">
        <v>3042</v>
      </c>
    </row>
    <row r="9153" spans="2:6" ht="12.75" x14ac:dyDescent="0.25">
      <c r="B9153" s="216" t="s">
        <v>14</v>
      </c>
      <c r="C9153" s="213">
        <v>11</v>
      </c>
      <c r="D9153" s="214" t="s">
        <v>3049</v>
      </c>
      <c r="E9153" s="215">
        <v>4001</v>
      </c>
      <c r="F9153" s="216" t="s">
        <v>3042</v>
      </c>
    </row>
    <row r="9154" spans="2:6" ht="12.75" x14ac:dyDescent="0.25">
      <c r="B9154" s="216" t="s">
        <v>1355</v>
      </c>
      <c r="C9154" s="213">
        <v>13</v>
      </c>
      <c r="D9154" s="214" t="s">
        <v>3050</v>
      </c>
      <c r="E9154" s="215">
        <v>4001</v>
      </c>
      <c r="F9154" s="216" t="s">
        <v>3042</v>
      </c>
    </row>
    <row r="9155" spans="2:6" ht="12.75" x14ac:dyDescent="0.25">
      <c r="B9155" s="216" t="s">
        <v>84</v>
      </c>
      <c r="C9155" s="213">
        <v>4</v>
      </c>
      <c r="D9155" s="214" t="s">
        <v>1407</v>
      </c>
      <c r="E9155" s="215">
        <v>4001</v>
      </c>
      <c r="F9155" s="216" t="s">
        <v>3042</v>
      </c>
    </row>
    <row r="9156" spans="2:6" ht="12.75" x14ac:dyDescent="0.25">
      <c r="B9156" s="216" t="s">
        <v>1348</v>
      </c>
      <c r="C9156" s="213">
        <v>6</v>
      </c>
      <c r="D9156" s="214" t="s">
        <v>3044</v>
      </c>
      <c r="E9156" s="215">
        <v>4001</v>
      </c>
      <c r="F9156" s="216" t="s">
        <v>3042</v>
      </c>
    </row>
    <row r="9157" spans="2:6" ht="12.75" x14ac:dyDescent="0.25">
      <c r="B9157" s="216" t="s">
        <v>41</v>
      </c>
      <c r="C9157" s="213">
        <v>8</v>
      </c>
      <c r="D9157" s="214" t="s">
        <v>3046</v>
      </c>
      <c r="E9157" s="215">
        <v>4001</v>
      </c>
      <c r="F9157" s="216" t="s">
        <v>3042</v>
      </c>
    </row>
    <row r="9158" spans="2:6" ht="12.75" x14ac:dyDescent="0.25">
      <c r="B9158" s="216" t="s">
        <v>41</v>
      </c>
      <c r="C9158" s="213">
        <v>7</v>
      </c>
      <c r="D9158" s="214" t="s">
        <v>3045</v>
      </c>
      <c r="E9158" s="215">
        <v>4001</v>
      </c>
      <c r="F9158" s="216" t="s">
        <v>3042</v>
      </c>
    </row>
    <row r="9159" spans="2:6" ht="12.75" x14ac:dyDescent="0.25">
      <c r="B9159" s="216" t="s">
        <v>14</v>
      </c>
      <c r="C9159" s="213">
        <v>9</v>
      </c>
      <c r="D9159" s="214" t="s">
        <v>3079</v>
      </c>
      <c r="E9159" s="215">
        <v>4003</v>
      </c>
      <c r="F9159" s="216" t="s">
        <v>3071</v>
      </c>
    </row>
    <row r="9160" spans="2:6" ht="12.75" x14ac:dyDescent="0.25">
      <c r="B9160" s="216" t="s">
        <v>14</v>
      </c>
      <c r="C9160" s="213">
        <v>2</v>
      </c>
      <c r="D9160" s="214" t="s">
        <v>18</v>
      </c>
      <c r="E9160" s="215">
        <v>4003</v>
      </c>
      <c r="F9160" s="216" t="s">
        <v>3071</v>
      </c>
    </row>
    <row r="9161" spans="2:6" ht="12.75" x14ac:dyDescent="0.25">
      <c r="B9161" s="216" t="s">
        <v>14</v>
      </c>
      <c r="C9161" s="213">
        <v>1</v>
      </c>
      <c r="D9161" s="214" t="s">
        <v>1412</v>
      </c>
      <c r="E9161" s="215">
        <v>4003</v>
      </c>
      <c r="F9161" s="216" t="s">
        <v>3071</v>
      </c>
    </row>
    <row r="9162" spans="2:6" ht="12.75" x14ac:dyDescent="0.25">
      <c r="B9162" s="216" t="s">
        <v>84</v>
      </c>
      <c r="C9162" s="213">
        <v>12</v>
      </c>
      <c r="D9162" s="214" t="s">
        <v>3080</v>
      </c>
      <c r="E9162" s="215">
        <v>4003</v>
      </c>
      <c r="F9162" s="216" t="s">
        <v>3071</v>
      </c>
    </row>
    <row r="9163" spans="2:6" ht="12.75" x14ac:dyDescent="0.25">
      <c r="B9163" s="216" t="s">
        <v>84</v>
      </c>
      <c r="C9163" s="213">
        <v>8</v>
      </c>
      <c r="D9163" s="214" t="s">
        <v>3078</v>
      </c>
      <c r="E9163" s="215">
        <v>4003</v>
      </c>
      <c r="F9163" s="216" t="s">
        <v>3071</v>
      </c>
    </row>
    <row r="9164" spans="2:6" ht="12.75" x14ac:dyDescent="0.25">
      <c r="B9164" s="216" t="s">
        <v>14</v>
      </c>
      <c r="C9164" s="213">
        <v>10</v>
      </c>
      <c r="D9164" s="214" t="s">
        <v>1386</v>
      </c>
      <c r="E9164" s="215">
        <v>4003</v>
      </c>
      <c r="F9164" s="216" t="s">
        <v>3071</v>
      </c>
    </row>
    <row r="9165" spans="2:6" ht="12.75" x14ac:dyDescent="0.25">
      <c r="B9165" s="216" t="s">
        <v>3075</v>
      </c>
      <c r="C9165" s="213">
        <v>6</v>
      </c>
      <c r="D9165" s="214" t="s">
        <v>3076</v>
      </c>
      <c r="E9165" s="215">
        <v>4003</v>
      </c>
      <c r="F9165" s="216" t="s">
        <v>3071</v>
      </c>
    </row>
    <row r="9166" spans="2:6" ht="12.75" x14ac:dyDescent="0.25">
      <c r="B9166" s="216" t="s">
        <v>14</v>
      </c>
      <c r="C9166" s="213">
        <v>5</v>
      </c>
      <c r="D9166" s="214" t="s">
        <v>3074</v>
      </c>
      <c r="E9166" s="215">
        <v>4003</v>
      </c>
      <c r="F9166" s="216" t="s">
        <v>3071</v>
      </c>
    </row>
    <row r="9167" spans="2:6" ht="12.75" x14ac:dyDescent="0.25">
      <c r="B9167" s="216" t="s">
        <v>14</v>
      </c>
      <c r="C9167" s="213">
        <v>7</v>
      </c>
      <c r="D9167" s="214" t="s">
        <v>3077</v>
      </c>
      <c r="E9167" s="215">
        <v>4003</v>
      </c>
      <c r="F9167" s="216" t="s">
        <v>3071</v>
      </c>
    </row>
    <row r="9168" spans="2:6" ht="12.75" x14ac:dyDescent="0.25">
      <c r="B9168" s="216" t="s">
        <v>41</v>
      </c>
      <c r="C9168" s="213">
        <v>3</v>
      </c>
      <c r="D9168" s="214" t="s">
        <v>3072</v>
      </c>
      <c r="E9168" s="215">
        <v>4003</v>
      </c>
      <c r="F9168" s="216" t="s">
        <v>3071</v>
      </c>
    </row>
    <row r="9169" spans="2:6" ht="12.75" x14ac:dyDescent="0.25">
      <c r="B9169" s="216" t="s">
        <v>35</v>
      </c>
      <c r="C9169" s="213">
        <v>4</v>
      </c>
      <c r="D9169" s="214" t="s">
        <v>3073</v>
      </c>
      <c r="E9169" s="215">
        <v>4003</v>
      </c>
      <c r="F9169" s="216" t="s">
        <v>3071</v>
      </c>
    </row>
    <row r="9170" spans="2:6" ht="12.75" x14ac:dyDescent="0.25">
      <c r="B9170" s="216" t="s">
        <v>84</v>
      </c>
      <c r="C9170" s="213">
        <v>11</v>
      </c>
      <c r="D9170" s="214" t="s">
        <v>959</v>
      </c>
      <c r="E9170" s="215">
        <v>4003</v>
      </c>
      <c r="F9170" s="216" t="s">
        <v>3071</v>
      </c>
    </row>
    <row r="9171" spans="2:6" ht="12.75" x14ac:dyDescent="0.25">
      <c r="B9171" s="216" t="s">
        <v>3270</v>
      </c>
      <c r="C9171" s="213">
        <v>7</v>
      </c>
      <c r="D9171" s="214" t="s">
        <v>1367</v>
      </c>
      <c r="E9171" s="215">
        <v>4020</v>
      </c>
      <c r="F9171" s="216" t="s">
        <v>3269</v>
      </c>
    </row>
    <row r="9172" spans="2:6" ht="12.75" x14ac:dyDescent="0.25">
      <c r="B9172" s="216" t="s">
        <v>3272</v>
      </c>
      <c r="C9172" s="213">
        <v>12</v>
      </c>
      <c r="D9172" s="214" t="s">
        <v>813</v>
      </c>
      <c r="E9172" s="215">
        <v>4020</v>
      </c>
      <c r="F9172" s="216" t="s">
        <v>3269</v>
      </c>
    </row>
    <row r="9173" spans="2:6" ht="12.75" x14ac:dyDescent="0.25">
      <c r="B9173" s="216" t="s">
        <v>1389</v>
      </c>
      <c r="C9173" s="213">
        <v>5</v>
      </c>
      <c r="D9173" s="214" t="s">
        <v>1476</v>
      </c>
      <c r="E9173" s="215">
        <v>4020</v>
      </c>
      <c r="F9173" s="216" t="s">
        <v>3269</v>
      </c>
    </row>
    <row r="9174" spans="2:6" ht="12.75" x14ac:dyDescent="0.25">
      <c r="B9174" s="216" t="s">
        <v>14</v>
      </c>
      <c r="C9174" s="213">
        <v>2</v>
      </c>
      <c r="D9174" s="214" t="s">
        <v>15</v>
      </c>
      <c r="E9174" s="215">
        <v>4020</v>
      </c>
      <c r="F9174" s="216" t="s">
        <v>3269</v>
      </c>
    </row>
    <row r="9175" spans="2:6" ht="12.75" x14ac:dyDescent="0.25">
      <c r="B9175" s="216" t="s">
        <v>1479</v>
      </c>
      <c r="C9175" s="213">
        <v>11</v>
      </c>
      <c r="D9175" s="214" t="s">
        <v>1480</v>
      </c>
      <c r="E9175" s="215">
        <v>4020</v>
      </c>
      <c r="F9175" s="216" t="s">
        <v>3269</v>
      </c>
    </row>
    <row r="9176" spans="2:6" ht="12.75" x14ac:dyDescent="0.25">
      <c r="B9176" s="216" t="s">
        <v>366</v>
      </c>
      <c r="C9176" s="213">
        <v>8</v>
      </c>
      <c r="D9176" s="214" t="s">
        <v>3271</v>
      </c>
      <c r="E9176" s="215">
        <v>4020</v>
      </c>
      <c r="F9176" s="216" t="s">
        <v>3269</v>
      </c>
    </row>
    <row r="9177" spans="2:6" ht="12.75" x14ac:dyDescent="0.25">
      <c r="B9177" s="216" t="s">
        <v>1346</v>
      </c>
      <c r="C9177" s="213">
        <v>9</v>
      </c>
      <c r="D9177" s="214" t="s">
        <v>1387</v>
      </c>
      <c r="E9177" s="215">
        <v>4020</v>
      </c>
      <c r="F9177" s="216" t="s">
        <v>3269</v>
      </c>
    </row>
    <row r="9178" spans="2:6" ht="12.75" x14ac:dyDescent="0.25">
      <c r="B9178" s="216" t="s">
        <v>16</v>
      </c>
      <c r="C9178" s="213">
        <v>4</v>
      </c>
      <c r="D9178" s="214" t="s">
        <v>17</v>
      </c>
      <c r="E9178" s="215">
        <v>4020</v>
      </c>
      <c r="F9178" s="216" t="s">
        <v>3269</v>
      </c>
    </row>
    <row r="9179" spans="2:6" ht="12.75" x14ac:dyDescent="0.25">
      <c r="B9179" s="216" t="s">
        <v>84</v>
      </c>
      <c r="C9179" s="213">
        <v>6</v>
      </c>
      <c r="D9179" s="214" t="s">
        <v>1413</v>
      </c>
      <c r="E9179" s="215">
        <v>4020</v>
      </c>
      <c r="F9179" s="216" t="s">
        <v>3269</v>
      </c>
    </row>
    <row r="9180" spans="2:6" ht="12.75" x14ac:dyDescent="0.25">
      <c r="B9180" s="216" t="s">
        <v>800</v>
      </c>
      <c r="C9180" s="213">
        <v>3</v>
      </c>
      <c r="D9180" s="214" t="s">
        <v>1377</v>
      </c>
      <c r="E9180" s="215">
        <v>4020</v>
      </c>
      <c r="F9180" s="216" t="s">
        <v>3269</v>
      </c>
    </row>
    <row r="9181" spans="2:6" ht="12.75" x14ac:dyDescent="0.25">
      <c r="B9181" s="216" t="s">
        <v>84</v>
      </c>
      <c r="C9181" s="213">
        <v>1</v>
      </c>
      <c r="D9181" s="214" t="s">
        <v>1544</v>
      </c>
      <c r="E9181" s="215">
        <v>4020</v>
      </c>
      <c r="F9181" s="216" t="s">
        <v>3269</v>
      </c>
    </row>
    <row r="9182" spans="2:6" ht="12.75" x14ac:dyDescent="0.25">
      <c r="B9182" s="216" t="s">
        <v>217</v>
      </c>
      <c r="C9182" s="213">
        <v>10</v>
      </c>
      <c r="D9182" s="214" t="s">
        <v>3001</v>
      </c>
      <c r="E9182" s="215">
        <v>4020</v>
      </c>
      <c r="F9182" s="216" t="s">
        <v>3269</v>
      </c>
    </row>
    <row r="9183" spans="2:6" ht="12.75" x14ac:dyDescent="0.25">
      <c r="B9183" s="216" t="s">
        <v>211</v>
      </c>
      <c r="C9183" s="213">
        <v>8</v>
      </c>
      <c r="D9183" s="214" t="s">
        <v>5314</v>
      </c>
      <c r="E9183" s="215">
        <v>4255</v>
      </c>
      <c r="F9183" s="216" t="s">
        <v>5900</v>
      </c>
    </row>
    <row r="9184" spans="2:6" ht="12.75" x14ac:dyDescent="0.25">
      <c r="B9184" s="216" t="s">
        <v>1346</v>
      </c>
      <c r="C9184" s="213">
        <v>3</v>
      </c>
      <c r="D9184" s="214" t="s">
        <v>1486</v>
      </c>
      <c r="E9184" s="215">
        <v>4255</v>
      </c>
      <c r="F9184" s="216" t="s">
        <v>5900</v>
      </c>
    </row>
    <row r="9185" spans="2:6" ht="12.75" x14ac:dyDescent="0.25">
      <c r="B9185" s="216" t="s">
        <v>207</v>
      </c>
      <c r="C9185" s="213">
        <v>2</v>
      </c>
      <c r="D9185" s="214" t="s">
        <v>5901</v>
      </c>
      <c r="E9185" s="215">
        <v>4255</v>
      </c>
      <c r="F9185" s="216" t="s">
        <v>5900</v>
      </c>
    </row>
    <row r="9186" spans="2:6" ht="12.75" x14ac:dyDescent="0.25">
      <c r="B9186" s="216" t="s">
        <v>211</v>
      </c>
      <c r="C9186" s="213">
        <v>9</v>
      </c>
      <c r="D9186" s="214" t="s">
        <v>946</v>
      </c>
      <c r="E9186" s="215">
        <v>4255</v>
      </c>
      <c r="F9186" s="216" t="s">
        <v>5900</v>
      </c>
    </row>
    <row r="9187" spans="2:6" ht="12.75" x14ac:dyDescent="0.25">
      <c r="B9187" s="216" t="s">
        <v>1346</v>
      </c>
      <c r="C9187" s="213">
        <v>6</v>
      </c>
      <c r="D9187" s="214" t="s">
        <v>1380</v>
      </c>
      <c r="E9187" s="215">
        <v>4255</v>
      </c>
      <c r="F9187" s="216" t="s">
        <v>5900</v>
      </c>
    </row>
    <row r="9188" spans="2:6" ht="12.75" x14ac:dyDescent="0.25">
      <c r="B9188" s="216" t="s">
        <v>47</v>
      </c>
      <c r="C9188" s="213">
        <v>10</v>
      </c>
      <c r="D9188" s="214" t="s">
        <v>951</v>
      </c>
      <c r="E9188" s="215">
        <v>4255</v>
      </c>
      <c r="F9188" s="216" t="s">
        <v>5900</v>
      </c>
    </row>
    <row r="9189" spans="2:6" ht="12.75" x14ac:dyDescent="0.25">
      <c r="B9189" s="216" t="s">
        <v>1346</v>
      </c>
      <c r="C9189" s="213">
        <v>4</v>
      </c>
      <c r="D9189" s="214" t="s">
        <v>1546</v>
      </c>
      <c r="E9189" s="215">
        <v>4255</v>
      </c>
      <c r="F9189" s="216" t="s">
        <v>5900</v>
      </c>
    </row>
    <row r="9190" spans="2:6" ht="12.75" x14ac:dyDescent="0.25">
      <c r="B9190" s="216" t="s">
        <v>14</v>
      </c>
      <c r="C9190" s="213">
        <v>1</v>
      </c>
      <c r="D9190" s="214" t="s">
        <v>5899</v>
      </c>
      <c r="E9190" s="215">
        <v>4255</v>
      </c>
      <c r="F9190" s="216" t="s">
        <v>5900</v>
      </c>
    </row>
    <row r="9191" spans="2:6" ht="12.75" x14ac:dyDescent="0.25">
      <c r="B9191" s="216" t="s">
        <v>51</v>
      </c>
      <c r="C9191" s="213">
        <v>11</v>
      </c>
      <c r="D9191" s="214" t="s">
        <v>5904</v>
      </c>
      <c r="E9191" s="215">
        <v>4255</v>
      </c>
      <c r="F9191" s="216" t="s">
        <v>5900</v>
      </c>
    </row>
    <row r="9192" spans="2:6" ht="12.75" x14ac:dyDescent="0.25">
      <c r="B9192" s="216" t="s">
        <v>1346</v>
      </c>
      <c r="C9192" s="213">
        <v>5</v>
      </c>
      <c r="D9192" s="214" t="s">
        <v>5902</v>
      </c>
      <c r="E9192" s="215">
        <v>4255</v>
      </c>
      <c r="F9192" s="216" t="s">
        <v>5900</v>
      </c>
    </row>
    <row r="9193" spans="2:6" ht="12.75" x14ac:dyDescent="0.25">
      <c r="B9193" s="216" t="s">
        <v>800</v>
      </c>
      <c r="C9193" s="213">
        <v>7</v>
      </c>
      <c r="D9193" s="214" t="s">
        <v>5903</v>
      </c>
      <c r="E9193" s="215">
        <v>4255</v>
      </c>
      <c r="F9193" s="216" t="s">
        <v>5900</v>
      </c>
    </row>
    <row r="9194" spans="2:6" ht="12.75" x14ac:dyDescent="0.25">
      <c r="B9194" s="216" t="s">
        <v>238</v>
      </c>
      <c r="C9194" s="213">
        <v>12</v>
      </c>
      <c r="D9194" s="214" t="s">
        <v>5905</v>
      </c>
      <c r="E9194" s="215">
        <v>4255</v>
      </c>
      <c r="F9194" s="216" t="s">
        <v>5900</v>
      </c>
    </row>
    <row r="9195" spans="2:6" ht="12.75" x14ac:dyDescent="0.25">
      <c r="B9195" s="216" t="s">
        <v>7296</v>
      </c>
      <c r="C9195" s="213">
        <v>2</v>
      </c>
      <c r="D9195" s="214" t="s">
        <v>1143</v>
      </c>
      <c r="E9195" s="215">
        <v>4396</v>
      </c>
      <c r="F9195" s="216" t="s">
        <v>7297</v>
      </c>
    </row>
    <row r="9196" spans="2:6" ht="12.75" x14ac:dyDescent="0.25">
      <c r="B9196" s="216" t="s">
        <v>7300</v>
      </c>
      <c r="C9196" s="213">
        <v>4</v>
      </c>
      <c r="D9196" s="214" t="s">
        <v>3108</v>
      </c>
      <c r="E9196" s="215">
        <v>4396</v>
      </c>
      <c r="F9196" s="216" t="s">
        <v>7297</v>
      </c>
    </row>
    <row r="9197" spans="2:6" ht="12.75" x14ac:dyDescent="0.25">
      <c r="B9197" s="216" t="s">
        <v>7298</v>
      </c>
      <c r="C9197" s="213">
        <v>3</v>
      </c>
      <c r="D9197" s="214" t="s">
        <v>7299</v>
      </c>
      <c r="E9197" s="215">
        <v>4396</v>
      </c>
      <c r="F9197" s="216" t="s">
        <v>7297</v>
      </c>
    </row>
    <row r="9198" spans="2:6" ht="12.75" x14ac:dyDescent="0.25">
      <c r="B9198" s="216" t="s">
        <v>1459</v>
      </c>
      <c r="C9198" s="213">
        <v>12</v>
      </c>
      <c r="D9198" s="214" t="s">
        <v>7307</v>
      </c>
      <c r="E9198" s="215">
        <v>4396</v>
      </c>
      <c r="F9198" s="216" t="s">
        <v>7297</v>
      </c>
    </row>
    <row r="9199" spans="2:6" ht="12.75" x14ac:dyDescent="0.25">
      <c r="B9199" s="216" t="s">
        <v>1459</v>
      </c>
      <c r="C9199" s="213">
        <v>10</v>
      </c>
      <c r="D9199" s="214" t="s">
        <v>7305</v>
      </c>
      <c r="E9199" s="215">
        <v>4396</v>
      </c>
      <c r="F9199" s="216" t="s">
        <v>7297</v>
      </c>
    </row>
    <row r="9200" spans="2:6" ht="12.75" x14ac:dyDescent="0.25">
      <c r="B9200" s="216" t="s">
        <v>1459</v>
      </c>
      <c r="C9200" s="213">
        <v>11</v>
      </c>
      <c r="D9200" s="214" t="s">
        <v>7306</v>
      </c>
      <c r="E9200" s="215">
        <v>4396</v>
      </c>
      <c r="F9200" s="216" t="s">
        <v>7297</v>
      </c>
    </row>
    <row r="9201" spans="2:6" ht="12.75" x14ac:dyDescent="0.25">
      <c r="B9201" s="216" t="s">
        <v>1673</v>
      </c>
      <c r="C9201" s="213">
        <v>5</v>
      </c>
      <c r="D9201" s="214" t="s">
        <v>7301</v>
      </c>
      <c r="E9201" s="215">
        <v>4396</v>
      </c>
      <c r="F9201" s="216" t="s">
        <v>7297</v>
      </c>
    </row>
    <row r="9202" spans="2:6" ht="12.75" x14ac:dyDescent="0.25">
      <c r="B9202" s="216" t="s">
        <v>1459</v>
      </c>
      <c r="C9202" s="213">
        <v>7</v>
      </c>
      <c r="D9202" s="214" t="s">
        <v>3800</v>
      </c>
      <c r="E9202" s="215">
        <v>4396</v>
      </c>
      <c r="F9202" s="216" t="s">
        <v>7297</v>
      </c>
    </row>
    <row r="9203" spans="2:6" ht="12.75" x14ac:dyDescent="0.25">
      <c r="B9203" s="216" t="s">
        <v>7296</v>
      </c>
      <c r="C9203" s="213">
        <v>1</v>
      </c>
      <c r="D9203" s="214" t="s">
        <v>3186</v>
      </c>
      <c r="E9203" s="215">
        <v>4396</v>
      </c>
      <c r="F9203" s="216" t="s">
        <v>7297</v>
      </c>
    </row>
    <row r="9204" spans="2:6" ht="12.75" x14ac:dyDescent="0.25">
      <c r="B9204" s="216" t="s">
        <v>1459</v>
      </c>
      <c r="C9204" s="213">
        <v>8</v>
      </c>
      <c r="D9204" s="214" t="s">
        <v>7303</v>
      </c>
      <c r="E9204" s="215">
        <v>4396</v>
      </c>
      <c r="F9204" s="216" t="s">
        <v>7297</v>
      </c>
    </row>
    <row r="9205" spans="2:6" ht="12.75" x14ac:dyDescent="0.25">
      <c r="B9205" s="216" t="s">
        <v>1459</v>
      </c>
      <c r="C9205" s="213">
        <v>9</v>
      </c>
      <c r="D9205" s="214" t="s">
        <v>7304</v>
      </c>
      <c r="E9205" s="215">
        <v>4396</v>
      </c>
      <c r="F9205" s="216" t="s">
        <v>7297</v>
      </c>
    </row>
    <row r="9206" spans="2:6" ht="12.75" x14ac:dyDescent="0.25">
      <c r="B9206" s="216" t="s">
        <v>7302</v>
      </c>
      <c r="C9206" s="213">
        <v>6</v>
      </c>
      <c r="D9206" s="214" t="s">
        <v>6792</v>
      </c>
      <c r="E9206" s="215">
        <v>4396</v>
      </c>
      <c r="F9206" s="216" t="s">
        <v>7297</v>
      </c>
    </row>
    <row r="9207" spans="2:6" ht="12.75" x14ac:dyDescent="0.25">
      <c r="B9207" s="216" t="s">
        <v>1371</v>
      </c>
      <c r="C9207" s="213">
        <v>11</v>
      </c>
      <c r="D9207" s="214" t="s">
        <v>1216</v>
      </c>
      <c r="E9207" s="215">
        <v>4036</v>
      </c>
      <c r="F9207" s="216" t="s">
        <v>3434</v>
      </c>
    </row>
    <row r="9208" spans="2:6" ht="12.75" x14ac:dyDescent="0.25">
      <c r="B9208" s="216" t="s">
        <v>3435</v>
      </c>
      <c r="C9208" s="213">
        <v>3</v>
      </c>
      <c r="D9208" s="214" t="s">
        <v>2026</v>
      </c>
      <c r="E9208" s="215">
        <v>4036</v>
      </c>
      <c r="F9208" s="216" t="s">
        <v>3434</v>
      </c>
    </row>
    <row r="9209" spans="2:6" ht="12.75" x14ac:dyDescent="0.25">
      <c r="B9209" s="216" t="s">
        <v>183</v>
      </c>
      <c r="C9209" s="213">
        <v>1</v>
      </c>
      <c r="D9209" s="214" t="s">
        <v>1464</v>
      </c>
      <c r="E9209" s="215">
        <v>4036</v>
      </c>
      <c r="F9209" s="216" t="s">
        <v>3434</v>
      </c>
    </row>
    <row r="9210" spans="2:6" ht="12.75" x14ac:dyDescent="0.25">
      <c r="B9210" s="216" t="s">
        <v>1375</v>
      </c>
      <c r="C9210" s="213">
        <v>6</v>
      </c>
      <c r="D9210" s="214" t="s">
        <v>1403</v>
      </c>
      <c r="E9210" s="215">
        <v>4036</v>
      </c>
      <c r="F9210" s="216" t="s">
        <v>3434</v>
      </c>
    </row>
    <row r="9211" spans="2:6" ht="12.75" x14ac:dyDescent="0.25">
      <c r="B9211" s="216" t="s">
        <v>3435</v>
      </c>
      <c r="C9211" s="213">
        <v>2</v>
      </c>
      <c r="D9211" s="214" t="s">
        <v>1440</v>
      </c>
      <c r="E9211" s="215">
        <v>4036</v>
      </c>
      <c r="F9211" s="216" t="s">
        <v>3434</v>
      </c>
    </row>
    <row r="9212" spans="2:6" ht="12.75" x14ac:dyDescent="0.25">
      <c r="B9212" s="216" t="s">
        <v>1353</v>
      </c>
      <c r="C9212" s="213">
        <v>8</v>
      </c>
      <c r="D9212" s="214" t="s">
        <v>3436</v>
      </c>
      <c r="E9212" s="215">
        <v>4036</v>
      </c>
      <c r="F9212" s="216" t="s">
        <v>3434</v>
      </c>
    </row>
    <row r="9213" spans="2:6" ht="12.75" x14ac:dyDescent="0.25">
      <c r="B9213" s="216" t="s">
        <v>1375</v>
      </c>
      <c r="C9213" s="213">
        <v>4</v>
      </c>
      <c r="D9213" s="214" t="s">
        <v>1376</v>
      </c>
      <c r="E9213" s="215">
        <v>4036</v>
      </c>
      <c r="F9213" s="216" t="s">
        <v>3434</v>
      </c>
    </row>
    <row r="9214" spans="2:6" ht="12.75" x14ac:dyDescent="0.25">
      <c r="B9214" s="216" t="s">
        <v>1353</v>
      </c>
      <c r="C9214" s="213">
        <v>9</v>
      </c>
      <c r="D9214" s="214" t="s">
        <v>3437</v>
      </c>
      <c r="E9214" s="215">
        <v>4036</v>
      </c>
      <c r="F9214" s="216" t="s">
        <v>3434</v>
      </c>
    </row>
    <row r="9215" spans="2:6" ht="12.75" x14ac:dyDescent="0.25">
      <c r="B9215" s="216" t="s">
        <v>1371</v>
      </c>
      <c r="C9215" s="213">
        <v>10</v>
      </c>
      <c r="D9215" s="214" t="s">
        <v>1972</v>
      </c>
      <c r="E9215" s="215">
        <v>4036</v>
      </c>
      <c r="F9215" s="216" t="s">
        <v>3434</v>
      </c>
    </row>
    <row r="9216" spans="2:6" ht="12.75" x14ac:dyDescent="0.25">
      <c r="B9216" s="216" t="s">
        <v>1353</v>
      </c>
      <c r="C9216" s="213">
        <v>7</v>
      </c>
      <c r="D9216" s="214" t="s">
        <v>1591</v>
      </c>
      <c r="E9216" s="215">
        <v>4036</v>
      </c>
      <c r="F9216" s="216" t="s">
        <v>3434</v>
      </c>
    </row>
    <row r="9217" spans="2:6" ht="12.75" x14ac:dyDescent="0.25">
      <c r="B9217" s="216" t="s">
        <v>1375</v>
      </c>
      <c r="C9217" s="213">
        <v>5</v>
      </c>
      <c r="D9217" s="214" t="s">
        <v>1088</v>
      </c>
      <c r="E9217" s="215">
        <v>4036</v>
      </c>
      <c r="F9217" s="216" t="s">
        <v>3434</v>
      </c>
    </row>
    <row r="9218" spans="2:6" ht="12.75" x14ac:dyDescent="0.25">
      <c r="B9218" s="216" t="s">
        <v>3438</v>
      </c>
      <c r="C9218" s="213">
        <v>12</v>
      </c>
      <c r="D9218" s="214" t="s">
        <v>3439</v>
      </c>
      <c r="E9218" s="215">
        <v>4036</v>
      </c>
      <c r="F9218" s="216" t="s">
        <v>3434</v>
      </c>
    </row>
    <row r="9219" spans="2:6" ht="12.75" x14ac:dyDescent="0.25">
      <c r="B9219" s="216" t="s">
        <v>1355</v>
      </c>
      <c r="C9219" s="213">
        <v>4</v>
      </c>
      <c r="D9219" s="214" t="s">
        <v>1518</v>
      </c>
      <c r="E9219" s="215">
        <v>4043</v>
      </c>
      <c r="F9219" s="216" t="s">
        <v>3507</v>
      </c>
    </row>
    <row r="9220" spans="2:6" ht="12.75" x14ac:dyDescent="0.25">
      <c r="B9220" s="216" t="s">
        <v>1389</v>
      </c>
      <c r="C9220" s="213">
        <v>12</v>
      </c>
      <c r="D9220" s="214" t="s">
        <v>1390</v>
      </c>
      <c r="E9220" s="215">
        <v>4043</v>
      </c>
      <c r="F9220" s="216" t="s">
        <v>3507</v>
      </c>
    </row>
    <row r="9221" spans="2:6" ht="12.75" x14ac:dyDescent="0.25">
      <c r="B9221" s="216" t="s">
        <v>1363</v>
      </c>
      <c r="C9221" s="213">
        <v>10</v>
      </c>
      <c r="D9221" s="214" t="s">
        <v>3512</v>
      </c>
      <c r="E9221" s="215">
        <v>4043</v>
      </c>
      <c r="F9221" s="216" t="s">
        <v>3507</v>
      </c>
    </row>
    <row r="9222" spans="2:6" ht="12.75" x14ac:dyDescent="0.25">
      <c r="B9222" s="216" t="s">
        <v>1360</v>
      </c>
      <c r="C9222" s="213">
        <v>9</v>
      </c>
      <c r="D9222" s="214" t="s">
        <v>1361</v>
      </c>
      <c r="E9222" s="215">
        <v>4043</v>
      </c>
      <c r="F9222" s="216" t="s">
        <v>3507</v>
      </c>
    </row>
    <row r="9223" spans="2:6" ht="12.75" x14ac:dyDescent="0.25">
      <c r="B9223" s="216" t="s">
        <v>3513</v>
      </c>
      <c r="C9223" s="213">
        <v>11</v>
      </c>
      <c r="D9223" s="214" t="s">
        <v>3514</v>
      </c>
      <c r="E9223" s="215">
        <v>4043</v>
      </c>
      <c r="F9223" s="216" t="s">
        <v>3507</v>
      </c>
    </row>
    <row r="9224" spans="2:6" ht="12.75" x14ac:dyDescent="0.25">
      <c r="B9224" s="216" t="s">
        <v>1351</v>
      </c>
      <c r="C9224" s="213">
        <v>3</v>
      </c>
      <c r="D9224" s="214" t="s">
        <v>1799</v>
      </c>
      <c r="E9224" s="215">
        <v>4043</v>
      </c>
      <c r="F9224" s="216" t="s">
        <v>3507</v>
      </c>
    </row>
    <row r="9225" spans="2:6" ht="12.75" x14ac:dyDescent="0.25">
      <c r="B9225" s="216" t="s">
        <v>1355</v>
      </c>
      <c r="C9225" s="213">
        <v>5</v>
      </c>
      <c r="D9225" s="214" t="s">
        <v>1451</v>
      </c>
      <c r="E9225" s="215">
        <v>4043</v>
      </c>
      <c r="F9225" s="216" t="s">
        <v>3507</v>
      </c>
    </row>
    <row r="9226" spans="2:6" ht="12.75" x14ac:dyDescent="0.25">
      <c r="B9226" s="216" t="s">
        <v>1360</v>
      </c>
      <c r="C9226" s="213">
        <v>7</v>
      </c>
      <c r="D9226" s="214" t="s">
        <v>3510</v>
      </c>
      <c r="E9226" s="215">
        <v>4043</v>
      </c>
      <c r="F9226" s="216" t="s">
        <v>3507</v>
      </c>
    </row>
    <row r="9227" spans="2:6" ht="12.75" x14ac:dyDescent="0.25">
      <c r="B9227" s="216" t="s">
        <v>1083</v>
      </c>
      <c r="C9227" s="213">
        <v>1</v>
      </c>
      <c r="D9227" s="214" t="s">
        <v>3506</v>
      </c>
      <c r="E9227" s="215">
        <v>4043</v>
      </c>
      <c r="F9227" s="216" t="s">
        <v>3507</v>
      </c>
    </row>
    <row r="9228" spans="2:6" ht="12.75" x14ac:dyDescent="0.25">
      <c r="B9228" s="216" t="s">
        <v>1083</v>
      </c>
      <c r="C9228" s="213">
        <v>2</v>
      </c>
      <c r="D9228" s="214" t="s">
        <v>3508</v>
      </c>
      <c r="E9228" s="215">
        <v>4043</v>
      </c>
      <c r="F9228" s="216" t="s">
        <v>3507</v>
      </c>
    </row>
    <row r="9229" spans="2:6" ht="12.75" x14ac:dyDescent="0.25">
      <c r="B9229" s="216" t="s">
        <v>1360</v>
      </c>
      <c r="C9229" s="213">
        <v>8</v>
      </c>
      <c r="D9229" s="214" t="s">
        <v>3511</v>
      </c>
      <c r="E9229" s="215">
        <v>4043</v>
      </c>
      <c r="F9229" s="216" t="s">
        <v>3507</v>
      </c>
    </row>
    <row r="9230" spans="2:6" ht="12.75" x14ac:dyDescent="0.25">
      <c r="B9230" s="216" t="s">
        <v>1489</v>
      </c>
      <c r="C9230" s="213">
        <v>6</v>
      </c>
      <c r="D9230" s="214" t="s">
        <v>3509</v>
      </c>
      <c r="E9230" s="215">
        <v>4043</v>
      </c>
      <c r="F9230" s="216" t="s">
        <v>3507</v>
      </c>
    </row>
    <row r="9231" spans="2:6" ht="12.75" x14ac:dyDescent="0.25">
      <c r="B9231" s="216" t="s">
        <v>1389</v>
      </c>
      <c r="C9231" s="213">
        <v>6</v>
      </c>
      <c r="D9231" s="214" t="s">
        <v>4306</v>
      </c>
      <c r="E9231" s="215">
        <v>4113</v>
      </c>
      <c r="F9231" s="216" t="s">
        <v>4300</v>
      </c>
    </row>
    <row r="9232" spans="2:6" ht="12.75" x14ac:dyDescent="0.25">
      <c r="B9232" s="216" t="s">
        <v>1389</v>
      </c>
      <c r="C9232" s="213">
        <v>13</v>
      </c>
      <c r="D9232" s="214" t="s">
        <v>4314</v>
      </c>
      <c r="E9232" s="215">
        <v>4113</v>
      </c>
      <c r="F9232" s="216" t="s">
        <v>4300</v>
      </c>
    </row>
    <row r="9233" spans="2:6" ht="12.75" x14ac:dyDescent="0.25">
      <c r="B9233" s="216" t="s">
        <v>4304</v>
      </c>
      <c r="C9233" s="213">
        <v>5</v>
      </c>
      <c r="D9233" s="214" t="s">
        <v>4305</v>
      </c>
      <c r="E9233" s="215">
        <v>4113</v>
      </c>
      <c r="F9233" s="216" t="s">
        <v>4300</v>
      </c>
    </row>
    <row r="9234" spans="2:6" ht="12.75" x14ac:dyDescent="0.25">
      <c r="B9234" s="216" t="s">
        <v>1351</v>
      </c>
      <c r="C9234" s="213">
        <v>4</v>
      </c>
      <c r="D9234" s="214" t="s">
        <v>4303</v>
      </c>
      <c r="E9234" s="215">
        <v>4113</v>
      </c>
      <c r="F9234" s="216" t="s">
        <v>4300</v>
      </c>
    </row>
    <row r="9235" spans="2:6" ht="12.75" x14ac:dyDescent="0.25">
      <c r="B9235" s="216" t="s">
        <v>1360</v>
      </c>
      <c r="C9235" s="213">
        <v>11</v>
      </c>
      <c r="D9235" s="214" t="s">
        <v>4312</v>
      </c>
      <c r="E9235" s="215">
        <v>4113</v>
      </c>
      <c r="F9235" s="216" t="s">
        <v>4300</v>
      </c>
    </row>
    <row r="9236" spans="2:6" ht="12.75" x14ac:dyDescent="0.25">
      <c r="B9236" s="216" t="s">
        <v>4302</v>
      </c>
      <c r="C9236" s="213">
        <v>3</v>
      </c>
      <c r="D9236" s="214" t="s">
        <v>1388</v>
      </c>
      <c r="E9236" s="215">
        <v>4113</v>
      </c>
      <c r="F9236" s="216" t="s">
        <v>4300</v>
      </c>
    </row>
    <row r="9237" spans="2:6" ht="12.75" x14ac:dyDescent="0.25">
      <c r="B9237" s="216" t="s">
        <v>1389</v>
      </c>
      <c r="C9237" s="213">
        <v>7</v>
      </c>
      <c r="D9237" s="214" t="s">
        <v>4307</v>
      </c>
      <c r="E9237" s="215">
        <v>4113</v>
      </c>
      <c r="F9237" s="216" t="s">
        <v>4300</v>
      </c>
    </row>
    <row r="9238" spans="2:6" ht="12.75" x14ac:dyDescent="0.25">
      <c r="B9238" s="216" t="s">
        <v>1355</v>
      </c>
      <c r="C9238" s="213">
        <v>12</v>
      </c>
      <c r="D9238" s="214" t="s">
        <v>4313</v>
      </c>
      <c r="E9238" s="215">
        <v>4113</v>
      </c>
      <c r="F9238" s="216" t="s">
        <v>4300</v>
      </c>
    </row>
    <row r="9239" spans="2:6" ht="12.75" x14ac:dyDescent="0.25">
      <c r="B9239" s="216" t="s">
        <v>1389</v>
      </c>
      <c r="C9239" s="213">
        <v>8</v>
      </c>
      <c r="D9239" s="214" t="s">
        <v>4308</v>
      </c>
      <c r="E9239" s="215">
        <v>4113</v>
      </c>
      <c r="F9239" s="216" t="s">
        <v>4300</v>
      </c>
    </row>
    <row r="9240" spans="2:6" ht="12.75" x14ac:dyDescent="0.25">
      <c r="B9240" s="216" t="s">
        <v>217</v>
      </c>
      <c r="C9240" s="213">
        <v>1</v>
      </c>
      <c r="D9240" s="214" t="s">
        <v>736</v>
      </c>
      <c r="E9240" s="215">
        <v>4113</v>
      </c>
      <c r="F9240" s="216" t="s">
        <v>4300</v>
      </c>
    </row>
    <row r="9241" spans="2:6" ht="12.75" x14ac:dyDescent="0.25">
      <c r="B9241" s="216" t="s">
        <v>4309</v>
      </c>
      <c r="C9241" s="213">
        <v>9</v>
      </c>
      <c r="D9241" s="214" t="s">
        <v>4310</v>
      </c>
      <c r="E9241" s="215">
        <v>4113</v>
      </c>
      <c r="F9241" s="216" t="s">
        <v>4300</v>
      </c>
    </row>
    <row r="9242" spans="2:6" ht="12.75" x14ac:dyDescent="0.25">
      <c r="B9242" s="216" t="s">
        <v>1360</v>
      </c>
      <c r="C9242" s="213">
        <v>10</v>
      </c>
      <c r="D9242" s="214" t="s">
        <v>4311</v>
      </c>
      <c r="E9242" s="215">
        <v>4113</v>
      </c>
      <c r="F9242" s="216" t="s">
        <v>4300</v>
      </c>
    </row>
    <row r="9243" spans="2:6" ht="12.75" x14ac:dyDescent="0.25">
      <c r="B9243" s="216" t="s">
        <v>4301</v>
      </c>
      <c r="C9243" s="213">
        <v>2</v>
      </c>
      <c r="D9243" s="214" t="s">
        <v>1510</v>
      </c>
      <c r="E9243" s="215">
        <v>4113</v>
      </c>
      <c r="F9243" s="216" t="s">
        <v>4300</v>
      </c>
    </row>
    <row r="9244" spans="2:6" ht="12.75" x14ac:dyDescent="0.25">
      <c r="B9244" s="216" t="s">
        <v>4321</v>
      </c>
      <c r="C9244" s="213">
        <v>12</v>
      </c>
      <c r="D9244" s="214" t="s">
        <v>4322</v>
      </c>
      <c r="E9244" s="215">
        <v>4114</v>
      </c>
      <c r="F9244" s="216" t="s">
        <v>4316</v>
      </c>
    </row>
    <row r="9245" spans="2:6" ht="12.75" x14ac:dyDescent="0.25">
      <c r="B9245" s="216" t="s">
        <v>1360</v>
      </c>
      <c r="C9245" s="213">
        <v>10</v>
      </c>
      <c r="D9245" s="214" t="s">
        <v>1525</v>
      </c>
      <c r="E9245" s="215">
        <v>4114</v>
      </c>
      <c r="F9245" s="216" t="s">
        <v>4316</v>
      </c>
    </row>
    <row r="9246" spans="2:6" ht="12.75" x14ac:dyDescent="0.25">
      <c r="B9246" s="216" t="s">
        <v>1353</v>
      </c>
      <c r="C9246" s="213">
        <v>3</v>
      </c>
      <c r="D9246" s="214" t="s">
        <v>1584</v>
      </c>
      <c r="E9246" s="215">
        <v>4114</v>
      </c>
      <c r="F9246" s="216" t="s">
        <v>4316</v>
      </c>
    </row>
    <row r="9247" spans="2:6" ht="12.75" x14ac:dyDescent="0.25">
      <c r="B9247" s="216" t="s">
        <v>1579</v>
      </c>
      <c r="C9247" s="213">
        <v>4</v>
      </c>
      <c r="D9247" s="214" t="s">
        <v>1194</v>
      </c>
      <c r="E9247" s="215">
        <v>4114</v>
      </c>
      <c r="F9247" s="216" t="s">
        <v>4316</v>
      </c>
    </row>
    <row r="9248" spans="2:6" ht="12.75" x14ac:dyDescent="0.25">
      <c r="B9248" s="216" t="s">
        <v>1579</v>
      </c>
      <c r="C9248" s="213">
        <v>13</v>
      </c>
      <c r="D9248" s="214" t="s">
        <v>4323</v>
      </c>
      <c r="E9248" s="215">
        <v>4114</v>
      </c>
      <c r="F9248" s="216" t="s">
        <v>4316</v>
      </c>
    </row>
    <row r="9249" spans="2:6" ht="12.75" x14ac:dyDescent="0.25">
      <c r="B9249" s="216" t="s">
        <v>1389</v>
      </c>
      <c r="C9249" s="213">
        <v>7</v>
      </c>
      <c r="D9249" s="214" t="s">
        <v>4319</v>
      </c>
      <c r="E9249" s="215">
        <v>4114</v>
      </c>
      <c r="F9249" s="216" t="s">
        <v>4316</v>
      </c>
    </row>
    <row r="9250" spans="2:6" ht="12.75" x14ac:dyDescent="0.25">
      <c r="B9250" s="216" t="s">
        <v>4318</v>
      </c>
      <c r="C9250" s="213">
        <v>6</v>
      </c>
      <c r="D9250" s="214" t="s">
        <v>1467</v>
      </c>
      <c r="E9250" s="215">
        <v>4114</v>
      </c>
      <c r="F9250" s="216" t="s">
        <v>4316</v>
      </c>
    </row>
    <row r="9251" spans="2:6" ht="12.75" x14ac:dyDescent="0.25">
      <c r="B9251" s="216" t="s">
        <v>4317</v>
      </c>
      <c r="C9251" s="213">
        <v>5</v>
      </c>
      <c r="D9251" s="214" t="s">
        <v>1490</v>
      </c>
      <c r="E9251" s="215">
        <v>4114</v>
      </c>
      <c r="F9251" s="216" t="s">
        <v>4316</v>
      </c>
    </row>
    <row r="9252" spans="2:6" ht="12.75" x14ac:dyDescent="0.25">
      <c r="B9252" s="216" t="s">
        <v>1348</v>
      </c>
      <c r="C9252" s="213">
        <v>2</v>
      </c>
      <c r="D9252" s="214" t="s">
        <v>755</v>
      </c>
      <c r="E9252" s="215">
        <v>4114</v>
      </c>
      <c r="F9252" s="216" t="s">
        <v>4316</v>
      </c>
    </row>
    <row r="9253" spans="2:6" ht="12.75" x14ac:dyDescent="0.25">
      <c r="B9253" s="216" t="s">
        <v>4320</v>
      </c>
      <c r="C9253" s="213">
        <v>8</v>
      </c>
      <c r="D9253" s="214" t="s">
        <v>1562</v>
      </c>
      <c r="E9253" s="215">
        <v>4114</v>
      </c>
      <c r="F9253" s="216" t="s">
        <v>4316</v>
      </c>
    </row>
    <row r="9254" spans="2:6" ht="12.75" x14ac:dyDescent="0.25">
      <c r="B9254" s="216" t="s">
        <v>1626</v>
      </c>
      <c r="C9254" s="213">
        <v>11</v>
      </c>
      <c r="D9254" s="214" t="s">
        <v>1577</v>
      </c>
      <c r="E9254" s="215">
        <v>4114</v>
      </c>
      <c r="F9254" s="216" t="s">
        <v>4316</v>
      </c>
    </row>
    <row r="9255" spans="2:6" ht="12.75" x14ac:dyDescent="0.25">
      <c r="B9255" s="216" t="s">
        <v>1489</v>
      </c>
      <c r="C9255" s="213">
        <v>9</v>
      </c>
      <c r="D9255" s="214" t="s">
        <v>2324</v>
      </c>
      <c r="E9255" s="215">
        <v>4114</v>
      </c>
      <c r="F9255" s="216" t="s">
        <v>4316</v>
      </c>
    </row>
    <row r="9256" spans="2:6" ht="12.75" x14ac:dyDescent="0.25">
      <c r="B9256" s="216" t="s">
        <v>1355</v>
      </c>
      <c r="C9256" s="213">
        <v>1</v>
      </c>
      <c r="D9256" s="214" t="s">
        <v>4315</v>
      </c>
      <c r="E9256" s="215">
        <v>4114</v>
      </c>
      <c r="F9256" s="216" t="s">
        <v>4316</v>
      </c>
    </row>
    <row r="9257" spans="2:6" ht="12.75" x14ac:dyDescent="0.25">
      <c r="B9257" s="216" t="s">
        <v>14</v>
      </c>
      <c r="C9257" s="213">
        <v>11</v>
      </c>
      <c r="D9257" s="214" t="s">
        <v>672</v>
      </c>
      <c r="E9257" s="215">
        <v>4365</v>
      </c>
      <c r="F9257" s="216" t="s">
        <v>7001</v>
      </c>
    </row>
    <row r="9258" spans="2:6" ht="12.75" x14ac:dyDescent="0.25">
      <c r="B9258" s="216" t="s">
        <v>14</v>
      </c>
      <c r="C9258" s="213">
        <v>6</v>
      </c>
      <c r="D9258" s="214" t="s">
        <v>2041</v>
      </c>
      <c r="E9258" s="215">
        <v>4365</v>
      </c>
      <c r="F9258" s="216" t="s">
        <v>7001</v>
      </c>
    </row>
    <row r="9259" spans="2:6" ht="12.75" x14ac:dyDescent="0.25">
      <c r="B9259" s="216" t="s">
        <v>14</v>
      </c>
      <c r="C9259" s="213">
        <v>9</v>
      </c>
      <c r="D9259" s="214" t="s">
        <v>1915</v>
      </c>
      <c r="E9259" s="215">
        <v>4365</v>
      </c>
      <c r="F9259" s="216" t="s">
        <v>7001</v>
      </c>
    </row>
    <row r="9260" spans="2:6" ht="12.75" x14ac:dyDescent="0.25">
      <c r="B9260" s="216" t="s">
        <v>14</v>
      </c>
      <c r="C9260" s="213">
        <v>2</v>
      </c>
      <c r="D9260" s="214" t="s">
        <v>15</v>
      </c>
      <c r="E9260" s="215">
        <v>4365</v>
      </c>
      <c r="F9260" s="216" t="s">
        <v>7001</v>
      </c>
    </row>
    <row r="9261" spans="2:6" ht="12.75" x14ac:dyDescent="0.25">
      <c r="B9261" s="216" t="s">
        <v>14</v>
      </c>
      <c r="C9261" s="213">
        <v>12</v>
      </c>
      <c r="D9261" s="214" t="s">
        <v>1746</v>
      </c>
      <c r="E9261" s="215">
        <v>4365</v>
      </c>
      <c r="F9261" s="216" t="s">
        <v>7001</v>
      </c>
    </row>
    <row r="9262" spans="2:6" ht="12.75" x14ac:dyDescent="0.25">
      <c r="B9262" s="216" t="s">
        <v>14</v>
      </c>
      <c r="C9262" s="213">
        <v>5</v>
      </c>
      <c r="D9262" s="214" t="s">
        <v>667</v>
      </c>
      <c r="E9262" s="215">
        <v>4365</v>
      </c>
      <c r="F9262" s="216" t="s">
        <v>7001</v>
      </c>
    </row>
    <row r="9263" spans="2:6" ht="12.75" x14ac:dyDescent="0.25">
      <c r="B9263" s="216" t="s">
        <v>14</v>
      </c>
      <c r="C9263" s="213">
        <v>4</v>
      </c>
      <c r="D9263" s="214" t="s">
        <v>7002</v>
      </c>
      <c r="E9263" s="215">
        <v>4365</v>
      </c>
      <c r="F9263" s="216" t="s">
        <v>7001</v>
      </c>
    </row>
    <row r="9264" spans="2:6" ht="12.75" x14ac:dyDescent="0.25">
      <c r="B9264" s="216" t="s">
        <v>14</v>
      </c>
      <c r="C9264" s="213">
        <v>7</v>
      </c>
      <c r="D9264" s="214" t="s">
        <v>1906</v>
      </c>
      <c r="E9264" s="215">
        <v>4365</v>
      </c>
      <c r="F9264" s="216" t="s">
        <v>7001</v>
      </c>
    </row>
    <row r="9265" spans="2:6" ht="12.75" x14ac:dyDescent="0.25">
      <c r="B9265" s="216" t="s">
        <v>14</v>
      </c>
      <c r="C9265" s="213">
        <v>1</v>
      </c>
      <c r="D9265" s="214" t="s">
        <v>1866</v>
      </c>
      <c r="E9265" s="215">
        <v>4365</v>
      </c>
      <c r="F9265" s="216" t="s">
        <v>7001</v>
      </c>
    </row>
    <row r="9266" spans="2:6" ht="12.75" x14ac:dyDescent="0.25">
      <c r="B9266" s="216" t="s">
        <v>14</v>
      </c>
      <c r="C9266" s="213">
        <v>3</v>
      </c>
      <c r="D9266" s="214" t="s">
        <v>1341</v>
      </c>
      <c r="E9266" s="215">
        <v>4365</v>
      </c>
      <c r="F9266" s="216" t="s">
        <v>7001</v>
      </c>
    </row>
    <row r="9267" spans="2:6" ht="12.75" x14ac:dyDescent="0.25">
      <c r="B9267" s="216" t="s">
        <v>14</v>
      </c>
      <c r="C9267" s="213">
        <v>8</v>
      </c>
      <c r="D9267" s="214" t="s">
        <v>1533</v>
      </c>
      <c r="E9267" s="215">
        <v>4365</v>
      </c>
      <c r="F9267" s="216" t="s">
        <v>7001</v>
      </c>
    </row>
    <row r="9268" spans="2:6" ht="12.75" x14ac:dyDescent="0.25">
      <c r="B9268" s="216" t="s">
        <v>14</v>
      </c>
      <c r="C9268" s="213">
        <v>10</v>
      </c>
      <c r="D9268" s="214" t="s">
        <v>1042</v>
      </c>
      <c r="E9268" s="215">
        <v>4365</v>
      </c>
      <c r="F9268" s="216" t="s">
        <v>7001</v>
      </c>
    </row>
    <row r="9269" spans="2:6" ht="12.75" x14ac:dyDescent="0.25">
      <c r="B9269" s="216" t="s">
        <v>14</v>
      </c>
      <c r="C9269" s="213">
        <v>1</v>
      </c>
      <c r="D9269" s="214" t="s">
        <v>1159</v>
      </c>
      <c r="E9269" s="215">
        <v>4366</v>
      </c>
      <c r="F9269" s="216" t="s">
        <v>7003</v>
      </c>
    </row>
    <row r="9270" spans="2:6" ht="12.75" x14ac:dyDescent="0.25">
      <c r="B9270" s="216" t="s">
        <v>14</v>
      </c>
      <c r="C9270" s="213">
        <v>8</v>
      </c>
      <c r="D9270" s="214" t="s">
        <v>4229</v>
      </c>
      <c r="E9270" s="215">
        <v>4366</v>
      </c>
      <c r="F9270" s="216" t="s">
        <v>7003</v>
      </c>
    </row>
    <row r="9271" spans="2:6" ht="12.75" x14ac:dyDescent="0.25">
      <c r="B9271" s="216" t="s">
        <v>14</v>
      </c>
      <c r="C9271" s="213">
        <v>11</v>
      </c>
      <c r="D9271" s="214" t="s">
        <v>7004</v>
      </c>
      <c r="E9271" s="215">
        <v>4366</v>
      </c>
      <c r="F9271" s="216" t="s">
        <v>7003</v>
      </c>
    </row>
    <row r="9272" spans="2:6" ht="12.75" x14ac:dyDescent="0.25">
      <c r="B9272" s="216" t="s">
        <v>14</v>
      </c>
      <c r="C9272" s="213">
        <v>3</v>
      </c>
      <c r="D9272" s="214" t="s">
        <v>1457</v>
      </c>
      <c r="E9272" s="215">
        <v>4366</v>
      </c>
      <c r="F9272" s="216" t="s">
        <v>7003</v>
      </c>
    </row>
    <row r="9273" spans="2:6" ht="12.75" x14ac:dyDescent="0.25">
      <c r="B9273" s="216" t="s">
        <v>14</v>
      </c>
      <c r="C9273" s="213">
        <v>4</v>
      </c>
      <c r="D9273" s="214" t="s">
        <v>1430</v>
      </c>
      <c r="E9273" s="215">
        <v>4366</v>
      </c>
      <c r="F9273" s="216" t="s">
        <v>7003</v>
      </c>
    </row>
    <row r="9274" spans="2:6" ht="12.75" x14ac:dyDescent="0.25">
      <c r="B9274" s="216" t="s">
        <v>14</v>
      </c>
      <c r="C9274" s="213">
        <v>6</v>
      </c>
      <c r="D9274" s="214" t="s">
        <v>1447</v>
      </c>
      <c r="E9274" s="215">
        <v>4366</v>
      </c>
      <c r="F9274" s="216" t="s">
        <v>7003</v>
      </c>
    </row>
    <row r="9275" spans="2:6" ht="12.75" x14ac:dyDescent="0.25">
      <c r="B9275" s="216" t="s">
        <v>14</v>
      </c>
      <c r="C9275" s="213">
        <v>7</v>
      </c>
      <c r="D9275" s="214" t="s">
        <v>210</v>
      </c>
      <c r="E9275" s="215">
        <v>4366</v>
      </c>
      <c r="F9275" s="216" t="s">
        <v>7003</v>
      </c>
    </row>
    <row r="9276" spans="2:6" ht="12.75" x14ac:dyDescent="0.25">
      <c r="B9276" s="216" t="s">
        <v>14</v>
      </c>
      <c r="C9276" s="213">
        <v>5</v>
      </c>
      <c r="D9276" s="214" t="s">
        <v>1549</v>
      </c>
      <c r="E9276" s="215">
        <v>4366</v>
      </c>
      <c r="F9276" s="216" t="s">
        <v>7003</v>
      </c>
    </row>
    <row r="9277" spans="2:6" ht="12.75" x14ac:dyDescent="0.25">
      <c r="B9277" s="216" t="s">
        <v>14</v>
      </c>
      <c r="C9277" s="213">
        <v>10</v>
      </c>
      <c r="D9277" s="214" t="s">
        <v>679</v>
      </c>
      <c r="E9277" s="215">
        <v>4366</v>
      </c>
      <c r="F9277" s="216" t="s">
        <v>7003</v>
      </c>
    </row>
    <row r="9278" spans="2:6" ht="12.75" x14ac:dyDescent="0.25">
      <c r="B9278" s="216" t="s">
        <v>14</v>
      </c>
      <c r="C9278" s="213">
        <v>12</v>
      </c>
      <c r="D9278" s="214" t="s">
        <v>670</v>
      </c>
      <c r="E9278" s="215">
        <v>4366</v>
      </c>
      <c r="F9278" s="216" t="s">
        <v>7003</v>
      </c>
    </row>
    <row r="9279" spans="2:6" ht="12.75" x14ac:dyDescent="0.25">
      <c r="B9279" s="216" t="s">
        <v>14</v>
      </c>
      <c r="C9279" s="213">
        <v>9</v>
      </c>
      <c r="D9279" s="214" t="s">
        <v>673</v>
      </c>
      <c r="E9279" s="215">
        <v>4366</v>
      </c>
      <c r="F9279" s="216" t="s">
        <v>7003</v>
      </c>
    </row>
    <row r="9280" spans="2:6" ht="12.75" x14ac:dyDescent="0.25">
      <c r="B9280" s="216" t="s">
        <v>14</v>
      </c>
      <c r="C9280" s="213">
        <v>2</v>
      </c>
      <c r="D9280" s="214" t="s">
        <v>1512</v>
      </c>
      <c r="E9280" s="215">
        <v>4366</v>
      </c>
      <c r="F9280" s="216" t="s">
        <v>7003</v>
      </c>
    </row>
    <row r="9281" spans="2:6" ht="12.75" x14ac:dyDescent="0.25">
      <c r="B9281" s="216" t="s">
        <v>4639</v>
      </c>
      <c r="C9281" s="213">
        <v>4</v>
      </c>
      <c r="D9281" s="214" t="s">
        <v>7008</v>
      </c>
      <c r="E9281" s="215">
        <v>4367</v>
      </c>
      <c r="F9281" s="216" t="s">
        <v>7006</v>
      </c>
    </row>
    <row r="9282" spans="2:6" ht="12.75" x14ac:dyDescent="0.25">
      <c r="B9282" s="216" t="s">
        <v>1371</v>
      </c>
      <c r="C9282" s="213">
        <v>9</v>
      </c>
      <c r="D9282" s="214" t="s">
        <v>7013</v>
      </c>
      <c r="E9282" s="215">
        <v>4367</v>
      </c>
      <c r="F9282" s="216" t="s">
        <v>7006</v>
      </c>
    </row>
    <row r="9283" spans="2:6" ht="12.75" x14ac:dyDescent="0.25">
      <c r="B9283" s="216" t="s">
        <v>7011</v>
      </c>
      <c r="C9283" s="213">
        <v>7</v>
      </c>
      <c r="D9283" s="214" t="s">
        <v>7012</v>
      </c>
      <c r="E9283" s="215">
        <v>4367</v>
      </c>
      <c r="F9283" s="216" t="s">
        <v>7006</v>
      </c>
    </row>
    <row r="9284" spans="2:6" ht="12.75" x14ac:dyDescent="0.25">
      <c r="B9284" s="216" t="s">
        <v>7017</v>
      </c>
      <c r="C9284" s="213">
        <v>12</v>
      </c>
      <c r="D9284" s="214" t="s">
        <v>7018</v>
      </c>
      <c r="E9284" s="215">
        <v>4367</v>
      </c>
      <c r="F9284" s="216" t="s">
        <v>7006</v>
      </c>
    </row>
    <row r="9285" spans="2:6" ht="12.75" x14ac:dyDescent="0.25">
      <c r="B9285" s="216" t="s">
        <v>1363</v>
      </c>
      <c r="C9285" s="213">
        <v>2</v>
      </c>
      <c r="D9285" s="214" t="s">
        <v>7007</v>
      </c>
      <c r="E9285" s="215">
        <v>4367</v>
      </c>
      <c r="F9285" s="216" t="s">
        <v>7006</v>
      </c>
    </row>
    <row r="9286" spans="2:6" ht="12.75" x14ac:dyDescent="0.25">
      <c r="B9286" s="216" t="s">
        <v>1353</v>
      </c>
      <c r="C9286" s="213">
        <v>8</v>
      </c>
      <c r="D9286" s="214" t="s">
        <v>1473</v>
      </c>
      <c r="E9286" s="215">
        <v>4367</v>
      </c>
      <c r="F9286" s="216" t="s">
        <v>7006</v>
      </c>
    </row>
    <row r="9287" spans="2:6" ht="12.75" x14ac:dyDescent="0.25">
      <c r="B9287" s="216" t="s">
        <v>7005</v>
      </c>
      <c r="C9287" s="213">
        <v>1</v>
      </c>
      <c r="D9287" s="214" t="s">
        <v>1546</v>
      </c>
      <c r="E9287" s="215">
        <v>4367</v>
      </c>
      <c r="F9287" s="216" t="s">
        <v>7006</v>
      </c>
    </row>
    <row r="9288" spans="2:6" ht="12.75" x14ac:dyDescent="0.25">
      <c r="B9288" s="216" t="s">
        <v>4725</v>
      </c>
      <c r="C9288" s="213">
        <v>5</v>
      </c>
      <c r="D9288" s="214" t="s">
        <v>1477</v>
      </c>
      <c r="E9288" s="215">
        <v>4367</v>
      </c>
      <c r="F9288" s="216" t="s">
        <v>7006</v>
      </c>
    </row>
    <row r="9289" spans="2:6" ht="12.75" x14ac:dyDescent="0.25">
      <c r="B9289" s="216" t="s">
        <v>1626</v>
      </c>
      <c r="C9289" s="213">
        <v>3</v>
      </c>
      <c r="D9289" s="214" t="s">
        <v>6090</v>
      </c>
      <c r="E9289" s="215">
        <v>4367</v>
      </c>
      <c r="F9289" s="216" t="s">
        <v>7006</v>
      </c>
    </row>
    <row r="9290" spans="2:6" ht="12.75" x14ac:dyDescent="0.25">
      <c r="B9290" s="216" t="s">
        <v>7015</v>
      </c>
      <c r="C9290" s="213">
        <v>11</v>
      </c>
      <c r="D9290" s="214" t="s">
        <v>7016</v>
      </c>
      <c r="E9290" s="215">
        <v>4367</v>
      </c>
      <c r="F9290" s="216" t="s">
        <v>7006</v>
      </c>
    </row>
    <row r="9291" spans="2:6" ht="12.75" x14ac:dyDescent="0.25">
      <c r="B9291" s="216" t="s">
        <v>1626</v>
      </c>
      <c r="C9291" s="213">
        <v>10</v>
      </c>
      <c r="D9291" s="214" t="s">
        <v>7014</v>
      </c>
      <c r="E9291" s="215">
        <v>4367</v>
      </c>
      <c r="F9291" s="216" t="s">
        <v>7006</v>
      </c>
    </row>
    <row r="9292" spans="2:6" ht="12.75" x14ac:dyDescent="0.25">
      <c r="B9292" s="216" t="s">
        <v>7009</v>
      </c>
      <c r="C9292" s="213">
        <v>6</v>
      </c>
      <c r="D9292" s="214" t="s">
        <v>7010</v>
      </c>
      <c r="E9292" s="215">
        <v>4367</v>
      </c>
      <c r="F9292" s="216" t="s">
        <v>7006</v>
      </c>
    </row>
    <row r="9293" spans="2:6" ht="12.75" x14ac:dyDescent="0.25">
      <c r="B9293" s="216" t="s">
        <v>7022</v>
      </c>
      <c r="C9293" s="213">
        <v>10</v>
      </c>
      <c r="D9293" s="214" t="s">
        <v>985</v>
      </c>
      <c r="E9293" s="215">
        <v>4368</v>
      </c>
      <c r="F9293" s="216" t="s">
        <v>7019</v>
      </c>
    </row>
    <row r="9294" spans="2:6" ht="12.75" x14ac:dyDescent="0.25">
      <c r="B9294" s="216" t="s">
        <v>1355</v>
      </c>
      <c r="C9294" s="213">
        <v>1</v>
      </c>
      <c r="D9294" s="214" t="s">
        <v>1446</v>
      </c>
      <c r="E9294" s="215">
        <v>4368</v>
      </c>
      <c r="F9294" s="216" t="s">
        <v>7019</v>
      </c>
    </row>
    <row r="9295" spans="2:6" ht="12.75" x14ac:dyDescent="0.25">
      <c r="B9295" s="216" t="s">
        <v>7011</v>
      </c>
      <c r="C9295" s="213">
        <v>12</v>
      </c>
      <c r="D9295" s="214" t="s">
        <v>7024</v>
      </c>
      <c r="E9295" s="215">
        <v>4368</v>
      </c>
      <c r="F9295" s="216" t="s">
        <v>7019</v>
      </c>
    </row>
    <row r="9296" spans="2:6" ht="12.75" x14ac:dyDescent="0.25">
      <c r="B9296" s="216" t="s">
        <v>4639</v>
      </c>
      <c r="C9296" s="213">
        <v>4</v>
      </c>
      <c r="D9296" s="214" t="s">
        <v>7021</v>
      </c>
      <c r="E9296" s="215">
        <v>4368</v>
      </c>
      <c r="F9296" s="216" t="s">
        <v>7019</v>
      </c>
    </row>
    <row r="9297" spans="2:6" ht="12.75" x14ac:dyDescent="0.25">
      <c r="B9297" s="216" t="s">
        <v>1598</v>
      </c>
      <c r="C9297" s="213">
        <v>6</v>
      </c>
      <c r="D9297" s="214" t="s">
        <v>2579</v>
      </c>
      <c r="E9297" s="215">
        <v>4368</v>
      </c>
      <c r="F9297" s="216" t="s">
        <v>7019</v>
      </c>
    </row>
    <row r="9298" spans="2:6" ht="12.75" x14ac:dyDescent="0.25">
      <c r="B9298" s="216" t="s">
        <v>1372</v>
      </c>
      <c r="C9298" s="213">
        <v>11</v>
      </c>
      <c r="D9298" s="214" t="s">
        <v>7023</v>
      </c>
      <c r="E9298" s="215">
        <v>4368</v>
      </c>
      <c r="F9298" s="216" t="s">
        <v>7019</v>
      </c>
    </row>
    <row r="9299" spans="2:6" ht="12.75" x14ac:dyDescent="0.25">
      <c r="B9299" s="216" t="s">
        <v>1626</v>
      </c>
      <c r="C9299" s="213">
        <v>3</v>
      </c>
      <c r="D9299" s="214" t="s">
        <v>2743</v>
      </c>
      <c r="E9299" s="215">
        <v>4368</v>
      </c>
      <c r="F9299" s="216" t="s">
        <v>7019</v>
      </c>
    </row>
    <row r="9300" spans="2:6" ht="12.75" x14ac:dyDescent="0.25">
      <c r="B9300" s="216" t="s">
        <v>1348</v>
      </c>
      <c r="C9300" s="213">
        <v>5</v>
      </c>
      <c r="D9300" s="214" t="s">
        <v>762</v>
      </c>
      <c r="E9300" s="215">
        <v>4368</v>
      </c>
      <c r="F9300" s="216" t="s">
        <v>7019</v>
      </c>
    </row>
    <row r="9301" spans="2:6" ht="12.75" x14ac:dyDescent="0.25">
      <c r="B9301" s="216" t="s">
        <v>1363</v>
      </c>
      <c r="C9301" s="213">
        <v>2</v>
      </c>
      <c r="D9301" s="214" t="s">
        <v>7020</v>
      </c>
      <c r="E9301" s="215">
        <v>4368</v>
      </c>
      <c r="F9301" s="216" t="s">
        <v>7019</v>
      </c>
    </row>
    <row r="9302" spans="2:6" ht="12.75" x14ac:dyDescent="0.25">
      <c r="B9302" s="216" t="s">
        <v>1360</v>
      </c>
      <c r="C9302" s="213">
        <v>8</v>
      </c>
      <c r="D9302" s="214" t="s">
        <v>1419</v>
      </c>
      <c r="E9302" s="215">
        <v>4368</v>
      </c>
      <c r="F9302" s="216" t="s">
        <v>7019</v>
      </c>
    </row>
    <row r="9303" spans="2:6" ht="12.75" x14ac:dyDescent="0.25">
      <c r="B9303" s="216" t="s">
        <v>3435</v>
      </c>
      <c r="C9303" s="213">
        <v>9</v>
      </c>
      <c r="D9303" s="214" t="s">
        <v>2303</v>
      </c>
      <c r="E9303" s="215">
        <v>4368</v>
      </c>
      <c r="F9303" s="216" t="s">
        <v>7019</v>
      </c>
    </row>
    <row r="9304" spans="2:6" ht="12.75" x14ac:dyDescent="0.25">
      <c r="B9304" s="216" t="s">
        <v>4321</v>
      </c>
      <c r="C9304" s="213">
        <v>7</v>
      </c>
      <c r="D9304" s="214" t="s">
        <v>914</v>
      </c>
      <c r="E9304" s="215">
        <v>4368</v>
      </c>
      <c r="F9304" s="216" t="s">
        <v>7019</v>
      </c>
    </row>
    <row r="9305" spans="2:6" ht="12.75" x14ac:dyDescent="0.25">
      <c r="B9305" s="216" t="s">
        <v>350</v>
      </c>
      <c r="C9305" s="213">
        <v>4</v>
      </c>
      <c r="D9305" s="214" t="s">
        <v>4960</v>
      </c>
      <c r="E9305" s="215">
        <v>4171</v>
      </c>
      <c r="F9305" s="216" t="s">
        <v>4957</v>
      </c>
    </row>
    <row r="9306" spans="2:6" ht="12.75" x14ac:dyDescent="0.25">
      <c r="B9306" s="216" t="s">
        <v>350</v>
      </c>
      <c r="C9306" s="213">
        <v>1</v>
      </c>
      <c r="D9306" s="214" t="s">
        <v>406</v>
      </c>
      <c r="E9306" s="215">
        <v>4171</v>
      </c>
      <c r="F9306" s="216" t="s">
        <v>4957</v>
      </c>
    </row>
    <row r="9307" spans="2:6" ht="12.75" x14ac:dyDescent="0.25">
      <c r="B9307" s="216" t="s">
        <v>350</v>
      </c>
      <c r="C9307" s="213">
        <v>6</v>
      </c>
      <c r="D9307" s="214" t="s">
        <v>4962</v>
      </c>
      <c r="E9307" s="215">
        <v>4171</v>
      </c>
      <c r="F9307" s="216" t="s">
        <v>4957</v>
      </c>
    </row>
    <row r="9308" spans="2:6" ht="12.75" x14ac:dyDescent="0.25">
      <c r="B9308" s="216" t="s">
        <v>350</v>
      </c>
      <c r="C9308" s="213">
        <v>9</v>
      </c>
      <c r="D9308" s="214" t="s">
        <v>4965</v>
      </c>
      <c r="E9308" s="215">
        <v>4171</v>
      </c>
      <c r="F9308" s="216" t="s">
        <v>4957</v>
      </c>
    </row>
    <row r="9309" spans="2:6" ht="12.75" x14ac:dyDescent="0.25">
      <c r="B9309" s="216" t="s">
        <v>350</v>
      </c>
      <c r="C9309" s="213">
        <v>2</v>
      </c>
      <c r="D9309" s="214" t="s">
        <v>4958</v>
      </c>
      <c r="E9309" s="215">
        <v>4171</v>
      </c>
      <c r="F9309" s="216" t="s">
        <v>4957</v>
      </c>
    </row>
    <row r="9310" spans="2:6" ht="12.75" x14ac:dyDescent="0.25">
      <c r="B9310" s="216" t="s">
        <v>350</v>
      </c>
      <c r="C9310" s="213">
        <v>11</v>
      </c>
      <c r="D9310" s="214" t="s">
        <v>4966</v>
      </c>
      <c r="E9310" s="215">
        <v>4171</v>
      </c>
      <c r="F9310" s="216" t="s">
        <v>4957</v>
      </c>
    </row>
    <row r="9311" spans="2:6" ht="12.75" x14ac:dyDescent="0.25">
      <c r="B9311" s="216" t="s">
        <v>350</v>
      </c>
      <c r="C9311" s="213">
        <v>12</v>
      </c>
      <c r="D9311" s="214" t="s">
        <v>4967</v>
      </c>
      <c r="E9311" s="215">
        <v>4171</v>
      </c>
      <c r="F9311" s="216" t="s">
        <v>4957</v>
      </c>
    </row>
    <row r="9312" spans="2:6" ht="12.75" x14ac:dyDescent="0.25">
      <c r="B9312" s="216" t="s">
        <v>350</v>
      </c>
      <c r="C9312" s="213">
        <v>10</v>
      </c>
      <c r="D9312" s="214" t="s">
        <v>318</v>
      </c>
      <c r="E9312" s="215">
        <v>4171</v>
      </c>
      <c r="F9312" s="216" t="s">
        <v>4957</v>
      </c>
    </row>
    <row r="9313" spans="2:6" ht="12.75" x14ac:dyDescent="0.25">
      <c r="B9313" s="216" t="s">
        <v>350</v>
      </c>
      <c r="C9313" s="213">
        <v>8</v>
      </c>
      <c r="D9313" s="214" t="s">
        <v>4964</v>
      </c>
      <c r="E9313" s="215">
        <v>4171</v>
      </c>
      <c r="F9313" s="216" t="s">
        <v>4957</v>
      </c>
    </row>
    <row r="9314" spans="2:6" ht="12.75" x14ac:dyDescent="0.25">
      <c r="B9314" s="216" t="s">
        <v>350</v>
      </c>
      <c r="C9314" s="213">
        <v>3</v>
      </c>
      <c r="D9314" s="214" t="s">
        <v>4959</v>
      </c>
      <c r="E9314" s="215">
        <v>4171</v>
      </c>
      <c r="F9314" s="216" t="s">
        <v>4957</v>
      </c>
    </row>
    <row r="9315" spans="2:6" ht="12.75" x14ac:dyDescent="0.25">
      <c r="B9315" s="216" t="s">
        <v>350</v>
      </c>
      <c r="C9315" s="213">
        <v>7</v>
      </c>
      <c r="D9315" s="214" t="s">
        <v>4963</v>
      </c>
      <c r="E9315" s="215">
        <v>4171</v>
      </c>
      <c r="F9315" s="216" t="s">
        <v>4957</v>
      </c>
    </row>
    <row r="9316" spans="2:6" ht="12.75" x14ac:dyDescent="0.25">
      <c r="B9316" s="216" t="s">
        <v>350</v>
      </c>
      <c r="C9316" s="213">
        <v>5</v>
      </c>
      <c r="D9316" s="214" t="s">
        <v>4961</v>
      </c>
      <c r="E9316" s="215">
        <v>4171</v>
      </c>
      <c r="F9316" s="216" t="s">
        <v>4957</v>
      </c>
    </row>
    <row r="9317" spans="2:6" ht="12.75" x14ac:dyDescent="0.25">
      <c r="B9317" s="216" t="s">
        <v>4130</v>
      </c>
      <c r="C9317" s="213">
        <v>3</v>
      </c>
      <c r="D9317" s="214" t="s">
        <v>5953</v>
      </c>
      <c r="E9317" s="215">
        <v>4326</v>
      </c>
      <c r="F9317" s="216" t="s">
        <v>6607</v>
      </c>
    </row>
    <row r="9318" spans="2:6" ht="12.75" x14ac:dyDescent="0.25">
      <c r="B9318" s="216" t="s">
        <v>4130</v>
      </c>
      <c r="C9318" s="213">
        <v>8</v>
      </c>
      <c r="D9318" s="214" t="s">
        <v>4392</v>
      </c>
      <c r="E9318" s="215">
        <v>4326</v>
      </c>
      <c r="F9318" s="216" t="s">
        <v>6607</v>
      </c>
    </row>
    <row r="9319" spans="2:6" ht="12.75" x14ac:dyDescent="0.25">
      <c r="B9319" s="216" t="s">
        <v>4130</v>
      </c>
      <c r="C9319" s="213">
        <v>9</v>
      </c>
      <c r="D9319" s="214" t="s">
        <v>4900</v>
      </c>
      <c r="E9319" s="215">
        <v>4326</v>
      </c>
      <c r="F9319" s="216" t="s">
        <v>6607</v>
      </c>
    </row>
    <row r="9320" spans="2:6" ht="12.75" x14ac:dyDescent="0.25">
      <c r="B9320" s="216" t="s">
        <v>4130</v>
      </c>
      <c r="C9320" s="213">
        <v>1</v>
      </c>
      <c r="D9320" s="214" t="s">
        <v>2998</v>
      </c>
      <c r="E9320" s="215">
        <v>4326</v>
      </c>
      <c r="F9320" s="216" t="s">
        <v>6607</v>
      </c>
    </row>
    <row r="9321" spans="2:6" ht="12.75" x14ac:dyDescent="0.25">
      <c r="B9321" s="216" t="s">
        <v>4130</v>
      </c>
      <c r="C9321" s="213">
        <v>10</v>
      </c>
      <c r="D9321" s="214" t="s">
        <v>5347</v>
      </c>
      <c r="E9321" s="215">
        <v>4326</v>
      </c>
      <c r="F9321" s="216" t="s">
        <v>6607</v>
      </c>
    </row>
    <row r="9322" spans="2:6" ht="12.75" x14ac:dyDescent="0.25">
      <c r="B9322" s="216" t="s">
        <v>4130</v>
      </c>
      <c r="C9322" s="213">
        <v>7</v>
      </c>
      <c r="D9322" s="214" t="s">
        <v>4711</v>
      </c>
      <c r="E9322" s="215">
        <v>4326</v>
      </c>
      <c r="F9322" s="216" t="s">
        <v>6607</v>
      </c>
    </row>
    <row r="9323" spans="2:6" ht="12.75" x14ac:dyDescent="0.25">
      <c r="B9323" s="216" t="s">
        <v>4130</v>
      </c>
      <c r="C9323" s="213">
        <v>6</v>
      </c>
      <c r="D9323" s="214" t="s">
        <v>6609</v>
      </c>
      <c r="E9323" s="215">
        <v>4326</v>
      </c>
      <c r="F9323" s="216" t="s">
        <v>6607</v>
      </c>
    </row>
    <row r="9324" spans="2:6" ht="12.75" x14ac:dyDescent="0.25">
      <c r="B9324" s="216" t="s">
        <v>4130</v>
      </c>
      <c r="C9324" s="213">
        <v>12</v>
      </c>
      <c r="D9324" s="214" t="s">
        <v>6610</v>
      </c>
      <c r="E9324" s="215">
        <v>4326</v>
      </c>
      <c r="F9324" s="216" t="s">
        <v>6607</v>
      </c>
    </row>
    <row r="9325" spans="2:6" ht="12.75" x14ac:dyDescent="0.25">
      <c r="B9325" s="216" t="s">
        <v>4130</v>
      </c>
      <c r="C9325" s="213">
        <v>2</v>
      </c>
      <c r="D9325" s="214" t="s">
        <v>4131</v>
      </c>
      <c r="E9325" s="215">
        <v>4326</v>
      </c>
      <c r="F9325" s="216" t="s">
        <v>6607</v>
      </c>
    </row>
    <row r="9326" spans="2:6" ht="12.75" x14ac:dyDescent="0.25">
      <c r="B9326" s="216" t="s">
        <v>4130</v>
      </c>
      <c r="C9326" s="213">
        <v>4</v>
      </c>
      <c r="D9326" s="214" t="s">
        <v>5664</v>
      </c>
      <c r="E9326" s="215">
        <v>4326</v>
      </c>
      <c r="F9326" s="216" t="s">
        <v>6607</v>
      </c>
    </row>
    <row r="9327" spans="2:6" ht="12.75" x14ac:dyDescent="0.25">
      <c r="B9327" s="216" t="s">
        <v>4130</v>
      </c>
      <c r="C9327" s="213">
        <v>5</v>
      </c>
      <c r="D9327" s="214" t="s">
        <v>6608</v>
      </c>
      <c r="E9327" s="215">
        <v>4326</v>
      </c>
      <c r="F9327" s="216" t="s">
        <v>6607</v>
      </c>
    </row>
    <row r="9328" spans="2:6" ht="12.75" x14ac:dyDescent="0.25">
      <c r="B9328" s="216" t="s">
        <v>4130</v>
      </c>
      <c r="C9328" s="213">
        <v>11</v>
      </c>
      <c r="D9328" s="214" t="s">
        <v>6552</v>
      </c>
      <c r="E9328" s="215">
        <v>4326</v>
      </c>
      <c r="F9328" s="216" t="s">
        <v>6607</v>
      </c>
    </row>
    <row r="9329" spans="2:6" ht="12.75" x14ac:dyDescent="0.25">
      <c r="B9329" s="216" t="s">
        <v>295</v>
      </c>
      <c r="C9329" s="213">
        <v>5</v>
      </c>
      <c r="D9329" s="214" t="s">
        <v>5131</v>
      </c>
      <c r="E9329" s="215">
        <v>4188</v>
      </c>
      <c r="F9329" s="216" t="s">
        <v>5128</v>
      </c>
    </row>
    <row r="9330" spans="2:6" ht="12.75" x14ac:dyDescent="0.25">
      <c r="B9330" s="216" t="s">
        <v>295</v>
      </c>
      <c r="C9330" s="213">
        <v>4</v>
      </c>
      <c r="D9330" s="214" t="s">
        <v>5130</v>
      </c>
      <c r="E9330" s="215">
        <v>4188</v>
      </c>
      <c r="F9330" s="216" t="s">
        <v>5128</v>
      </c>
    </row>
    <row r="9331" spans="2:6" ht="12.75" x14ac:dyDescent="0.25">
      <c r="B9331" s="216" t="s">
        <v>295</v>
      </c>
      <c r="C9331" s="213">
        <v>3</v>
      </c>
      <c r="D9331" s="214" t="s">
        <v>5129</v>
      </c>
      <c r="E9331" s="215">
        <v>4188</v>
      </c>
      <c r="F9331" s="216" t="s">
        <v>5128</v>
      </c>
    </row>
    <row r="9332" spans="2:6" ht="12.75" x14ac:dyDescent="0.25">
      <c r="B9332" s="216" t="s">
        <v>295</v>
      </c>
      <c r="C9332" s="213">
        <v>7</v>
      </c>
      <c r="D9332" s="214" t="s">
        <v>5132</v>
      </c>
      <c r="E9332" s="215">
        <v>4188</v>
      </c>
      <c r="F9332" s="216" t="s">
        <v>5128</v>
      </c>
    </row>
    <row r="9333" spans="2:6" ht="12.75" x14ac:dyDescent="0.25">
      <c r="B9333" s="216" t="s">
        <v>295</v>
      </c>
      <c r="C9333" s="213">
        <v>6</v>
      </c>
      <c r="D9333" s="214" t="s">
        <v>1359</v>
      </c>
      <c r="E9333" s="215">
        <v>4188</v>
      </c>
      <c r="F9333" s="216" t="s">
        <v>5128</v>
      </c>
    </row>
    <row r="9334" spans="2:6" ht="12.75" x14ac:dyDescent="0.25">
      <c r="B9334" s="216" t="s">
        <v>295</v>
      </c>
      <c r="C9334" s="213">
        <v>9</v>
      </c>
      <c r="D9334" s="214" t="s">
        <v>5133</v>
      </c>
      <c r="E9334" s="215">
        <v>4188</v>
      </c>
      <c r="F9334" s="216" t="s">
        <v>5128</v>
      </c>
    </row>
    <row r="9335" spans="2:6" ht="12.75" x14ac:dyDescent="0.25">
      <c r="B9335" s="216" t="s">
        <v>295</v>
      </c>
      <c r="C9335" s="213">
        <v>8</v>
      </c>
      <c r="D9335" s="214" t="s">
        <v>2035</v>
      </c>
      <c r="E9335" s="215">
        <v>4188</v>
      </c>
      <c r="F9335" s="216" t="s">
        <v>5128</v>
      </c>
    </row>
    <row r="9336" spans="2:6" ht="12.75" x14ac:dyDescent="0.25">
      <c r="B9336" s="216" t="s">
        <v>295</v>
      </c>
      <c r="C9336" s="213">
        <v>1</v>
      </c>
      <c r="D9336" s="214" t="s">
        <v>5127</v>
      </c>
      <c r="E9336" s="215">
        <v>4188</v>
      </c>
      <c r="F9336" s="216" t="s">
        <v>5128</v>
      </c>
    </row>
    <row r="9337" spans="2:6" ht="12.75" x14ac:dyDescent="0.25">
      <c r="B9337" s="216" t="s">
        <v>295</v>
      </c>
      <c r="C9337" s="213">
        <v>2</v>
      </c>
      <c r="D9337" s="214" t="s">
        <v>2682</v>
      </c>
      <c r="E9337" s="215">
        <v>4188</v>
      </c>
      <c r="F9337" s="216" t="s">
        <v>5128</v>
      </c>
    </row>
    <row r="9338" spans="2:6" ht="12.75" x14ac:dyDescent="0.25">
      <c r="B9338" s="216" t="s">
        <v>295</v>
      </c>
      <c r="C9338" s="213">
        <v>11</v>
      </c>
      <c r="D9338" s="214" t="s">
        <v>2159</v>
      </c>
      <c r="E9338" s="215">
        <v>4188</v>
      </c>
      <c r="F9338" s="216" t="s">
        <v>5128</v>
      </c>
    </row>
    <row r="9339" spans="2:6" ht="12.75" x14ac:dyDescent="0.25">
      <c r="B9339" s="216" t="s">
        <v>295</v>
      </c>
      <c r="C9339" s="213">
        <v>10</v>
      </c>
      <c r="D9339" s="214" t="s">
        <v>4672</v>
      </c>
      <c r="E9339" s="215">
        <v>4188</v>
      </c>
      <c r="F9339" s="216" t="s">
        <v>5128</v>
      </c>
    </row>
    <row r="9340" spans="2:6" ht="12.75" x14ac:dyDescent="0.25">
      <c r="B9340" s="216" t="s">
        <v>295</v>
      </c>
      <c r="C9340" s="213">
        <v>12</v>
      </c>
      <c r="D9340" s="214" t="s">
        <v>5134</v>
      </c>
      <c r="E9340" s="215">
        <v>4188</v>
      </c>
      <c r="F9340" s="216" t="s">
        <v>5128</v>
      </c>
    </row>
    <row r="9341" spans="2:6" ht="12.75" x14ac:dyDescent="0.25">
      <c r="B9341" s="216" t="s">
        <v>7558</v>
      </c>
      <c r="C9341" s="213">
        <v>9</v>
      </c>
      <c r="D9341" s="214" t="s">
        <v>296</v>
      </c>
      <c r="E9341" s="215">
        <v>4422</v>
      </c>
      <c r="F9341" s="216" t="s">
        <v>7559</v>
      </c>
    </row>
    <row r="9342" spans="2:6" ht="12.75" x14ac:dyDescent="0.25">
      <c r="B9342" s="216" t="s">
        <v>7558</v>
      </c>
      <c r="C9342" s="213">
        <v>12</v>
      </c>
      <c r="D9342" s="214" t="s">
        <v>7564</v>
      </c>
      <c r="E9342" s="215">
        <v>4422</v>
      </c>
      <c r="F9342" s="216" t="s">
        <v>7559</v>
      </c>
    </row>
    <row r="9343" spans="2:6" ht="12.75" x14ac:dyDescent="0.25">
      <c r="B9343" s="216" t="s">
        <v>7558</v>
      </c>
      <c r="C9343" s="213">
        <v>10</v>
      </c>
      <c r="D9343" s="214" t="s">
        <v>1316</v>
      </c>
      <c r="E9343" s="215">
        <v>4422</v>
      </c>
      <c r="F9343" s="216" t="s">
        <v>7559</v>
      </c>
    </row>
    <row r="9344" spans="2:6" ht="12.75" x14ac:dyDescent="0.25">
      <c r="B9344" s="216" t="s">
        <v>7558</v>
      </c>
      <c r="C9344" s="213">
        <v>3</v>
      </c>
      <c r="D9344" s="214" t="s">
        <v>3166</v>
      </c>
      <c r="E9344" s="215">
        <v>4422</v>
      </c>
      <c r="F9344" s="216" t="s">
        <v>7559</v>
      </c>
    </row>
    <row r="9345" spans="2:6" ht="12.75" x14ac:dyDescent="0.25">
      <c r="B9345" s="216" t="s">
        <v>7558</v>
      </c>
      <c r="C9345" s="213">
        <v>8</v>
      </c>
      <c r="D9345" s="214" t="s">
        <v>7562</v>
      </c>
      <c r="E9345" s="215">
        <v>4422</v>
      </c>
      <c r="F9345" s="216" t="s">
        <v>7559</v>
      </c>
    </row>
    <row r="9346" spans="2:6" ht="12.75" x14ac:dyDescent="0.25">
      <c r="B9346" s="216" t="s">
        <v>7558</v>
      </c>
      <c r="C9346" s="213">
        <v>2</v>
      </c>
      <c r="D9346" s="214" t="s">
        <v>2687</v>
      </c>
      <c r="E9346" s="215">
        <v>4422</v>
      </c>
      <c r="F9346" s="216" t="s">
        <v>7559</v>
      </c>
    </row>
    <row r="9347" spans="2:6" ht="12.75" x14ac:dyDescent="0.25">
      <c r="B9347" s="216" t="s">
        <v>7558</v>
      </c>
      <c r="C9347" s="213">
        <v>5</v>
      </c>
      <c r="D9347" s="214" t="s">
        <v>7561</v>
      </c>
      <c r="E9347" s="215">
        <v>4422</v>
      </c>
      <c r="F9347" s="216" t="s">
        <v>7559</v>
      </c>
    </row>
    <row r="9348" spans="2:6" ht="12.75" x14ac:dyDescent="0.25">
      <c r="B9348" s="216" t="s">
        <v>7558</v>
      </c>
      <c r="C9348" s="213">
        <v>11</v>
      </c>
      <c r="D9348" s="214" t="s">
        <v>7563</v>
      </c>
      <c r="E9348" s="215">
        <v>4422</v>
      </c>
      <c r="F9348" s="216" t="s">
        <v>7559</v>
      </c>
    </row>
    <row r="9349" spans="2:6" ht="12.75" x14ac:dyDescent="0.25">
      <c r="B9349" s="216" t="s">
        <v>7558</v>
      </c>
      <c r="C9349" s="213">
        <v>4</v>
      </c>
      <c r="D9349" s="214" t="s">
        <v>7560</v>
      </c>
      <c r="E9349" s="215">
        <v>4422</v>
      </c>
      <c r="F9349" s="216" t="s">
        <v>7559</v>
      </c>
    </row>
    <row r="9350" spans="2:6" ht="12.75" x14ac:dyDescent="0.25">
      <c r="B9350" s="216" t="s">
        <v>7558</v>
      </c>
      <c r="C9350" s="213">
        <v>1</v>
      </c>
      <c r="D9350" s="214" t="s">
        <v>2676</v>
      </c>
      <c r="E9350" s="215">
        <v>4422</v>
      </c>
      <c r="F9350" s="216" t="s">
        <v>7559</v>
      </c>
    </row>
    <row r="9351" spans="2:6" ht="12.75" x14ac:dyDescent="0.25">
      <c r="B9351" s="216" t="s">
        <v>7558</v>
      </c>
      <c r="C9351" s="213">
        <v>7</v>
      </c>
      <c r="D9351" s="214" t="s">
        <v>307</v>
      </c>
      <c r="E9351" s="215">
        <v>4422</v>
      </c>
      <c r="F9351" s="216" t="s">
        <v>7559</v>
      </c>
    </row>
    <row r="9352" spans="2:6" ht="12.75" x14ac:dyDescent="0.25">
      <c r="B9352" s="216" t="s">
        <v>7558</v>
      </c>
      <c r="C9352" s="213">
        <v>6</v>
      </c>
      <c r="D9352" s="214" t="s">
        <v>2101</v>
      </c>
      <c r="E9352" s="215">
        <v>4422</v>
      </c>
      <c r="F9352" s="216" t="s">
        <v>7559</v>
      </c>
    </row>
    <row r="9353" spans="2:6" ht="12.75" x14ac:dyDescent="0.25">
      <c r="B9353" s="216" t="s">
        <v>295</v>
      </c>
      <c r="C9353" s="213">
        <v>5</v>
      </c>
      <c r="D9353" s="214" t="s">
        <v>8325</v>
      </c>
      <c r="E9353" s="215">
        <v>4499</v>
      </c>
      <c r="F9353" s="216" t="s">
        <v>8323</v>
      </c>
    </row>
    <row r="9354" spans="2:6" ht="12.75" x14ac:dyDescent="0.25">
      <c r="B9354" s="216" t="s">
        <v>295</v>
      </c>
      <c r="C9354" s="213">
        <v>4</v>
      </c>
      <c r="D9354" s="214" t="s">
        <v>3347</v>
      </c>
      <c r="E9354" s="215">
        <v>4499</v>
      </c>
      <c r="F9354" s="216" t="s">
        <v>8323</v>
      </c>
    </row>
    <row r="9355" spans="2:6" ht="12.75" x14ac:dyDescent="0.25">
      <c r="B9355" s="216" t="s">
        <v>295</v>
      </c>
      <c r="C9355" s="213">
        <v>12</v>
      </c>
      <c r="D9355" s="214" t="s">
        <v>8330</v>
      </c>
      <c r="E9355" s="215">
        <v>4499</v>
      </c>
      <c r="F9355" s="216" t="s">
        <v>8323</v>
      </c>
    </row>
    <row r="9356" spans="2:6" ht="12.75" x14ac:dyDescent="0.25">
      <c r="B9356" s="216" t="s">
        <v>295</v>
      </c>
      <c r="C9356" s="213">
        <v>11</v>
      </c>
      <c r="D9356" s="214" t="s">
        <v>8329</v>
      </c>
      <c r="E9356" s="215">
        <v>4499</v>
      </c>
      <c r="F9356" s="216" t="s">
        <v>8323</v>
      </c>
    </row>
    <row r="9357" spans="2:6" ht="12.75" x14ac:dyDescent="0.25">
      <c r="B9357" s="216" t="s">
        <v>295</v>
      </c>
      <c r="C9357" s="213">
        <v>6</v>
      </c>
      <c r="D9357" s="214" t="s">
        <v>8326</v>
      </c>
      <c r="E9357" s="215">
        <v>4499</v>
      </c>
      <c r="F9357" s="216" t="s">
        <v>8323</v>
      </c>
    </row>
    <row r="9358" spans="2:6" ht="12.75" x14ac:dyDescent="0.25">
      <c r="B9358" s="216" t="s">
        <v>295</v>
      </c>
      <c r="C9358" s="213">
        <v>1</v>
      </c>
      <c r="D9358" s="214" t="s">
        <v>2639</v>
      </c>
      <c r="E9358" s="215">
        <v>4499</v>
      </c>
      <c r="F9358" s="216" t="s">
        <v>8323</v>
      </c>
    </row>
    <row r="9359" spans="2:6" ht="12.75" x14ac:dyDescent="0.25">
      <c r="B9359" s="216" t="s">
        <v>295</v>
      </c>
      <c r="C9359" s="213">
        <v>9</v>
      </c>
      <c r="D9359" s="214" t="s">
        <v>8328</v>
      </c>
      <c r="E9359" s="215">
        <v>4499</v>
      </c>
      <c r="F9359" s="216" t="s">
        <v>8323</v>
      </c>
    </row>
    <row r="9360" spans="2:6" ht="12.75" x14ac:dyDescent="0.25">
      <c r="B9360" s="216" t="s">
        <v>295</v>
      </c>
      <c r="C9360" s="213">
        <v>10</v>
      </c>
      <c r="D9360" s="214" t="s">
        <v>4604</v>
      </c>
      <c r="E9360" s="215">
        <v>4499</v>
      </c>
      <c r="F9360" s="216" t="s">
        <v>8323</v>
      </c>
    </row>
    <row r="9361" spans="2:6" ht="12.75" x14ac:dyDescent="0.25">
      <c r="B9361" s="216" t="s">
        <v>295</v>
      </c>
      <c r="C9361" s="213">
        <v>8</v>
      </c>
      <c r="D9361" s="214" t="s">
        <v>8327</v>
      </c>
      <c r="E9361" s="215">
        <v>4499</v>
      </c>
      <c r="F9361" s="216" t="s">
        <v>8323</v>
      </c>
    </row>
    <row r="9362" spans="2:6" ht="12.75" x14ac:dyDescent="0.25">
      <c r="B9362" s="216" t="s">
        <v>295</v>
      </c>
      <c r="C9362" s="213">
        <v>7</v>
      </c>
      <c r="D9362" s="214" t="s">
        <v>3441</v>
      </c>
      <c r="E9362" s="215">
        <v>4499</v>
      </c>
      <c r="F9362" s="216" t="s">
        <v>8323</v>
      </c>
    </row>
    <row r="9363" spans="2:6" ht="12.75" x14ac:dyDescent="0.25">
      <c r="B9363" s="216" t="s">
        <v>295</v>
      </c>
      <c r="C9363" s="213">
        <v>2</v>
      </c>
      <c r="D9363" s="214" t="s">
        <v>8324</v>
      </c>
      <c r="E9363" s="215">
        <v>4499</v>
      </c>
      <c r="F9363" s="216" t="s">
        <v>8323</v>
      </c>
    </row>
    <row r="9364" spans="2:6" ht="12.75" x14ac:dyDescent="0.25">
      <c r="B9364" s="216" t="s">
        <v>295</v>
      </c>
      <c r="C9364" s="213">
        <v>3</v>
      </c>
      <c r="D9364" s="214" t="s">
        <v>304</v>
      </c>
      <c r="E9364" s="215">
        <v>4499</v>
      </c>
      <c r="F9364" s="216" t="s">
        <v>8323</v>
      </c>
    </row>
    <row r="9365" spans="2:6" ht="12.75" x14ac:dyDescent="0.25">
      <c r="B9365" s="216" t="s">
        <v>5148</v>
      </c>
      <c r="C9365" s="213">
        <v>11</v>
      </c>
      <c r="D9365" s="214" t="s">
        <v>5159</v>
      </c>
      <c r="E9365" s="215">
        <v>4190</v>
      </c>
      <c r="F9365" s="216" t="s">
        <v>5146</v>
      </c>
    </row>
    <row r="9366" spans="2:6" ht="12.75" x14ac:dyDescent="0.25">
      <c r="B9366" s="216" t="s">
        <v>5148</v>
      </c>
      <c r="C9366" s="213">
        <v>5</v>
      </c>
      <c r="D9366" s="214" t="s">
        <v>5150</v>
      </c>
      <c r="E9366" s="215">
        <v>4190</v>
      </c>
      <c r="F9366" s="216" t="s">
        <v>5146</v>
      </c>
    </row>
    <row r="9367" spans="2:6" ht="12.75" x14ac:dyDescent="0.25">
      <c r="B9367" s="216" t="s">
        <v>5148</v>
      </c>
      <c r="C9367" s="213">
        <v>3</v>
      </c>
      <c r="D9367" s="214" t="s">
        <v>1007</v>
      </c>
      <c r="E9367" s="215">
        <v>4190</v>
      </c>
      <c r="F9367" s="216" t="s">
        <v>5146</v>
      </c>
    </row>
    <row r="9368" spans="2:6" ht="12.75" x14ac:dyDescent="0.25">
      <c r="B9368" s="216" t="s">
        <v>4397</v>
      </c>
      <c r="C9368" s="213">
        <v>1</v>
      </c>
      <c r="D9368" s="214" t="s">
        <v>5145</v>
      </c>
      <c r="E9368" s="215">
        <v>4190</v>
      </c>
      <c r="F9368" s="216" t="s">
        <v>5146</v>
      </c>
    </row>
    <row r="9369" spans="2:6" ht="12.75" x14ac:dyDescent="0.25">
      <c r="B9369" s="216" t="s">
        <v>4397</v>
      </c>
      <c r="C9369" s="213">
        <v>7</v>
      </c>
      <c r="D9369" s="214" t="s">
        <v>5152</v>
      </c>
      <c r="E9369" s="215">
        <v>4190</v>
      </c>
      <c r="F9369" s="216" t="s">
        <v>5146</v>
      </c>
    </row>
    <row r="9370" spans="2:6" ht="12.75" x14ac:dyDescent="0.25">
      <c r="B9370" s="216" t="s">
        <v>5160</v>
      </c>
      <c r="C9370" s="213">
        <v>12</v>
      </c>
      <c r="D9370" s="214" t="s">
        <v>5161</v>
      </c>
      <c r="E9370" s="215">
        <v>4190</v>
      </c>
      <c r="F9370" s="216" t="s">
        <v>5146</v>
      </c>
    </row>
    <row r="9371" spans="2:6" ht="12.75" x14ac:dyDescent="0.25">
      <c r="B9371" s="216" t="s">
        <v>5155</v>
      </c>
      <c r="C9371" s="213">
        <v>9</v>
      </c>
      <c r="D9371" s="214" t="s">
        <v>5156</v>
      </c>
      <c r="E9371" s="215">
        <v>4190</v>
      </c>
      <c r="F9371" s="216" t="s">
        <v>5146</v>
      </c>
    </row>
    <row r="9372" spans="2:6" ht="12.75" x14ac:dyDescent="0.25">
      <c r="B9372" s="216" t="s">
        <v>5157</v>
      </c>
      <c r="C9372" s="213">
        <v>10</v>
      </c>
      <c r="D9372" s="214" t="s">
        <v>5158</v>
      </c>
      <c r="E9372" s="215">
        <v>4190</v>
      </c>
      <c r="F9372" s="216" t="s">
        <v>5146</v>
      </c>
    </row>
    <row r="9373" spans="2:6" ht="12.75" x14ac:dyDescent="0.25">
      <c r="B9373" s="216" t="s">
        <v>5148</v>
      </c>
      <c r="C9373" s="213">
        <v>6</v>
      </c>
      <c r="D9373" s="214" t="s">
        <v>5151</v>
      </c>
      <c r="E9373" s="215">
        <v>4190</v>
      </c>
      <c r="F9373" s="216" t="s">
        <v>5146</v>
      </c>
    </row>
    <row r="9374" spans="2:6" ht="12.75" x14ac:dyDescent="0.25">
      <c r="B9374" s="216" t="s">
        <v>4397</v>
      </c>
      <c r="C9374" s="213">
        <v>2</v>
      </c>
      <c r="D9374" s="214" t="s">
        <v>5147</v>
      </c>
      <c r="E9374" s="215">
        <v>4190</v>
      </c>
      <c r="F9374" s="216" t="s">
        <v>5146</v>
      </c>
    </row>
    <row r="9375" spans="2:6" ht="12.75" x14ac:dyDescent="0.25">
      <c r="B9375" s="216" t="s">
        <v>4397</v>
      </c>
      <c r="C9375" s="213">
        <v>4</v>
      </c>
      <c r="D9375" s="214" t="s">
        <v>5149</v>
      </c>
      <c r="E9375" s="215">
        <v>4190</v>
      </c>
      <c r="F9375" s="216" t="s">
        <v>5146</v>
      </c>
    </row>
    <row r="9376" spans="2:6" ht="12.75" x14ac:dyDescent="0.25">
      <c r="B9376" s="216" t="s">
        <v>5153</v>
      </c>
      <c r="C9376" s="213">
        <v>8</v>
      </c>
      <c r="D9376" s="214" t="s">
        <v>5154</v>
      </c>
      <c r="E9376" s="215">
        <v>4190</v>
      </c>
      <c r="F9376" s="216" t="s">
        <v>5146</v>
      </c>
    </row>
    <row r="9377" spans="2:6" ht="12.75" x14ac:dyDescent="0.25">
      <c r="B9377" s="216" t="s">
        <v>5219</v>
      </c>
      <c r="C9377" s="213">
        <v>9</v>
      </c>
      <c r="D9377" s="214" t="s">
        <v>622</v>
      </c>
      <c r="E9377" s="215">
        <v>4424</v>
      </c>
      <c r="F9377" s="216" t="s">
        <v>7583</v>
      </c>
    </row>
    <row r="9378" spans="2:6" ht="12.75" x14ac:dyDescent="0.25">
      <c r="B9378" s="216" t="s">
        <v>3671</v>
      </c>
      <c r="C9378" s="213">
        <v>10</v>
      </c>
      <c r="D9378" s="214" t="s">
        <v>7589</v>
      </c>
      <c r="E9378" s="215">
        <v>4424</v>
      </c>
      <c r="F9378" s="216" t="s">
        <v>7583</v>
      </c>
    </row>
    <row r="9379" spans="2:6" ht="12.75" x14ac:dyDescent="0.25">
      <c r="B9379" s="216" t="s">
        <v>3671</v>
      </c>
      <c r="C9379" s="213">
        <v>12</v>
      </c>
      <c r="D9379" s="214" t="s">
        <v>7591</v>
      </c>
      <c r="E9379" s="215">
        <v>4424</v>
      </c>
      <c r="F9379" s="216" t="s">
        <v>7583</v>
      </c>
    </row>
    <row r="9380" spans="2:6" ht="12.75" x14ac:dyDescent="0.25">
      <c r="B9380" s="216" t="s">
        <v>3671</v>
      </c>
      <c r="C9380" s="213">
        <v>2</v>
      </c>
      <c r="D9380" s="214" t="s">
        <v>797</v>
      </c>
      <c r="E9380" s="215">
        <v>4424</v>
      </c>
      <c r="F9380" s="216" t="s">
        <v>7583</v>
      </c>
    </row>
    <row r="9381" spans="2:6" ht="12.75" x14ac:dyDescent="0.25">
      <c r="B9381" s="216" t="s">
        <v>5219</v>
      </c>
      <c r="C9381" s="213">
        <v>7</v>
      </c>
      <c r="D9381" s="214" t="s">
        <v>7587</v>
      </c>
      <c r="E9381" s="215">
        <v>4424</v>
      </c>
      <c r="F9381" s="216" t="s">
        <v>7583</v>
      </c>
    </row>
    <row r="9382" spans="2:6" ht="12.75" x14ac:dyDescent="0.25">
      <c r="B9382" s="216" t="s">
        <v>3671</v>
      </c>
      <c r="C9382" s="213">
        <v>8</v>
      </c>
      <c r="D9382" s="214" t="s">
        <v>7588</v>
      </c>
      <c r="E9382" s="215">
        <v>4424</v>
      </c>
      <c r="F9382" s="216" t="s">
        <v>7583</v>
      </c>
    </row>
    <row r="9383" spans="2:6" ht="12.75" x14ac:dyDescent="0.25">
      <c r="B9383" s="216" t="s">
        <v>3671</v>
      </c>
      <c r="C9383" s="213">
        <v>4</v>
      </c>
      <c r="D9383" s="214" t="s">
        <v>6678</v>
      </c>
      <c r="E9383" s="215">
        <v>4424</v>
      </c>
      <c r="F9383" s="216" t="s">
        <v>7583</v>
      </c>
    </row>
    <row r="9384" spans="2:6" ht="12.75" x14ac:dyDescent="0.25">
      <c r="B9384" s="216" t="s">
        <v>5219</v>
      </c>
      <c r="C9384" s="213">
        <v>5</v>
      </c>
      <c r="D9384" s="214" t="s">
        <v>7585</v>
      </c>
      <c r="E9384" s="215">
        <v>4424</v>
      </c>
      <c r="F9384" s="216" t="s">
        <v>7583</v>
      </c>
    </row>
    <row r="9385" spans="2:6" ht="12.75" x14ac:dyDescent="0.25">
      <c r="B9385" s="216" t="s">
        <v>5219</v>
      </c>
      <c r="C9385" s="213">
        <v>1</v>
      </c>
      <c r="D9385" s="214" t="s">
        <v>7582</v>
      </c>
      <c r="E9385" s="215">
        <v>4424</v>
      </c>
      <c r="F9385" s="216" t="s">
        <v>7583</v>
      </c>
    </row>
    <row r="9386" spans="2:6" ht="12.75" x14ac:dyDescent="0.25">
      <c r="B9386" s="216" t="s">
        <v>5219</v>
      </c>
      <c r="C9386" s="213">
        <v>13</v>
      </c>
      <c r="D9386" s="214" t="s">
        <v>7592</v>
      </c>
      <c r="E9386" s="215">
        <v>4424</v>
      </c>
      <c r="F9386" s="216" t="s">
        <v>7583</v>
      </c>
    </row>
    <row r="9387" spans="2:6" ht="12.75" x14ac:dyDescent="0.25">
      <c r="B9387" s="216" t="s">
        <v>3671</v>
      </c>
      <c r="C9387" s="213">
        <v>6</v>
      </c>
      <c r="D9387" s="214" t="s">
        <v>7586</v>
      </c>
      <c r="E9387" s="215">
        <v>4424</v>
      </c>
      <c r="F9387" s="216" t="s">
        <v>7583</v>
      </c>
    </row>
    <row r="9388" spans="2:6" ht="12.75" x14ac:dyDescent="0.25">
      <c r="B9388" s="216" t="s">
        <v>5219</v>
      </c>
      <c r="C9388" s="213">
        <v>11</v>
      </c>
      <c r="D9388" s="214" t="s">
        <v>7590</v>
      </c>
      <c r="E9388" s="215">
        <v>4424</v>
      </c>
      <c r="F9388" s="216" t="s">
        <v>7583</v>
      </c>
    </row>
    <row r="9389" spans="2:6" ht="12.75" x14ac:dyDescent="0.25">
      <c r="B9389" s="216" t="s">
        <v>5219</v>
      </c>
      <c r="C9389" s="213">
        <v>3</v>
      </c>
      <c r="D9389" s="214" t="s">
        <v>7584</v>
      </c>
      <c r="E9389" s="215">
        <v>4424</v>
      </c>
      <c r="F9389" s="216" t="s">
        <v>7583</v>
      </c>
    </row>
    <row r="9390" spans="2:6" ht="12.75" x14ac:dyDescent="0.25">
      <c r="B9390" s="216" t="s">
        <v>5219</v>
      </c>
      <c r="C9390" s="213">
        <v>6</v>
      </c>
      <c r="D9390" s="214" t="s">
        <v>8790</v>
      </c>
      <c r="E9390" s="215">
        <v>4545</v>
      </c>
      <c r="F9390" s="216" t="s">
        <v>8787</v>
      </c>
    </row>
    <row r="9391" spans="2:6" ht="12.75" x14ac:dyDescent="0.25">
      <c r="B9391" s="216" t="s">
        <v>5219</v>
      </c>
      <c r="C9391" s="213">
        <v>2</v>
      </c>
      <c r="D9391" s="214" t="s">
        <v>5220</v>
      </c>
      <c r="E9391" s="215">
        <v>4545</v>
      </c>
      <c r="F9391" s="216" t="s">
        <v>8787</v>
      </c>
    </row>
    <row r="9392" spans="2:6" ht="12.75" x14ac:dyDescent="0.25">
      <c r="B9392" s="216" t="s">
        <v>5219</v>
      </c>
      <c r="C9392" s="213">
        <v>9</v>
      </c>
      <c r="D9392" s="214" t="s">
        <v>7587</v>
      </c>
      <c r="E9392" s="215">
        <v>4545</v>
      </c>
      <c r="F9392" s="216" t="s">
        <v>8787</v>
      </c>
    </row>
    <row r="9393" spans="2:6" ht="12.75" x14ac:dyDescent="0.25">
      <c r="B9393" s="216" t="s">
        <v>5219</v>
      </c>
      <c r="C9393" s="213">
        <v>11</v>
      </c>
      <c r="D9393" s="214" t="s">
        <v>8793</v>
      </c>
      <c r="E9393" s="215">
        <v>4545</v>
      </c>
      <c r="F9393" s="216" t="s">
        <v>8787</v>
      </c>
    </row>
    <row r="9394" spans="2:6" ht="12.75" x14ac:dyDescent="0.25">
      <c r="B9394" s="216" t="s">
        <v>5219</v>
      </c>
      <c r="C9394" s="213">
        <v>5</v>
      </c>
      <c r="D9394" s="214" t="s">
        <v>5222</v>
      </c>
      <c r="E9394" s="215">
        <v>4545</v>
      </c>
      <c r="F9394" s="216" t="s">
        <v>8787</v>
      </c>
    </row>
    <row r="9395" spans="2:6" ht="12.75" x14ac:dyDescent="0.25">
      <c r="B9395" s="216" t="s">
        <v>5219</v>
      </c>
      <c r="C9395" s="213">
        <v>1</v>
      </c>
      <c r="D9395" s="214" t="s">
        <v>8786</v>
      </c>
      <c r="E9395" s="215">
        <v>4545</v>
      </c>
      <c r="F9395" s="216" t="s">
        <v>8787</v>
      </c>
    </row>
    <row r="9396" spans="2:6" ht="12.75" x14ac:dyDescent="0.25">
      <c r="B9396" s="216" t="s">
        <v>5219</v>
      </c>
      <c r="C9396" s="213">
        <v>12</v>
      </c>
      <c r="D9396" s="214" t="s">
        <v>7582</v>
      </c>
      <c r="E9396" s="215">
        <v>4545</v>
      </c>
      <c r="F9396" s="216" t="s">
        <v>8787</v>
      </c>
    </row>
    <row r="9397" spans="2:6" ht="12.75" x14ac:dyDescent="0.25">
      <c r="B9397" s="216" t="s">
        <v>5219</v>
      </c>
      <c r="C9397" s="213">
        <v>13</v>
      </c>
      <c r="D9397" s="214" t="s">
        <v>8794</v>
      </c>
      <c r="E9397" s="215">
        <v>4545</v>
      </c>
      <c r="F9397" s="216" t="s">
        <v>8787</v>
      </c>
    </row>
    <row r="9398" spans="2:6" ht="12.75" x14ac:dyDescent="0.25">
      <c r="B9398" s="216" t="s">
        <v>5219</v>
      </c>
      <c r="C9398" s="213">
        <v>10</v>
      </c>
      <c r="D9398" s="214" t="s">
        <v>8792</v>
      </c>
      <c r="E9398" s="215">
        <v>4545</v>
      </c>
      <c r="F9398" s="216" t="s">
        <v>8787</v>
      </c>
    </row>
    <row r="9399" spans="2:6" ht="12.75" x14ac:dyDescent="0.25">
      <c r="B9399" s="216" t="s">
        <v>5219</v>
      </c>
      <c r="C9399" s="213">
        <v>8</v>
      </c>
      <c r="D9399" s="214" t="s">
        <v>4715</v>
      </c>
      <c r="E9399" s="215">
        <v>4545</v>
      </c>
      <c r="F9399" s="216" t="s">
        <v>8787</v>
      </c>
    </row>
    <row r="9400" spans="2:6" ht="12.75" x14ac:dyDescent="0.25">
      <c r="B9400" s="216" t="s">
        <v>5219</v>
      </c>
      <c r="C9400" s="213">
        <v>7</v>
      </c>
      <c r="D9400" s="214" t="s">
        <v>8791</v>
      </c>
      <c r="E9400" s="215">
        <v>4545</v>
      </c>
      <c r="F9400" s="216" t="s">
        <v>8787</v>
      </c>
    </row>
    <row r="9401" spans="2:6" ht="12.75" x14ac:dyDescent="0.25">
      <c r="B9401" s="216" t="s">
        <v>5219</v>
      </c>
      <c r="C9401" s="213">
        <v>3</v>
      </c>
      <c r="D9401" s="214" t="s">
        <v>8788</v>
      </c>
      <c r="E9401" s="215">
        <v>4545</v>
      </c>
      <c r="F9401" s="216" t="s">
        <v>8787</v>
      </c>
    </row>
    <row r="9402" spans="2:6" ht="12.75" x14ac:dyDescent="0.25">
      <c r="B9402" s="216" t="s">
        <v>5219</v>
      </c>
      <c r="C9402" s="213">
        <v>4</v>
      </c>
      <c r="D9402" s="214" t="s">
        <v>8789</v>
      </c>
      <c r="E9402" s="215">
        <v>4545</v>
      </c>
      <c r="F9402" s="216" t="s">
        <v>8787</v>
      </c>
    </row>
    <row r="9403" spans="2:6" ht="12.75" x14ac:dyDescent="0.25">
      <c r="B9403" s="216" t="s">
        <v>1083</v>
      </c>
      <c r="C9403" s="213">
        <v>12</v>
      </c>
      <c r="D9403" s="214" t="s">
        <v>3140</v>
      </c>
      <c r="E9403" s="215">
        <v>4091</v>
      </c>
      <c r="F9403" s="216" t="s">
        <v>4066</v>
      </c>
    </row>
    <row r="9404" spans="2:6" ht="12.75" x14ac:dyDescent="0.25">
      <c r="B9404" s="216" t="s">
        <v>1083</v>
      </c>
      <c r="C9404" s="213">
        <v>4</v>
      </c>
      <c r="D9404" s="214" t="s">
        <v>1091</v>
      </c>
      <c r="E9404" s="215">
        <v>4091</v>
      </c>
      <c r="F9404" s="216" t="s">
        <v>4066</v>
      </c>
    </row>
    <row r="9405" spans="2:6" ht="12.75" x14ac:dyDescent="0.25">
      <c r="B9405" s="216" t="s">
        <v>1083</v>
      </c>
      <c r="C9405" s="213">
        <v>8</v>
      </c>
      <c r="D9405" s="214" t="s">
        <v>4067</v>
      </c>
      <c r="E9405" s="215">
        <v>4091</v>
      </c>
      <c r="F9405" s="216" t="s">
        <v>4066</v>
      </c>
    </row>
    <row r="9406" spans="2:6" ht="12.75" x14ac:dyDescent="0.25">
      <c r="B9406" s="216" t="s">
        <v>1083</v>
      </c>
      <c r="C9406" s="213">
        <v>1</v>
      </c>
      <c r="D9406" s="214" t="s">
        <v>4065</v>
      </c>
      <c r="E9406" s="215">
        <v>4091</v>
      </c>
      <c r="F9406" s="216" t="s">
        <v>4066</v>
      </c>
    </row>
    <row r="9407" spans="2:6" ht="12.75" x14ac:dyDescent="0.25">
      <c r="B9407" s="216" t="s">
        <v>4070</v>
      </c>
      <c r="C9407" s="213">
        <v>14</v>
      </c>
      <c r="D9407" s="214" t="s">
        <v>4071</v>
      </c>
      <c r="E9407" s="215">
        <v>4091</v>
      </c>
      <c r="F9407" s="216" t="s">
        <v>4066</v>
      </c>
    </row>
    <row r="9408" spans="2:6" ht="12.75" x14ac:dyDescent="0.25">
      <c r="B9408" s="216" t="s">
        <v>4070</v>
      </c>
      <c r="C9408" s="213">
        <v>15</v>
      </c>
      <c r="D9408" s="214" t="s">
        <v>4072</v>
      </c>
      <c r="E9408" s="215">
        <v>4091</v>
      </c>
      <c r="F9408" s="216" t="s">
        <v>4066</v>
      </c>
    </row>
    <row r="9409" spans="2:6" ht="12.75" x14ac:dyDescent="0.25">
      <c r="B9409" s="216" t="s">
        <v>1083</v>
      </c>
      <c r="C9409" s="213">
        <v>13</v>
      </c>
      <c r="D9409" s="214" t="s">
        <v>1098</v>
      </c>
      <c r="E9409" s="215">
        <v>4091</v>
      </c>
      <c r="F9409" s="216" t="s">
        <v>4066</v>
      </c>
    </row>
    <row r="9410" spans="2:6" ht="12.75" x14ac:dyDescent="0.25">
      <c r="B9410" s="216" t="s">
        <v>1083</v>
      </c>
      <c r="C9410" s="213">
        <v>6</v>
      </c>
      <c r="D9410" s="214" t="s">
        <v>1092</v>
      </c>
      <c r="E9410" s="215">
        <v>4091</v>
      </c>
      <c r="F9410" s="216" t="s">
        <v>4066</v>
      </c>
    </row>
    <row r="9411" spans="2:6" ht="12.75" x14ac:dyDescent="0.25">
      <c r="B9411" s="216" t="s">
        <v>1083</v>
      </c>
      <c r="C9411" s="213">
        <v>9</v>
      </c>
      <c r="D9411" s="214" t="s">
        <v>4068</v>
      </c>
      <c r="E9411" s="215">
        <v>4091</v>
      </c>
      <c r="F9411" s="216" t="s">
        <v>4066</v>
      </c>
    </row>
    <row r="9412" spans="2:6" ht="12.75" x14ac:dyDescent="0.25">
      <c r="B9412" s="216" t="s">
        <v>1083</v>
      </c>
      <c r="C9412" s="213">
        <v>10</v>
      </c>
      <c r="D9412" s="214" t="s">
        <v>3508</v>
      </c>
      <c r="E9412" s="215">
        <v>4091</v>
      </c>
      <c r="F9412" s="216" t="s">
        <v>4066</v>
      </c>
    </row>
    <row r="9413" spans="2:6" ht="12.75" x14ac:dyDescent="0.25">
      <c r="B9413" s="216" t="s">
        <v>3426</v>
      </c>
      <c r="C9413" s="213">
        <v>7</v>
      </c>
      <c r="D9413" s="214" t="s">
        <v>3427</v>
      </c>
      <c r="E9413" s="215">
        <v>4091</v>
      </c>
      <c r="F9413" s="216" t="s">
        <v>4066</v>
      </c>
    </row>
    <row r="9414" spans="2:6" ht="12.75" x14ac:dyDescent="0.25">
      <c r="B9414" s="216" t="s">
        <v>1083</v>
      </c>
      <c r="C9414" s="213">
        <v>3</v>
      </c>
      <c r="D9414" s="214" t="s">
        <v>1088</v>
      </c>
      <c r="E9414" s="215">
        <v>4091</v>
      </c>
      <c r="F9414" s="216" t="s">
        <v>4066</v>
      </c>
    </row>
    <row r="9415" spans="2:6" ht="12.75" x14ac:dyDescent="0.25">
      <c r="B9415" s="216" t="s">
        <v>1083</v>
      </c>
      <c r="C9415" s="213">
        <v>5</v>
      </c>
      <c r="D9415" s="214" t="s">
        <v>1094</v>
      </c>
      <c r="E9415" s="215">
        <v>4091</v>
      </c>
      <c r="F9415" s="216" t="s">
        <v>4066</v>
      </c>
    </row>
    <row r="9416" spans="2:6" ht="12.75" x14ac:dyDescent="0.25">
      <c r="B9416" s="216" t="s">
        <v>1083</v>
      </c>
      <c r="C9416" s="213">
        <v>11</v>
      </c>
      <c r="D9416" s="214" t="s">
        <v>4069</v>
      </c>
      <c r="E9416" s="215">
        <v>4091</v>
      </c>
      <c r="F9416" s="216" t="s">
        <v>4066</v>
      </c>
    </row>
    <row r="9417" spans="2:6" ht="12.75" x14ac:dyDescent="0.25">
      <c r="B9417" s="216" t="s">
        <v>1083</v>
      </c>
      <c r="C9417" s="213">
        <v>2</v>
      </c>
      <c r="D9417" s="214" t="s">
        <v>1182</v>
      </c>
      <c r="E9417" s="215">
        <v>4091</v>
      </c>
      <c r="F9417" s="216" t="s">
        <v>4066</v>
      </c>
    </row>
    <row r="9418" spans="2:6" ht="12.75" x14ac:dyDescent="0.25">
      <c r="B9418" s="216" t="s">
        <v>4078</v>
      </c>
      <c r="C9418" s="213">
        <v>13</v>
      </c>
      <c r="D9418" s="214" t="s">
        <v>4079</v>
      </c>
      <c r="E9418" s="215">
        <v>4092</v>
      </c>
      <c r="F9418" s="216" t="s">
        <v>4073</v>
      </c>
    </row>
    <row r="9419" spans="2:6" ht="12.75" x14ac:dyDescent="0.25">
      <c r="B9419" s="216" t="s">
        <v>4078</v>
      </c>
      <c r="C9419" s="213">
        <v>14</v>
      </c>
      <c r="D9419" s="214" t="s">
        <v>4080</v>
      </c>
      <c r="E9419" s="215">
        <v>4092</v>
      </c>
      <c r="F9419" s="216" t="s">
        <v>4073</v>
      </c>
    </row>
    <row r="9420" spans="2:6" ht="12.75" x14ac:dyDescent="0.25">
      <c r="B9420" s="216" t="s">
        <v>1083</v>
      </c>
      <c r="C9420" s="213">
        <v>6</v>
      </c>
      <c r="D9420" s="214" t="s">
        <v>3652</v>
      </c>
      <c r="E9420" s="215">
        <v>4092</v>
      </c>
      <c r="F9420" s="216" t="s">
        <v>4073</v>
      </c>
    </row>
    <row r="9421" spans="2:6" ht="12.75" x14ac:dyDescent="0.25">
      <c r="B9421" s="216" t="s">
        <v>1083</v>
      </c>
      <c r="C9421" s="213">
        <v>7</v>
      </c>
      <c r="D9421" s="214" t="s">
        <v>3432</v>
      </c>
      <c r="E9421" s="215">
        <v>4092</v>
      </c>
      <c r="F9421" s="216" t="s">
        <v>4073</v>
      </c>
    </row>
    <row r="9422" spans="2:6" ht="12.75" x14ac:dyDescent="0.25">
      <c r="B9422" s="216" t="s">
        <v>1083</v>
      </c>
      <c r="C9422" s="213">
        <v>11</v>
      </c>
      <c r="D9422" s="214" t="s">
        <v>4077</v>
      </c>
      <c r="E9422" s="215">
        <v>4092</v>
      </c>
      <c r="F9422" s="216" t="s">
        <v>4073</v>
      </c>
    </row>
    <row r="9423" spans="2:6" ht="12.75" x14ac:dyDescent="0.25">
      <c r="B9423" s="216" t="s">
        <v>1083</v>
      </c>
      <c r="C9423" s="213">
        <v>5</v>
      </c>
      <c r="D9423" s="214" t="s">
        <v>1097</v>
      </c>
      <c r="E9423" s="215">
        <v>4092</v>
      </c>
      <c r="F9423" s="216" t="s">
        <v>4073</v>
      </c>
    </row>
    <row r="9424" spans="2:6" ht="12.75" x14ac:dyDescent="0.25">
      <c r="B9424" s="216" t="s">
        <v>1083</v>
      </c>
      <c r="C9424" s="213">
        <v>1</v>
      </c>
      <c r="D9424" s="214" t="s">
        <v>1090</v>
      </c>
      <c r="E9424" s="215">
        <v>4092</v>
      </c>
      <c r="F9424" s="216" t="s">
        <v>4073</v>
      </c>
    </row>
    <row r="9425" spans="2:6" ht="12.75" x14ac:dyDescent="0.25">
      <c r="B9425" s="216" t="s">
        <v>1083</v>
      </c>
      <c r="C9425" s="213">
        <v>10</v>
      </c>
      <c r="D9425" s="214" t="s">
        <v>4076</v>
      </c>
      <c r="E9425" s="215">
        <v>4092</v>
      </c>
      <c r="F9425" s="216" t="s">
        <v>4073</v>
      </c>
    </row>
    <row r="9426" spans="2:6" ht="12.75" x14ac:dyDescent="0.25">
      <c r="B9426" s="216" t="s">
        <v>1083</v>
      </c>
      <c r="C9426" s="213">
        <v>4</v>
      </c>
      <c r="D9426" s="214" t="s">
        <v>146</v>
      </c>
      <c r="E9426" s="215">
        <v>4092</v>
      </c>
      <c r="F9426" s="216" t="s">
        <v>4073</v>
      </c>
    </row>
    <row r="9427" spans="2:6" ht="12.75" x14ac:dyDescent="0.25">
      <c r="B9427" s="216" t="s">
        <v>1083</v>
      </c>
      <c r="C9427" s="213">
        <v>2</v>
      </c>
      <c r="D9427" s="214" t="s">
        <v>4074</v>
      </c>
      <c r="E9427" s="215">
        <v>4092</v>
      </c>
      <c r="F9427" s="216" t="s">
        <v>4073</v>
      </c>
    </row>
    <row r="9428" spans="2:6" ht="12.75" x14ac:dyDescent="0.25">
      <c r="B9428" s="216" t="s">
        <v>1083</v>
      </c>
      <c r="C9428" s="213">
        <v>3</v>
      </c>
      <c r="D9428" s="214" t="s">
        <v>3506</v>
      </c>
      <c r="E9428" s="215">
        <v>4092</v>
      </c>
      <c r="F9428" s="216" t="s">
        <v>4073</v>
      </c>
    </row>
    <row r="9429" spans="2:6" ht="12.75" x14ac:dyDescent="0.25">
      <c r="B9429" s="216" t="s">
        <v>1083</v>
      </c>
      <c r="C9429" s="213">
        <v>9</v>
      </c>
      <c r="D9429" s="214" t="s">
        <v>1523</v>
      </c>
      <c r="E9429" s="215">
        <v>4092</v>
      </c>
      <c r="F9429" s="216" t="s">
        <v>4073</v>
      </c>
    </row>
    <row r="9430" spans="2:6" ht="12.75" x14ac:dyDescent="0.25">
      <c r="B9430" s="216" t="s">
        <v>1083</v>
      </c>
      <c r="C9430" s="213">
        <v>8</v>
      </c>
      <c r="D9430" s="214" t="s">
        <v>4075</v>
      </c>
      <c r="E9430" s="215">
        <v>4092</v>
      </c>
      <c r="F9430" s="216" t="s">
        <v>4073</v>
      </c>
    </row>
    <row r="9431" spans="2:6" ht="12.75" x14ac:dyDescent="0.25">
      <c r="B9431" s="216" t="s">
        <v>1083</v>
      </c>
      <c r="C9431" s="213">
        <v>12</v>
      </c>
      <c r="D9431" s="214" t="s">
        <v>1095</v>
      </c>
      <c r="E9431" s="215">
        <v>4092</v>
      </c>
      <c r="F9431" s="216" t="s">
        <v>4073</v>
      </c>
    </row>
    <row r="9432" spans="2:6" ht="12.75" x14ac:dyDescent="0.25">
      <c r="B9432" s="216" t="s">
        <v>27</v>
      </c>
      <c r="C9432" s="213">
        <v>12</v>
      </c>
      <c r="D9432" s="214" t="s">
        <v>3945</v>
      </c>
      <c r="E9432" s="215">
        <v>4078</v>
      </c>
      <c r="F9432" s="216" t="s">
        <v>3938</v>
      </c>
    </row>
    <row r="9433" spans="2:6" ht="12.75" x14ac:dyDescent="0.25">
      <c r="B9433" s="216" t="s">
        <v>27</v>
      </c>
      <c r="C9433" s="213">
        <v>4</v>
      </c>
      <c r="D9433" s="214" t="s">
        <v>3940</v>
      </c>
      <c r="E9433" s="215">
        <v>4078</v>
      </c>
      <c r="F9433" s="216" t="s">
        <v>3938</v>
      </c>
    </row>
    <row r="9434" spans="2:6" ht="12.75" x14ac:dyDescent="0.25">
      <c r="B9434" s="216" t="s">
        <v>27</v>
      </c>
      <c r="C9434" s="213">
        <v>9</v>
      </c>
      <c r="D9434" s="214" t="s">
        <v>3944</v>
      </c>
      <c r="E9434" s="215">
        <v>4078</v>
      </c>
      <c r="F9434" s="216" t="s">
        <v>3938</v>
      </c>
    </row>
    <row r="9435" spans="2:6" ht="12.75" x14ac:dyDescent="0.25">
      <c r="B9435" s="216" t="s">
        <v>27</v>
      </c>
      <c r="C9435" s="213">
        <v>2</v>
      </c>
      <c r="D9435" s="214" t="s">
        <v>29</v>
      </c>
      <c r="E9435" s="215">
        <v>4078</v>
      </c>
      <c r="F9435" s="216" t="s">
        <v>3938</v>
      </c>
    </row>
    <row r="9436" spans="2:6" ht="12.75" x14ac:dyDescent="0.25">
      <c r="B9436" s="216" t="s">
        <v>27</v>
      </c>
      <c r="C9436" s="213">
        <v>11</v>
      </c>
      <c r="D9436" s="214" t="s">
        <v>2201</v>
      </c>
      <c r="E9436" s="215">
        <v>4078</v>
      </c>
      <c r="F9436" s="216" t="s">
        <v>3938</v>
      </c>
    </row>
    <row r="9437" spans="2:6" ht="12.75" x14ac:dyDescent="0.25">
      <c r="B9437" s="216" t="s">
        <v>27</v>
      </c>
      <c r="C9437" s="213">
        <v>6</v>
      </c>
      <c r="D9437" s="214" t="s">
        <v>3942</v>
      </c>
      <c r="E9437" s="215">
        <v>4078</v>
      </c>
      <c r="F9437" s="216" t="s">
        <v>3938</v>
      </c>
    </row>
    <row r="9438" spans="2:6" ht="12.75" x14ac:dyDescent="0.25">
      <c r="B9438" s="216" t="s">
        <v>27</v>
      </c>
      <c r="C9438" s="213">
        <v>10</v>
      </c>
      <c r="D9438" s="214" t="s">
        <v>976</v>
      </c>
      <c r="E9438" s="215">
        <v>4078</v>
      </c>
      <c r="F9438" s="216" t="s">
        <v>3938</v>
      </c>
    </row>
    <row r="9439" spans="2:6" ht="12.75" x14ac:dyDescent="0.25">
      <c r="B9439" s="216" t="s">
        <v>27</v>
      </c>
      <c r="C9439" s="213">
        <v>7</v>
      </c>
      <c r="D9439" s="214" t="s">
        <v>3943</v>
      </c>
      <c r="E9439" s="215">
        <v>4078</v>
      </c>
      <c r="F9439" s="216" t="s">
        <v>3938</v>
      </c>
    </row>
    <row r="9440" spans="2:6" ht="12.75" x14ac:dyDescent="0.25">
      <c r="B9440" s="216" t="s">
        <v>27</v>
      </c>
      <c r="C9440" s="213">
        <v>8</v>
      </c>
      <c r="D9440" s="214" t="s">
        <v>28</v>
      </c>
      <c r="E9440" s="215">
        <v>4078</v>
      </c>
      <c r="F9440" s="216" t="s">
        <v>3938</v>
      </c>
    </row>
    <row r="9441" spans="2:6" ht="12.75" x14ac:dyDescent="0.25">
      <c r="B9441" s="216" t="s">
        <v>27</v>
      </c>
      <c r="C9441" s="213">
        <v>5</v>
      </c>
      <c r="D9441" s="214" t="s">
        <v>3941</v>
      </c>
      <c r="E9441" s="215">
        <v>4078</v>
      </c>
      <c r="F9441" s="216" t="s">
        <v>3938</v>
      </c>
    </row>
    <row r="9442" spans="2:6" ht="12.75" x14ac:dyDescent="0.25">
      <c r="B9442" s="216" t="s">
        <v>27</v>
      </c>
      <c r="C9442" s="213">
        <v>1</v>
      </c>
      <c r="D9442" s="214" t="s">
        <v>3937</v>
      </c>
      <c r="E9442" s="215">
        <v>4078</v>
      </c>
      <c r="F9442" s="216" t="s">
        <v>3938</v>
      </c>
    </row>
    <row r="9443" spans="2:6" ht="12.75" x14ac:dyDescent="0.25">
      <c r="B9443" s="216" t="s">
        <v>27</v>
      </c>
      <c r="C9443" s="213">
        <v>3</v>
      </c>
      <c r="D9443" s="214" t="s">
        <v>3939</v>
      </c>
      <c r="E9443" s="215">
        <v>4078</v>
      </c>
      <c r="F9443" s="216" t="s">
        <v>3938</v>
      </c>
    </row>
    <row r="9444" spans="2:6" ht="12.75" x14ac:dyDescent="0.25">
      <c r="B9444" s="216" t="s">
        <v>27</v>
      </c>
      <c r="C9444" s="213">
        <v>4</v>
      </c>
      <c r="D9444" s="214" t="s">
        <v>6445</v>
      </c>
      <c r="E9444" s="215">
        <v>4309</v>
      </c>
      <c r="F9444" s="216" t="s">
        <v>6443</v>
      </c>
    </row>
    <row r="9445" spans="2:6" ht="12.75" x14ac:dyDescent="0.25">
      <c r="B9445" s="216" t="s">
        <v>27</v>
      </c>
      <c r="C9445" s="213">
        <v>8</v>
      </c>
      <c r="D9445" s="214" t="s">
        <v>3756</v>
      </c>
      <c r="E9445" s="215">
        <v>4309</v>
      </c>
      <c r="F9445" s="216" t="s">
        <v>6443</v>
      </c>
    </row>
    <row r="9446" spans="2:6" ht="12.75" x14ac:dyDescent="0.25">
      <c r="B9446" s="216" t="s">
        <v>27</v>
      </c>
      <c r="C9446" s="213">
        <v>7</v>
      </c>
      <c r="D9446" s="214" t="s">
        <v>6446</v>
      </c>
      <c r="E9446" s="215">
        <v>4309</v>
      </c>
      <c r="F9446" s="216" t="s">
        <v>6443</v>
      </c>
    </row>
    <row r="9447" spans="2:6" ht="12.75" x14ac:dyDescent="0.25">
      <c r="B9447" s="216" t="s">
        <v>27</v>
      </c>
      <c r="C9447" s="213">
        <v>11</v>
      </c>
      <c r="D9447" s="214" t="s">
        <v>6449</v>
      </c>
      <c r="E9447" s="215">
        <v>4309</v>
      </c>
      <c r="F9447" s="216" t="s">
        <v>6443</v>
      </c>
    </row>
    <row r="9448" spans="2:6" ht="12.75" x14ac:dyDescent="0.25">
      <c r="B9448" s="216" t="s">
        <v>27</v>
      </c>
      <c r="C9448" s="213">
        <v>2</v>
      </c>
      <c r="D9448" s="214" t="s">
        <v>3748</v>
      </c>
      <c r="E9448" s="215">
        <v>4309</v>
      </c>
      <c r="F9448" s="216" t="s">
        <v>6443</v>
      </c>
    </row>
    <row r="9449" spans="2:6" ht="12.75" x14ac:dyDescent="0.25">
      <c r="B9449" s="216" t="s">
        <v>27</v>
      </c>
      <c r="C9449" s="213">
        <v>9</v>
      </c>
      <c r="D9449" s="214" t="s">
        <v>6447</v>
      </c>
      <c r="E9449" s="215">
        <v>4309</v>
      </c>
      <c r="F9449" s="216" t="s">
        <v>6443</v>
      </c>
    </row>
    <row r="9450" spans="2:6" ht="12.75" x14ac:dyDescent="0.25">
      <c r="B9450" s="216" t="s">
        <v>27</v>
      </c>
      <c r="C9450" s="213">
        <v>10</v>
      </c>
      <c r="D9450" s="214" t="s">
        <v>6448</v>
      </c>
      <c r="E9450" s="215">
        <v>4309</v>
      </c>
      <c r="F9450" s="216" t="s">
        <v>6443</v>
      </c>
    </row>
    <row r="9451" spans="2:6" ht="12.75" x14ac:dyDescent="0.25">
      <c r="B9451" s="216" t="s">
        <v>27</v>
      </c>
      <c r="C9451" s="213">
        <v>5</v>
      </c>
      <c r="D9451" s="214" t="s">
        <v>104</v>
      </c>
      <c r="E9451" s="215">
        <v>4309</v>
      </c>
      <c r="F9451" s="216" t="s">
        <v>6443</v>
      </c>
    </row>
    <row r="9452" spans="2:6" ht="12.75" x14ac:dyDescent="0.25">
      <c r="B9452" s="216" t="s">
        <v>27</v>
      </c>
      <c r="C9452" s="213">
        <v>6</v>
      </c>
      <c r="D9452" s="214" t="s">
        <v>1816</v>
      </c>
      <c r="E9452" s="215">
        <v>4309</v>
      </c>
      <c r="F9452" s="216" t="s">
        <v>6443</v>
      </c>
    </row>
    <row r="9453" spans="2:6" ht="12.75" x14ac:dyDescent="0.25">
      <c r="B9453" s="216" t="s">
        <v>27</v>
      </c>
      <c r="C9453" s="213">
        <v>1</v>
      </c>
      <c r="D9453" s="214" t="s">
        <v>5773</v>
      </c>
      <c r="E9453" s="215">
        <v>4309</v>
      </c>
      <c r="F9453" s="216" t="s">
        <v>6443</v>
      </c>
    </row>
    <row r="9454" spans="2:6" ht="12.75" x14ac:dyDescent="0.25">
      <c r="B9454" s="216" t="s">
        <v>27</v>
      </c>
      <c r="C9454" s="213">
        <v>3</v>
      </c>
      <c r="D9454" s="214" t="s">
        <v>6444</v>
      </c>
      <c r="E9454" s="215">
        <v>4309</v>
      </c>
      <c r="F9454" s="216" t="s">
        <v>6443</v>
      </c>
    </row>
    <row r="9455" spans="2:6" ht="12.75" x14ac:dyDescent="0.25">
      <c r="B9455" s="216" t="s">
        <v>27</v>
      </c>
      <c r="C9455" s="213">
        <v>12</v>
      </c>
      <c r="D9455" s="214" t="s">
        <v>6450</v>
      </c>
      <c r="E9455" s="215">
        <v>4309</v>
      </c>
      <c r="F9455" s="216" t="s">
        <v>6443</v>
      </c>
    </row>
    <row r="9456" spans="2:6" ht="12.75" x14ac:dyDescent="0.25">
      <c r="B9456" s="216" t="s">
        <v>27</v>
      </c>
      <c r="C9456" s="213">
        <v>5</v>
      </c>
      <c r="D9456" s="214" t="s">
        <v>3758</v>
      </c>
      <c r="E9456" s="215">
        <v>8048</v>
      </c>
      <c r="F9456" s="216" t="s">
        <v>9687</v>
      </c>
    </row>
    <row r="9457" spans="2:6" ht="12.75" x14ac:dyDescent="0.25">
      <c r="B9457" s="216" t="s">
        <v>27</v>
      </c>
      <c r="C9457" s="213">
        <v>2</v>
      </c>
      <c r="D9457" s="214" t="s">
        <v>9688</v>
      </c>
      <c r="E9457" s="215">
        <v>8048</v>
      </c>
      <c r="F9457" s="216" t="s">
        <v>9687</v>
      </c>
    </row>
    <row r="9458" spans="2:6" ht="12.75" x14ac:dyDescent="0.25">
      <c r="B9458" s="216" t="s">
        <v>27</v>
      </c>
      <c r="C9458" s="213">
        <v>20</v>
      </c>
      <c r="D9458" s="214" t="s">
        <v>3756</v>
      </c>
      <c r="E9458" s="215">
        <v>8048</v>
      </c>
      <c r="F9458" s="216" t="s">
        <v>9687</v>
      </c>
    </row>
    <row r="9459" spans="2:6" ht="12.75" x14ac:dyDescent="0.25">
      <c r="B9459" s="216" t="s">
        <v>27</v>
      </c>
      <c r="C9459" s="213">
        <v>23</v>
      </c>
      <c r="D9459" s="214" t="s">
        <v>6446</v>
      </c>
      <c r="E9459" s="215">
        <v>8048</v>
      </c>
      <c r="F9459" s="216" t="s">
        <v>9687</v>
      </c>
    </row>
    <row r="9460" spans="2:6" ht="12.75" x14ac:dyDescent="0.25">
      <c r="B9460" s="216" t="s">
        <v>27</v>
      </c>
      <c r="C9460" s="213">
        <v>12</v>
      </c>
      <c r="D9460" s="214" t="s">
        <v>2192</v>
      </c>
      <c r="E9460" s="215">
        <v>8048</v>
      </c>
      <c r="F9460" s="216" t="s">
        <v>9687</v>
      </c>
    </row>
    <row r="9461" spans="2:6" ht="12.75" x14ac:dyDescent="0.25">
      <c r="B9461" s="216" t="s">
        <v>27</v>
      </c>
      <c r="C9461" s="213">
        <v>19</v>
      </c>
      <c r="D9461" s="214" t="s">
        <v>2201</v>
      </c>
      <c r="E9461" s="215">
        <v>8048</v>
      </c>
      <c r="F9461" s="216" t="s">
        <v>9687</v>
      </c>
    </row>
    <row r="9462" spans="2:6" ht="12.75" x14ac:dyDescent="0.25">
      <c r="B9462" s="216" t="s">
        <v>27</v>
      </c>
      <c r="C9462" s="213">
        <v>1</v>
      </c>
      <c r="D9462" s="214" t="s">
        <v>9686</v>
      </c>
      <c r="E9462" s="215">
        <v>8048</v>
      </c>
      <c r="F9462" s="216" t="s">
        <v>9687</v>
      </c>
    </row>
    <row r="9463" spans="2:6" ht="12.75" x14ac:dyDescent="0.25">
      <c r="B9463" s="216" t="s">
        <v>27</v>
      </c>
      <c r="C9463" s="213">
        <v>21</v>
      </c>
      <c r="D9463" s="214" t="s">
        <v>6449</v>
      </c>
      <c r="E9463" s="215">
        <v>8048</v>
      </c>
      <c r="F9463" s="216" t="s">
        <v>9687</v>
      </c>
    </row>
    <row r="9464" spans="2:6" ht="12.75" x14ac:dyDescent="0.25">
      <c r="B9464" s="216" t="s">
        <v>27</v>
      </c>
      <c r="C9464" s="213">
        <v>7</v>
      </c>
      <c r="D9464" s="214" t="s">
        <v>3748</v>
      </c>
      <c r="E9464" s="215">
        <v>8048</v>
      </c>
      <c r="F9464" s="216" t="s">
        <v>9687</v>
      </c>
    </row>
    <row r="9465" spans="2:6" ht="12.75" x14ac:dyDescent="0.25">
      <c r="B9465" s="216" t="s">
        <v>27</v>
      </c>
      <c r="C9465" s="213">
        <v>10</v>
      </c>
      <c r="D9465" s="214" t="s">
        <v>2200</v>
      </c>
      <c r="E9465" s="215">
        <v>8048</v>
      </c>
      <c r="F9465" s="216" t="s">
        <v>9687</v>
      </c>
    </row>
    <row r="9466" spans="2:6" ht="12.75" x14ac:dyDescent="0.25">
      <c r="B9466" s="216" t="s">
        <v>27</v>
      </c>
      <c r="C9466" s="213">
        <v>15</v>
      </c>
      <c r="D9466" s="214" t="s">
        <v>3942</v>
      </c>
      <c r="E9466" s="215">
        <v>8048</v>
      </c>
      <c r="F9466" s="216" t="s">
        <v>9687</v>
      </c>
    </row>
    <row r="9467" spans="2:6" ht="12.75" x14ac:dyDescent="0.25">
      <c r="B9467" s="216" t="s">
        <v>27</v>
      </c>
      <c r="C9467" s="213">
        <v>14</v>
      </c>
      <c r="D9467" s="214" t="s">
        <v>2195</v>
      </c>
      <c r="E9467" s="215">
        <v>8048</v>
      </c>
      <c r="F9467" s="216" t="s">
        <v>9687</v>
      </c>
    </row>
    <row r="9468" spans="2:6" ht="12.75" x14ac:dyDescent="0.25">
      <c r="B9468" s="216" t="s">
        <v>27</v>
      </c>
      <c r="C9468" s="213">
        <v>3</v>
      </c>
      <c r="D9468" s="214" t="s">
        <v>9689</v>
      </c>
      <c r="E9468" s="215">
        <v>8048</v>
      </c>
      <c r="F9468" s="216" t="s">
        <v>9687</v>
      </c>
    </row>
    <row r="9469" spans="2:6" ht="12.75" x14ac:dyDescent="0.25">
      <c r="B9469" s="216" t="s">
        <v>27</v>
      </c>
      <c r="C9469" s="213">
        <v>17</v>
      </c>
      <c r="D9469" s="214" t="s">
        <v>6448</v>
      </c>
      <c r="E9469" s="215">
        <v>8048</v>
      </c>
      <c r="F9469" s="216" t="s">
        <v>9687</v>
      </c>
    </row>
    <row r="9470" spans="2:6" ht="12.75" x14ac:dyDescent="0.25">
      <c r="B9470" s="216" t="s">
        <v>27</v>
      </c>
      <c r="C9470" s="213">
        <v>9</v>
      </c>
      <c r="D9470" s="214" t="s">
        <v>104</v>
      </c>
      <c r="E9470" s="215">
        <v>8048</v>
      </c>
      <c r="F9470" s="216" t="s">
        <v>9687</v>
      </c>
    </row>
    <row r="9471" spans="2:6" ht="12.75" x14ac:dyDescent="0.25">
      <c r="B9471" s="216" t="s">
        <v>27</v>
      </c>
      <c r="C9471" s="213">
        <v>22</v>
      </c>
      <c r="D9471" s="214" t="s">
        <v>2203</v>
      </c>
      <c r="E9471" s="215">
        <v>8048</v>
      </c>
      <c r="F9471" s="216" t="s">
        <v>9687</v>
      </c>
    </row>
    <row r="9472" spans="2:6" ht="12.75" x14ac:dyDescent="0.25">
      <c r="B9472" s="216" t="s">
        <v>27</v>
      </c>
      <c r="C9472" s="213">
        <v>18</v>
      </c>
      <c r="D9472" s="214" t="s">
        <v>28</v>
      </c>
      <c r="E9472" s="215">
        <v>8048</v>
      </c>
      <c r="F9472" s="216" t="s">
        <v>9687</v>
      </c>
    </row>
    <row r="9473" spans="2:6" ht="12.75" x14ac:dyDescent="0.25">
      <c r="B9473" s="216" t="s">
        <v>27</v>
      </c>
      <c r="C9473" s="213">
        <v>16</v>
      </c>
      <c r="D9473" s="214" t="s">
        <v>2198</v>
      </c>
      <c r="E9473" s="215">
        <v>8048</v>
      </c>
      <c r="F9473" s="216" t="s">
        <v>9687</v>
      </c>
    </row>
    <row r="9474" spans="2:6" ht="12.75" x14ac:dyDescent="0.25">
      <c r="B9474" s="216" t="s">
        <v>27</v>
      </c>
      <c r="C9474" s="213">
        <v>8</v>
      </c>
      <c r="D9474" s="214" t="s">
        <v>2190</v>
      </c>
      <c r="E9474" s="215">
        <v>8048</v>
      </c>
      <c r="F9474" s="216" t="s">
        <v>9687</v>
      </c>
    </row>
    <row r="9475" spans="2:6" ht="12.75" x14ac:dyDescent="0.25">
      <c r="B9475" s="216" t="s">
        <v>27</v>
      </c>
      <c r="C9475" s="213">
        <v>4</v>
      </c>
      <c r="D9475" s="214" t="s">
        <v>1048</v>
      </c>
      <c r="E9475" s="215">
        <v>8048</v>
      </c>
      <c r="F9475" s="216" t="s">
        <v>9687</v>
      </c>
    </row>
    <row r="9476" spans="2:6" ht="12.75" x14ac:dyDescent="0.25">
      <c r="B9476" s="216" t="s">
        <v>27</v>
      </c>
      <c r="C9476" s="213">
        <v>6</v>
      </c>
      <c r="D9476" s="214" t="s">
        <v>2187</v>
      </c>
      <c r="E9476" s="215">
        <v>8048</v>
      </c>
      <c r="F9476" s="216" t="s">
        <v>9687</v>
      </c>
    </row>
    <row r="9477" spans="2:6" ht="12.75" x14ac:dyDescent="0.25">
      <c r="B9477" s="216" t="s">
        <v>27</v>
      </c>
      <c r="C9477" s="213">
        <v>13</v>
      </c>
      <c r="D9477" s="214" t="s">
        <v>6444</v>
      </c>
      <c r="E9477" s="215">
        <v>8048</v>
      </c>
      <c r="F9477" s="216" t="s">
        <v>9687</v>
      </c>
    </row>
    <row r="9478" spans="2:6" ht="12.75" x14ac:dyDescent="0.25">
      <c r="B9478" s="216" t="s">
        <v>27</v>
      </c>
      <c r="C9478" s="213">
        <v>11</v>
      </c>
      <c r="D9478" s="214" t="s">
        <v>3939</v>
      </c>
      <c r="E9478" s="215">
        <v>8048</v>
      </c>
      <c r="F9478" s="216" t="s">
        <v>9687</v>
      </c>
    </row>
    <row r="9479" spans="2:6" ht="12.75" x14ac:dyDescent="0.25">
      <c r="B9479" s="216" t="s">
        <v>27</v>
      </c>
      <c r="C9479" s="213">
        <v>1</v>
      </c>
      <c r="D9479" s="214" t="s">
        <v>9690</v>
      </c>
      <c r="E9479" s="215">
        <v>8049</v>
      </c>
      <c r="F9479" s="216" t="s">
        <v>9691</v>
      </c>
    </row>
    <row r="9480" spans="2:6" ht="12.75" x14ac:dyDescent="0.25">
      <c r="B9480" s="216" t="s">
        <v>27</v>
      </c>
      <c r="C9480" s="213">
        <v>18</v>
      </c>
      <c r="D9480" s="214" t="s">
        <v>2202</v>
      </c>
      <c r="E9480" s="215">
        <v>8049</v>
      </c>
      <c r="F9480" s="216" t="s">
        <v>9691</v>
      </c>
    </row>
    <row r="9481" spans="2:6" ht="12.75" x14ac:dyDescent="0.25">
      <c r="B9481" s="216" t="s">
        <v>27</v>
      </c>
      <c r="C9481" s="213">
        <v>5</v>
      </c>
      <c r="D9481" s="214" t="s">
        <v>2189</v>
      </c>
      <c r="E9481" s="215">
        <v>8049</v>
      </c>
      <c r="F9481" s="216" t="s">
        <v>9691</v>
      </c>
    </row>
    <row r="9482" spans="2:6" ht="12.75" x14ac:dyDescent="0.25">
      <c r="B9482" s="216" t="s">
        <v>27</v>
      </c>
      <c r="C9482" s="213">
        <v>9</v>
      </c>
      <c r="D9482" s="214" t="s">
        <v>2194</v>
      </c>
      <c r="E9482" s="215">
        <v>8049</v>
      </c>
      <c r="F9482" s="216" t="s">
        <v>9691</v>
      </c>
    </row>
    <row r="9483" spans="2:6" ht="12.75" x14ac:dyDescent="0.25">
      <c r="B9483" s="216" t="s">
        <v>27</v>
      </c>
      <c r="C9483" s="213">
        <v>20</v>
      </c>
      <c r="D9483" s="214" t="s">
        <v>3945</v>
      </c>
      <c r="E9483" s="215">
        <v>8049</v>
      </c>
      <c r="F9483" s="216" t="s">
        <v>9691</v>
      </c>
    </row>
    <row r="9484" spans="2:6" ht="12.75" x14ac:dyDescent="0.25">
      <c r="B9484" s="216" t="s">
        <v>27</v>
      </c>
      <c r="C9484" s="213">
        <v>10</v>
      </c>
      <c r="D9484" s="214" t="s">
        <v>3940</v>
      </c>
      <c r="E9484" s="215">
        <v>8049</v>
      </c>
      <c r="F9484" s="216" t="s">
        <v>9691</v>
      </c>
    </row>
    <row r="9485" spans="2:6" ht="12.75" x14ac:dyDescent="0.25">
      <c r="B9485" s="216" t="s">
        <v>27</v>
      </c>
      <c r="C9485" s="213">
        <v>23</v>
      </c>
      <c r="D9485" s="214" t="s">
        <v>2193</v>
      </c>
      <c r="E9485" s="215">
        <v>8049</v>
      </c>
      <c r="F9485" s="216" t="s">
        <v>9691</v>
      </c>
    </row>
    <row r="9486" spans="2:6" ht="12.75" x14ac:dyDescent="0.25">
      <c r="B9486" s="216" t="s">
        <v>27</v>
      </c>
      <c r="C9486" s="213">
        <v>16</v>
      </c>
      <c r="D9486" s="214" t="s">
        <v>6445</v>
      </c>
      <c r="E9486" s="215">
        <v>8049</v>
      </c>
      <c r="F9486" s="216" t="s">
        <v>9691</v>
      </c>
    </row>
    <row r="9487" spans="2:6" ht="12.75" x14ac:dyDescent="0.25">
      <c r="B9487" s="216" t="s">
        <v>27</v>
      </c>
      <c r="C9487" s="213">
        <v>3</v>
      </c>
      <c r="D9487" s="214" t="s">
        <v>29</v>
      </c>
      <c r="E9487" s="215">
        <v>8049</v>
      </c>
      <c r="F9487" s="216" t="s">
        <v>9691</v>
      </c>
    </row>
    <row r="9488" spans="2:6" ht="12.75" x14ac:dyDescent="0.25">
      <c r="B9488" s="216" t="s">
        <v>27</v>
      </c>
      <c r="C9488" s="213">
        <v>13</v>
      </c>
      <c r="D9488" s="214" t="s">
        <v>2197</v>
      </c>
      <c r="E9488" s="215">
        <v>8049</v>
      </c>
      <c r="F9488" s="216" t="s">
        <v>9691</v>
      </c>
    </row>
    <row r="9489" spans="2:6" ht="12.75" x14ac:dyDescent="0.25">
      <c r="B9489" s="216" t="s">
        <v>27</v>
      </c>
      <c r="C9489" s="213">
        <v>11</v>
      </c>
      <c r="D9489" s="214" t="s">
        <v>2196</v>
      </c>
      <c r="E9489" s="215">
        <v>8049</v>
      </c>
      <c r="F9489" s="216" t="s">
        <v>9691</v>
      </c>
    </row>
    <row r="9490" spans="2:6" ht="12.75" x14ac:dyDescent="0.25">
      <c r="B9490" s="216" t="s">
        <v>27</v>
      </c>
      <c r="C9490" s="213">
        <v>21</v>
      </c>
      <c r="D9490" s="214" t="s">
        <v>2204</v>
      </c>
      <c r="E9490" s="215">
        <v>8049</v>
      </c>
      <c r="F9490" s="216" t="s">
        <v>9691</v>
      </c>
    </row>
    <row r="9491" spans="2:6" ht="12.75" x14ac:dyDescent="0.25">
      <c r="B9491" s="216" t="s">
        <v>27</v>
      </c>
      <c r="C9491" s="213">
        <v>15</v>
      </c>
      <c r="D9491" s="214" t="s">
        <v>2199</v>
      </c>
      <c r="E9491" s="215">
        <v>8049</v>
      </c>
      <c r="F9491" s="216" t="s">
        <v>9691</v>
      </c>
    </row>
    <row r="9492" spans="2:6" ht="12.75" x14ac:dyDescent="0.25">
      <c r="B9492" s="216" t="s">
        <v>27</v>
      </c>
      <c r="C9492" s="213">
        <v>12</v>
      </c>
      <c r="D9492" s="214" t="s">
        <v>6447</v>
      </c>
      <c r="E9492" s="215">
        <v>8049</v>
      </c>
      <c r="F9492" s="216" t="s">
        <v>9691</v>
      </c>
    </row>
    <row r="9493" spans="2:6" ht="12.75" x14ac:dyDescent="0.25">
      <c r="B9493" s="216" t="s">
        <v>27</v>
      </c>
      <c r="C9493" s="213">
        <v>17</v>
      </c>
      <c r="D9493" s="214" t="s">
        <v>976</v>
      </c>
      <c r="E9493" s="215">
        <v>8049</v>
      </c>
      <c r="F9493" s="216" t="s">
        <v>9691</v>
      </c>
    </row>
    <row r="9494" spans="2:6" ht="12.75" x14ac:dyDescent="0.25">
      <c r="B9494" s="216" t="s">
        <v>27</v>
      </c>
      <c r="C9494" s="213">
        <v>14</v>
      </c>
      <c r="D9494" s="214" t="s">
        <v>3943</v>
      </c>
      <c r="E9494" s="215">
        <v>8049</v>
      </c>
      <c r="F9494" s="216" t="s">
        <v>9691</v>
      </c>
    </row>
    <row r="9495" spans="2:6" ht="12.75" x14ac:dyDescent="0.25">
      <c r="B9495" s="216" t="s">
        <v>27</v>
      </c>
      <c r="C9495" s="213">
        <v>8</v>
      </c>
      <c r="D9495" s="214" t="s">
        <v>125</v>
      </c>
      <c r="E9495" s="215">
        <v>8049</v>
      </c>
      <c r="F9495" s="216" t="s">
        <v>9691</v>
      </c>
    </row>
    <row r="9496" spans="2:6" ht="12.75" x14ac:dyDescent="0.25">
      <c r="B9496" s="216" t="s">
        <v>27</v>
      </c>
      <c r="C9496" s="213">
        <v>4</v>
      </c>
      <c r="D9496" s="214" t="s">
        <v>1522</v>
      </c>
      <c r="E9496" s="215">
        <v>8049</v>
      </c>
      <c r="F9496" s="216" t="s">
        <v>9691</v>
      </c>
    </row>
    <row r="9497" spans="2:6" ht="12.75" x14ac:dyDescent="0.25">
      <c r="B9497" s="216" t="s">
        <v>27</v>
      </c>
      <c r="C9497" s="213">
        <v>22</v>
      </c>
      <c r="D9497" s="214" t="s">
        <v>1816</v>
      </c>
      <c r="E9497" s="215">
        <v>8049</v>
      </c>
      <c r="F9497" s="216" t="s">
        <v>9691</v>
      </c>
    </row>
    <row r="9498" spans="2:6" ht="12.75" x14ac:dyDescent="0.25">
      <c r="B9498" s="216" t="s">
        <v>27</v>
      </c>
      <c r="C9498" s="213">
        <v>6</v>
      </c>
      <c r="D9498" s="214" t="s">
        <v>5773</v>
      </c>
      <c r="E9498" s="215">
        <v>8049</v>
      </c>
      <c r="F9498" s="216" t="s">
        <v>9691</v>
      </c>
    </row>
    <row r="9499" spans="2:6" ht="12.75" x14ac:dyDescent="0.25">
      <c r="B9499" s="216" t="s">
        <v>27</v>
      </c>
      <c r="C9499" s="213">
        <v>2</v>
      </c>
      <c r="D9499" s="214" t="s">
        <v>9692</v>
      </c>
      <c r="E9499" s="215">
        <v>8049</v>
      </c>
      <c r="F9499" s="216" t="s">
        <v>9691</v>
      </c>
    </row>
    <row r="9500" spans="2:6" ht="12.75" x14ac:dyDescent="0.25">
      <c r="B9500" s="216" t="s">
        <v>27</v>
      </c>
      <c r="C9500" s="213">
        <v>7</v>
      </c>
      <c r="D9500" s="214" t="s">
        <v>2191</v>
      </c>
      <c r="E9500" s="215">
        <v>8049</v>
      </c>
      <c r="F9500" s="216" t="s">
        <v>9691</v>
      </c>
    </row>
    <row r="9501" spans="2:6" ht="12.75" x14ac:dyDescent="0.25">
      <c r="B9501" s="216" t="s">
        <v>27</v>
      </c>
      <c r="C9501" s="213">
        <v>19</v>
      </c>
      <c r="D9501" s="214" t="s">
        <v>6450</v>
      </c>
      <c r="E9501" s="215">
        <v>8049</v>
      </c>
      <c r="F9501" s="216" t="s">
        <v>9691</v>
      </c>
    </row>
    <row r="9502" spans="2:6" ht="12.75" x14ac:dyDescent="0.25">
      <c r="B9502" s="216" t="s">
        <v>3658</v>
      </c>
      <c r="C9502" s="213">
        <v>9</v>
      </c>
      <c r="D9502" s="214" t="s">
        <v>8662</v>
      </c>
      <c r="E9502" s="215">
        <v>4531</v>
      </c>
      <c r="F9502" s="216" t="s">
        <v>8655</v>
      </c>
    </row>
    <row r="9503" spans="2:6" ht="12.75" x14ac:dyDescent="0.25">
      <c r="B9503" s="216" t="s">
        <v>3658</v>
      </c>
      <c r="C9503" s="213">
        <v>6</v>
      </c>
      <c r="D9503" s="214" t="s">
        <v>8659</v>
      </c>
      <c r="E9503" s="215">
        <v>4531</v>
      </c>
      <c r="F9503" s="216" t="s">
        <v>8655</v>
      </c>
    </row>
    <row r="9504" spans="2:6" ht="12.75" x14ac:dyDescent="0.25">
      <c r="B9504" s="216" t="s">
        <v>3658</v>
      </c>
      <c r="C9504" s="213">
        <v>15</v>
      </c>
      <c r="D9504" s="214" t="s">
        <v>8668</v>
      </c>
      <c r="E9504" s="215">
        <v>4531</v>
      </c>
      <c r="F9504" s="216" t="s">
        <v>8655</v>
      </c>
    </row>
    <row r="9505" spans="2:6" ht="12.75" x14ac:dyDescent="0.25">
      <c r="B9505" s="216" t="s">
        <v>3658</v>
      </c>
      <c r="C9505" s="213">
        <v>5</v>
      </c>
      <c r="D9505" s="214" t="s">
        <v>8658</v>
      </c>
      <c r="E9505" s="215">
        <v>4531</v>
      </c>
      <c r="F9505" s="216" t="s">
        <v>8655</v>
      </c>
    </row>
    <row r="9506" spans="2:6" ht="12.75" x14ac:dyDescent="0.25">
      <c r="B9506" s="216" t="s">
        <v>3658</v>
      </c>
      <c r="C9506" s="213">
        <v>4</v>
      </c>
      <c r="D9506" s="214" t="s">
        <v>2973</v>
      </c>
      <c r="E9506" s="215">
        <v>4531</v>
      </c>
      <c r="F9506" s="216" t="s">
        <v>8655</v>
      </c>
    </row>
    <row r="9507" spans="2:6" ht="12.75" x14ac:dyDescent="0.25">
      <c r="B9507" s="216" t="s">
        <v>3658</v>
      </c>
      <c r="C9507" s="213">
        <v>14</v>
      </c>
      <c r="D9507" s="214" t="s">
        <v>8667</v>
      </c>
      <c r="E9507" s="215">
        <v>4531</v>
      </c>
      <c r="F9507" s="216" t="s">
        <v>8655</v>
      </c>
    </row>
    <row r="9508" spans="2:6" ht="12.75" x14ac:dyDescent="0.25">
      <c r="B9508" s="216" t="s">
        <v>3658</v>
      </c>
      <c r="C9508" s="213">
        <v>12</v>
      </c>
      <c r="D9508" s="214" t="s">
        <v>8665</v>
      </c>
      <c r="E9508" s="215">
        <v>4531</v>
      </c>
      <c r="F9508" s="216" t="s">
        <v>8655</v>
      </c>
    </row>
    <row r="9509" spans="2:6" ht="12.75" x14ac:dyDescent="0.25">
      <c r="B9509" s="216" t="s">
        <v>3658</v>
      </c>
      <c r="C9509" s="213">
        <v>3</v>
      </c>
      <c r="D9509" s="214" t="s">
        <v>8657</v>
      </c>
      <c r="E9509" s="215">
        <v>4531</v>
      </c>
      <c r="F9509" s="216" t="s">
        <v>8655</v>
      </c>
    </row>
    <row r="9510" spans="2:6" ht="12.75" x14ac:dyDescent="0.25">
      <c r="B9510" s="216" t="s">
        <v>3658</v>
      </c>
      <c r="C9510" s="213">
        <v>10</v>
      </c>
      <c r="D9510" s="214" t="s">
        <v>8663</v>
      </c>
      <c r="E9510" s="215">
        <v>4531</v>
      </c>
      <c r="F9510" s="216" t="s">
        <v>8655</v>
      </c>
    </row>
    <row r="9511" spans="2:6" ht="12.75" x14ac:dyDescent="0.25">
      <c r="B9511" s="216" t="s">
        <v>3658</v>
      </c>
      <c r="C9511" s="213">
        <v>8</v>
      </c>
      <c r="D9511" s="214" t="s">
        <v>8661</v>
      </c>
      <c r="E9511" s="215">
        <v>4531</v>
      </c>
      <c r="F9511" s="216" t="s">
        <v>8655</v>
      </c>
    </row>
    <row r="9512" spans="2:6" ht="12.75" x14ac:dyDescent="0.25">
      <c r="B9512" s="216" t="s">
        <v>3658</v>
      </c>
      <c r="C9512" s="213">
        <v>11</v>
      </c>
      <c r="D9512" s="214" t="s">
        <v>8664</v>
      </c>
      <c r="E9512" s="215">
        <v>4531</v>
      </c>
      <c r="F9512" s="216" t="s">
        <v>8655</v>
      </c>
    </row>
    <row r="9513" spans="2:6" ht="12.75" x14ac:dyDescent="0.25">
      <c r="B9513" s="216" t="s">
        <v>3658</v>
      </c>
      <c r="C9513" s="213">
        <v>1</v>
      </c>
      <c r="D9513" s="214" t="s">
        <v>8654</v>
      </c>
      <c r="E9513" s="215">
        <v>4531</v>
      </c>
      <c r="F9513" s="216" t="s">
        <v>8655</v>
      </c>
    </row>
    <row r="9514" spans="2:6" ht="12.75" x14ac:dyDescent="0.25">
      <c r="B9514" s="216" t="s">
        <v>3658</v>
      </c>
      <c r="C9514" s="213">
        <v>13</v>
      </c>
      <c r="D9514" s="214" t="s">
        <v>8666</v>
      </c>
      <c r="E9514" s="215">
        <v>4531</v>
      </c>
      <c r="F9514" s="216" t="s">
        <v>8655</v>
      </c>
    </row>
    <row r="9515" spans="2:6" ht="12.75" x14ac:dyDescent="0.25">
      <c r="B9515" s="216" t="s">
        <v>3658</v>
      </c>
      <c r="C9515" s="213">
        <v>2</v>
      </c>
      <c r="D9515" s="214" t="s">
        <v>8656</v>
      </c>
      <c r="E9515" s="215">
        <v>4531</v>
      </c>
      <c r="F9515" s="216" t="s">
        <v>8655</v>
      </c>
    </row>
    <row r="9516" spans="2:6" ht="12.75" x14ac:dyDescent="0.25">
      <c r="B9516" s="216" t="s">
        <v>3658</v>
      </c>
      <c r="C9516" s="213">
        <v>7</v>
      </c>
      <c r="D9516" s="214" t="s">
        <v>8660</v>
      </c>
      <c r="E9516" s="215">
        <v>4531</v>
      </c>
      <c r="F9516" s="216" t="s">
        <v>8655</v>
      </c>
    </row>
    <row r="9517" spans="2:6" ht="12.75" x14ac:dyDescent="0.25">
      <c r="B9517" s="216" t="s">
        <v>3946</v>
      </c>
      <c r="C9517" s="213">
        <v>12</v>
      </c>
      <c r="D9517" s="214" t="s">
        <v>3956</v>
      </c>
      <c r="E9517" s="215">
        <v>4079</v>
      </c>
      <c r="F9517" s="216" t="s">
        <v>3948</v>
      </c>
    </row>
    <row r="9518" spans="2:6" ht="12.75" x14ac:dyDescent="0.25">
      <c r="B9518" s="216" t="s">
        <v>3946</v>
      </c>
      <c r="C9518" s="213">
        <v>10</v>
      </c>
      <c r="D9518" s="214" t="s">
        <v>424</v>
      </c>
      <c r="E9518" s="215">
        <v>4079</v>
      </c>
      <c r="F9518" s="216" t="s">
        <v>3948</v>
      </c>
    </row>
    <row r="9519" spans="2:6" ht="12.75" x14ac:dyDescent="0.25">
      <c r="B9519" s="216" t="s">
        <v>3946</v>
      </c>
      <c r="C9519" s="213">
        <v>2</v>
      </c>
      <c r="D9519" s="214" t="s">
        <v>3949</v>
      </c>
      <c r="E9519" s="215">
        <v>4079</v>
      </c>
      <c r="F9519" s="216" t="s">
        <v>3948</v>
      </c>
    </row>
    <row r="9520" spans="2:6" ht="12.75" x14ac:dyDescent="0.25">
      <c r="B9520" s="216" t="s">
        <v>3946</v>
      </c>
      <c r="C9520" s="213">
        <v>3</v>
      </c>
      <c r="D9520" s="214" t="s">
        <v>3950</v>
      </c>
      <c r="E9520" s="215">
        <v>4079</v>
      </c>
      <c r="F9520" s="216" t="s">
        <v>3948</v>
      </c>
    </row>
    <row r="9521" spans="2:6" ht="12.75" x14ac:dyDescent="0.25">
      <c r="B9521" s="216" t="s">
        <v>53</v>
      </c>
      <c r="C9521" s="213">
        <v>5</v>
      </c>
      <c r="D9521" s="214" t="s">
        <v>3952</v>
      </c>
      <c r="E9521" s="215">
        <v>4079</v>
      </c>
      <c r="F9521" s="216" t="s">
        <v>3948</v>
      </c>
    </row>
    <row r="9522" spans="2:6" ht="12.75" x14ac:dyDescent="0.25">
      <c r="B9522" s="216" t="s">
        <v>3946</v>
      </c>
      <c r="C9522" s="213">
        <v>4</v>
      </c>
      <c r="D9522" s="214" t="s">
        <v>3951</v>
      </c>
      <c r="E9522" s="215">
        <v>4079</v>
      </c>
      <c r="F9522" s="216" t="s">
        <v>3948</v>
      </c>
    </row>
    <row r="9523" spans="2:6" ht="12.75" x14ac:dyDescent="0.25">
      <c r="B9523" s="216" t="s">
        <v>3946</v>
      </c>
      <c r="C9523" s="213">
        <v>14</v>
      </c>
      <c r="D9523" s="214" t="s">
        <v>3957</v>
      </c>
      <c r="E9523" s="215">
        <v>4079</v>
      </c>
      <c r="F9523" s="216" t="s">
        <v>3948</v>
      </c>
    </row>
    <row r="9524" spans="2:6" ht="12.75" x14ac:dyDescent="0.25">
      <c r="B9524" s="216" t="s">
        <v>3946</v>
      </c>
      <c r="C9524" s="213">
        <v>13</v>
      </c>
      <c r="D9524" s="214" t="s">
        <v>362</v>
      </c>
      <c r="E9524" s="215">
        <v>4079</v>
      </c>
      <c r="F9524" s="216" t="s">
        <v>3948</v>
      </c>
    </row>
    <row r="9525" spans="2:6" ht="12.75" x14ac:dyDescent="0.25">
      <c r="B9525" s="216" t="s">
        <v>3946</v>
      </c>
      <c r="C9525" s="213">
        <v>6</v>
      </c>
      <c r="D9525" s="214" t="s">
        <v>2751</v>
      </c>
      <c r="E9525" s="215">
        <v>4079</v>
      </c>
      <c r="F9525" s="216" t="s">
        <v>3948</v>
      </c>
    </row>
    <row r="9526" spans="2:6" ht="12.75" x14ac:dyDescent="0.25">
      <c r="B9526" s="216" t="s">
        <v>3946</v>
      </c>
      <c r="C9526" s="213">
        <v>7</v>
      </c>
      <c r="D9526" s="214" t="s">
        <v>3953</v>
      </c>
      <c r="E9526" s="215">
        <v>4079</v>
      </c>
      <c r="F9526" s="216" t="s">
        <v>3948</v>
      </c>
    </row>
    <row r="9527" spans="2:6" ht="12.75" x14ac:dyDescent="0.25">
      <c r="B9527" s="216" t="s">
        <v>3946</v>
      </c>
      <c r="C9527" s="213">
        <v>8</v>
      </c>
      <c r="D9527" s="214" t="s">
        <v>3954</v>
      </c>
      <c r="E9527" s="215">
        <v>4079</v>
      </c>
      <c r="F9527" s="216" t="s">
        <v>3948</v>
      </c>
    </row>
    <row r="9528" spans="2:6" ht="12.75" x14ac:dyDescent="0.25">
      <c r="B9528" s="216" t="s">
        <v>53</v>
      </c>
      <c r="C9528" s="213">
        <v>11</v>
      </c>
      <c r="D9528" s="214" t="s">
        <v>3955</v>
      </c>
      <c r="E9528" s="215">
        <v>4079</v>
      </c>
      <c r="F9528" s="216" t="s">
        <v>3948</v>
      </c>
    </row>
    <row r="9529" spans="2:6" ht="12.75" x14ac:dyDescent="0.25">
      <c r="B9529" s="216" t="s">
        <v>3946</v>
      </c>
      <c r="C9529" s="213">
        <v>1</v>
      </c>
      <c r="D9529" s="214" t="s">
        <v>3947</v>
      </c>
      <c r="E9529" s="215">
        <v>4079</v>
      </c>
      <c r="F9529" s="216" t="s">
        <v>3948</v>
      </c>
    </row>
    <row r="9530" spans="2:6" ht="12.75" x14ac:dyDescent="0.25">
      <c r="B9530" s="216" t="s">
        <v>53</v>
      </c>
      <c r="C9530" s="213">
        <v>9</v>
      </c>
      <c r="D9530" s="214" t="s">
        <v>54</v>
      </c>
      <c r="E9530" s="215">
        <v>4079</v>
      </c>
      <c r="F9530" s="216" t="s">
        <v>3948</v>
      </c>
    </row>
    <row r="9531" spans="2:6" ht="12.75" x14ac:dyDescent="0.25">
      <c r="B9531" s="216" t="s">
        <v>53</v>
      </c>
      <c r="C9531" s="213">
        <v>7</v>
      </c>
      <c r="D9531" s="214" t="s">
        <v>7076</v>
      </c>
      <c r="E9531" s="215">
        <v>4376</v>
      </c>
      <c r="F9531" s="216" t="s">
        <v>7072</v>
      </c>
    </row>
    <row r="9532" spans="2:6" ht="12.75" x14ac:dyDescent="0.25">
      <c r="B9532" s="216" t="s">
        <v>3946</v>
      </c>
      <c r="C9532" s="213">
        <v>10</v>
      </c>
      <c r="D9532" s="214" t="s">
        <v>7079</v>
      </c>
      <c r="E9532" s="215">
        <v>4376</v>
      </c>
      <c r="F9532" s="216" t="s">
        <v>7072</v>
      </c>
    </row>
    <row r="9533" spans="2:6" ht="12.75" x14ac:dyDescent="0.25">
      <c r="B9533" s="216" t="s">
        <v>3946</v>
      </c>
      <c r="C9533" s="213">
        <v>5</v>
      </c>
      <c r="D9533" s="214" t="s">
        <v>3255</v>
      </c>
      <c r="E9533" s="215">
        <v>4376</v>
      </c>
      <c r="F9533" s="216" t="s">
        <v>7072</v>
      </c>
    </row>
    <row r="9534" spans="2:6" ht="12.75" x14ac:dyDescent="0.25">
      <c r="B9534" s="216" t="s">
        <v>3946</v>
      </c>
      <c r="C9534" s="213">
        <v>8</v>
      </c>
      <c r="D9534" s="214" t="s">
        <v>7077</v>
      </c>
      <c r="E9534" s="215">
        <v>4376</v>
      </c>
      <c r="F9534" s="216" t="s">
        <v>7072</v>
      </c>
    </row>
    <row r="9535" spans="2:6" ht="12.75" x14ac:dyDescent="0.25">
      <c r="B9535" s="216" t="s">
        <v>3946</v>
      </c>
      <c r="C9535" s="213">
        <v>6</v>
      </c>
      <c r="D9535" s="214" t="s">
        <v>7037</v>
      </c>
      <c r="E9535" s="215">
        <v>4376</v>
      </c>
      <c r="F9535" s="216" t="s">
        <v>7072</v>
      </c>
    </row>
    <row r="9536" spans="2:6" ht="12.75" x14ac:dyDescent="0.25">
      <c r="B9536" s="216" t="s">
        <v>53</v>
      </c>
      <c r="C9536" s="213">
        <v>9</v>
      </c>
      <c r="D9536" s="214" t="s">
        <v>7078</v>
      </c>
      <c r="E9536" s="215">
        <v>4376</v>
      </c>
      <c r="F9536" s="216" t="s">
        <v>7072</v>
      </c>
    </row>
    <row r="9537" spans="2:6" ht="12.75" x14ac:dyDescent="0.25">
      <c r="B9537" s="216" t="s">
        <v>3946</v>
      </c>
      <c r="C9537" s="213">
        <v>3</v>
      </c>
      <c r="D9537" s="214" t="s">
        <v>7074</v>
      </c>
      <c r="E9537" s="215">
        <v>4376</v>
      </c>
      <c r="F9537" s="216" t="s">
        <v>7072</v>
      </c>
    </row>
    <row r="9538" spans="2:6" ht="12.75" x14ac:dyDescent="0.25">
      <c r="B9538" s="216" t="s">
        <v>53</v>
      </c>
      <c r="C9538" s="213">
        <v>1</v>
      </c>
      <c r="D9538" s="214" t="s">
        <v>7071</v>
      </c>
      <c r="E9538" s="215">
        <v>4376</v>
      </c>
      <c r="F9538" s="216" t="s">
        <v>7072</v>
      </c>
    </row>
    <row r="9539" spans="2:6" ht="12.75" x14ac:dyDescent="0.25">
      <c r="B9539" s="216" t="s">
        <v>3946</v>
      </c>
      <c r="C9539" s="213">
        <v>4</v>
      </c>
      <c r="D9539" s="214" t="s">
        <v>7075</v>
      </c>
      <c r="E9539" s="215">
        <v>4376</v>
      </c>
      <c r="F9539" s="216" t="s">
        <v>7072</v>
      </c>
    </row>
    <row r="9540" spans="2:6" ht="12.75" x14ac:dyDescent="0.25">
      <c r="B9540" s="216" t="s">
        <v>53</v>
      </c>
      <c r="C9540" s="213">
        <v>11</v>
      </c>
      <c r="D9540" s="214" t="s">
        <v>7080</v>
      </c>
      <c r="E9540" s="215">
        <v>4376</v>
      </c>
      <c r="F9540" s="216" t="s">
        <v>7072</v>
      </c>
    </row>
    <row r="9541" spans="2:6" ht="12.75" x14ac:dyDescent="0.25">
      <c r="B9541" s="216" t="s">
        <v>3946</v>
      </c>
      <c r="C9541" s="213">
        <v>2</v>
      </c>
      <c r="D9541" s="214" t="s">
        <v>7073</v>
      </c>
      <c r="E9541" s="215">
        <v>4376</v>
      </c>
      <c r="F9541" s="216" t="s">
        <v>7072</v>
      </c>
    </row>
    <row r="9542" spans="2:6" ht="12.75" x14ac:dyDescent="0.25">
      <c r="B9542" s="216" t="s">
        <v>3946</v>
      </c>
      <c r="C9542" s="213">
        <v>12</v>
      </c>
      <c r="D9542" s="214" t="s">
        <v>709</v>
      </c>
      <c r="E9542" s="215">
        <v>4376</v>
      </c>
      <c r="F9542" s="216" t="s">
        <v>7072</v>
      </c>
    </row>
    <row r="9543" spans="2:6" ht="12.75" x14ac:dyDescent="0.25">
      <c r="B9543" s="216" t="s">
        <v>161</v>
      </c>
      <c r="C9543" s="213">
        <v>12</v>
      </c>
      <c r="D9543" s="214" t="s">
        <v>435</v>
      </c>
      <c r="E9543" s="215">
        <v>4388</v>
      </c>
      <c r="F9543" s="216" t="s">
        <v>7216</v>
      </c>
    </row>
    <row r="9544" spans="2:6" ht="12.75" x14ac:dyDescent="0.25">
      <c r="B9544" s="216" t="s">
        <v>161</v>
      </c>
      <c r="C9544" s="213">
        <v>5</v>
      </c>
      <c r="D9544" s="214" t="s">
        <v>162</v>
      </c>
      <c r="E9544" s="215">
        <v>4388</v>
      </c>
      <c r="F9544" s="216" t="s">
        <v>7216</v>
      </c>
    </row>
    <row r="9545" spans="2:6" ht="12.75" x14ac:dyDescent="0.25">
      <c r="B9545" s="216" t="s">
        <v>7217</v>
      </c>
      <c r="C9545" s="213">
        <v>2</v>
      </c>
      <c r="D9545" s="214" t="s">
        <v>6284</v>
      </c>
      <c r="E9545" s="215">
        <v>4388</v>
      </c>
      <c r="F9545" s="216" t="s">
        <v>7216</v>
      </c>
    </row>
    <row r="9546" spans="2:6" ht="12.75" x14ac:dyDescent="0.25">
      <c r="B9546" s="216" t="s">
        <v>161</v>
      </c>
      <c r="C9546" s="213">
        <v>9</v>
      </c>
      <c r="D9546" s="214" t="s">
        <v>433</v>
      </c>
      <c r="E9546" s="215">
        <v>4388</v>
      </c>
      <c r="F9546" s="216" t="s">
        <v>7216</v>
      </c>
    </row>
    <row r="9547" spans="2:6" ht="12.75" x14ac:dyDescent="0.25">
      <c r="B9547" s="216" t="s">
        <v>7217</v>
      </c>
      <c r="C9547" s="213">
        <v>11</v>
      </c>
      <c r="D9547" s="214" t="s">
        <v>7223</v>
      </c>
      <c r="E9547" s="215">
        <v>4388</v>
      </c>
      <c r="F9547" s="216" t="s">
        <v>7216</v>
      </c>
    </row>
    <row r="9548" spans="2:6" ht="12.75" x14ac:dyDescent="0.25">
      <c r="B9548" s="216" t="s">
        <v>7217</v>
      </c>
      <c r="C9548" s="213">
        <v>6</v>
      </c>
      <c r="D9548" s="214" t="s">
        <v>7220</v>
      </c>
      <c r="E9548" s="215">
        <v>4388</v>
      </c>
      <c r="F9548" s="216" t="s">
        <v>7216</v>
      </c>
    </row>
    <row r="9549" spans="2:6" ht="12.75" x14ac:dyDescent="0.25">
      <c r="B9549" s="216" t="s">
        <v>7217</v>
      </c>
      <c r="C9549" s="213">
        <v>8</v>
      </c>
      <c r="D9549" s="214" t="s">
        <v>7221</v>
      </c>
      <c r="E9549" s="215">
        <v>4388</v>
      </c>
      <c r="F9549" s="216" t="s">
        <v>7216</v>
      </c>
    </row>
    <row r="9550" spans="2:6" ht="12.75" x14ac:dyDescent="0.25">
      <c r="B9550" s="216" t="s">
        <v>161</v>
      </c>
      <c r="C9550" s="213">
        <v>1</v>
      </c>
      <c r="D9550" s="214" t="s">
        <v>7215</v>
      </c>
      <c r="E9550" s="215">
        <v>4388</v>
      </c>
      <c r="F9550" s="216" t="s">
        <v>7216</v>
      </c>
    </row>
    <row r="9551" spans="2:6" ht="12.75" x14ac:dyDescent="0.25">
      <c r="B9551" s="216" t="s">
        <v>161</v>
      </c>
      <c r="C9551" s="213">
        <v>3</v>
      </c>
      <c r="D9551" s="214" t="s">
        <v>7218</v>
      </c>
      <c r="E9551" s="215">
        <v>4388</v>
      </c>
      <c r="F9551" s="216" t="s">
        <v>7216</v>
      </c>
    </row>
    <row r="9552" spans="2:6" ht="12.75" x14ac:dyDescent="0.25">
      <c r="B9552" s="216" t="s">
        <v>161</v>
      </c>
      <c r="C9552" s="213">
        <v>7</v>
      </c>
      <c r="D9552" s="214" t="s">
        <v>6516</v>
      </c>
      <c r="E9552" s="215">
        <v>4388</v>
      </c>
      <c r="F9552" s="216" t="s">
        <v>7216</v>
      </c>
    </row>
    <row r="9553" spans="2:6" ht="12.75" x14ac:dyDescent="0.25">
      <c r="B9553" s="216" t="s">
        <v>7217</v>
      </c>
      <c r="C9553" s="213">
        <v>10</v>
      </c>
      <c r="D9553" s="214" t="s">
        <v>7222</v>
      </c>
      <c r="E9553" s="215">
        <v>4388</v>
      </c>
      <c r="F9553" s="216" t="s">
        <v>7216</v>
      </c>
    </row>
    <row r="9554" spans="2:6" ht="12.75" x14ac:dyDescent="0.25">
      <c r="B9554" s="216" t="s">
        <v>7217</v>
      </c>
      <c r="C9554" s="213">
        <v>4</v>
      </c>
      <c r="D9554" s="214" t="s">
        <v>7219</v>
      </c>
      <c r="E9554" s="215">
        <v>4388</v>
      </c>
      <c r="F9554" s="216" t="s">
        <v>7216</v>
      </c>
    </row>
    <row r="9555" spans="2:6" ht="12.75" x14ac:dyDescent="0.25">
      <c r="B9555" s="216" t="s">
        <v>5994</v>
      </c>
      <c r="C9555" s="213">
        <v>6</v>
      </c>
      <c r="D9555" s="214" t="s">
        <v>6963</v>
      </c>
      <c r="E9555" s="215">
        <v>4360</v>
      </c>
      <c r="F9555" s="216" t="s">
        <v>6959</v>
      </c>
    </row>
    <row r="9556" spans="2:6" ht="12.75" x14ac:dyDescent="0.25">
      <c r="B9556" s="216" t="s">
        <v>5994</v>
      </c>
      <c r="C9556" s="213">
        <v>7</v>
      </c>
      <c r="D9556" s="214" t="s">
        <v>2644</v>
      </c>
      <c r="E9556" s="215">
        <v>4360</v>
      </c>
      <c r="F9556" s="216" t="s">
        <v>6959</v>
      </c>
    </row>
    <row r="9557" spans="2:6" ht="12.75" x14ac:dyDescent="0.25">
      <c r="B9557" s="216" t="s">
        <v>5994</v>
      </c>
      <c r="C9557" s="213">
        <v>10</v>
      </c>
      <c r="D9557" s="214" t="s">
        <v>280</v>
      </c>
      <c r="E9557" s="215">
        <v>4360</v>
      </c>
      <c r="F9557" s="216" t="s">
        <v>6959</v>
      </c>
    </row>
    <row r="9558" spans="2:6" ht="12.75" x14ac:dyDescent="0.25">
      <c r="B9558" s="216" t="s">
        <v>5994</v>
      </c>
      <c r="C9558" s="213">
        <v>1</v>
      </c>
      <c r="D9558" s="214" t="s">
        <v>6958</v>
      </c>
      <c r="E9558" s="215">
        <v>4360</v>
      </c>
      <c r="F9558" s="216" t="s">
        <v>6959</v>
      </c>
    </row>
    <row r="9559" spans="2:6" ht="12.75" x14ac:dyDescent="0.25">
      <c r="B9559" s="216" t="s">
        <v>5994</v>
      </c>
      <c r="C9559" s="213">
        <v>5</v>
      </c>
      <c r="D9559" s="214" t="s">
        <v>6962</v>
      </c>
      <c r="E9559" s="215">
        <v>4360</v>
      </c>
      <c r="F9559" s="216" t="s">
        <v>6959</v>
      </c>
    </row>
    <row r="9560" spans="2:6" ht="12.75" x14ac:dyDescent="0.25">
      <c r="B9560" s="216" t="s">
        <v>5994</v>
      </c>
      <c r="C9560" s="213">
        <v>9</v>
      </c>
      <c r="D9560" s="214" t="s">
        <v>6965</v>
      </c>
      <c r="E9560" s="215">
        <v>4360</v>
      </c>
      <c r="F9560" s="216" t="s">
        <v>6959</v>
      </c>
    </row>
    <row r="9561" spans="2:6" ht="12.75" x14ac:dyDescent="0.25">
      <c r="B9561" s="216" t="s">
        <v>5994</v>
      </c>
      <c r="C9561" s="213">
        <v>2</v>
      </c>
      <c r="D9561" s="214" t="s">
        <v>6960</v>
      </c>
      <c r="E9561" s="215">
        <v>4360</v>
      </c>
      <c r="F9561" s="216" t="s">
        <v>6959</v>
      </c>
    </row>
    <row r="9562" spans="2:6" ht="12.75" x14ac:dyDescent="0.25">
      <c r="B9562" s="216" t="s">
        <v>5994</v>
      </c>
      <c r="C9562" s="213">
        <v>12</v>
      </c>
      <c r="D9562" s="214" t="s">
        <v>6966</v>
      </c>
      <c r="E9562" s="215">
        <v>4360</v>
      </c>
      <c r="F9562" s="216" t="s">
        <v>6959</v>
      </c>
    </row>
    <row r="9563" spans="2:6" ht="12.75" x14ac:dyDescent="0.25">
      <c r="B9563" s="216" t="s">
        <v>5994</v>
      </c>
      <c r="C9563" s="213">
        <v>4</v>
      </c>
      <c r="D9563" s="214" t="s">
        <v>6961</v>
      </c>
      <c r="E9563" s="215">
        <v>4360</v>
      </c>
      <c r="F9563" s="216" t="s">
        <v>6959</v>
      </c>
    </row>
    <row r="9564" spans="2:6" ht="12.75" x14ac:dyDescent="0.25">
      <c r="B9564" s="216" t="s">
        <v>5994</v>
      </c>
      <c r="C9564" s="213">
        <v>3</v>
      </c>
      <c r="D9564" s="214" t="s">
        <v>3526</v>
      </c>
      <c r="E9564" s="215">
        <v>4360</v>
      </c>
      <c r="F9564" s="216" t="s">
        <v>6959</v>
      </c>
    </row>
    <row r="9565" spans="2:6" ht="12.75" x14ac:dyDescent="0.25">
      <c r="B9565" s="216" t="s">
        <v>5994</v>
      </c>
      <c r="C9565" s="213">
        <v>11</v>
      </c>
      <c r="D9565" s="214" t="s">
        <v>3688</v>
      </c>
      <c r="E9565" s="215">
        <v>4360</v>
      </c>
      <c r="F9565" s="216" t="s">
        <v>6959</v>
      </c>
    </row>
    <row r="9566" spans="2:6" ht="12.75" x14ac:dyDescent="0.25">
      <c r="B9566" s="216" t="s">
        <v>5994</v>
      </c>
      <c r="C9566" s="213">
        <v>8</v>
      </c>
      <c r="D9566" s="214" t="s">
        <v>6964</v>
      </c>
      <c r="E9566" s="215">
        <v>4360</v>
      </c>
      <c r="F9566" s="216" t="s">
        <v>6959</v>
      </c>
    </row>
    <row r="9567" spans="2:6" ht="12.75" x14ac:dyDescent="0.25">
      <c r="B9567" s="216" t="s">
        <v>118</v>
      </c>
      <c r="C9567" s="213">
        <v>5</v>
      </c>
      <c r="D9567" s="214" t="s">
        <v>3652</v>
      </c>
      <c r="E9567" s="215">
        <v>4129</v>
      </c>
      <c r="F9567" s="216" t="s">
        <v>4506</v>
      </c>
    </row>
    <row r="9568" spans="2:6" ht="12.75" x14ac:dyDescent="0.25">
      <c r="B9568" s="216" t="s">
        <v>118</v>
      </c>
      <c r="C9568" s="213">
        <v>9</v>
      </c>
      <c r="D9568" s="214" t="s">
        <v>4510</v>
      </c>
      <c r="E9568" s="215">
        <v>4129</v>
      </c>
      <c r="F9568" s="216" t="s">
        <v>4506</v>
      </c>
    </row>
    <row r="9569" spans="2:6" ht="12.75" x14ac:dyDescent="0.25">
      <c r="B9569" s="216" t="s">
        <v>118</v>
      </c>
      <c r="C9569" s="213">
        <v>19</v>
      </c>
      <c r="D9569" s="214" t="s">
        <v>4519</v>
      </c>
      <c r="E9569" s="215">
        <v>4129</v>
      </c>
      <c r="F9569" s="216" t="s">
        <v>4506</v>
      </c>
    </row>
    <row r="9570" spans="2:6" ht="12.75" x14ac:dyDescent="0.25">
      <c r="B9570" s="216" t="s">
        <v>118</v>
      </c>
      <c r="C9570" s="213">
        <v>7</v>
      </c>
      <c r="D9570" s="214" t="s">
        <v>4509</v>
      </c>
      <c r="E9570" s="215">
        <v>4129</v>
      </c>
      <c r="F9570" s="216" t="s">
        <v>4506</v>
      </c>
    </row>
    <row r="9571" spans="2:6" ht="12.75" x14ac:dyDescent="0.25">
      <c r="B9571" s="216" t="s">
        <v>118</v>
      </c>
      <c r="C9571" s="213">
        <v>17</v>
      </c>
      <c r="D9571" s="214" t="s">
        <v>4517</v>
      </c>
      <c r="E9571" s="215">
        <v>4129</v>
      </c>
      <c r="F9571" s="216" t="s">
        <v>4506</v>
      </c>
    </row>
    <row r="9572" spans="2:6" ht="12.75" x14ac:dyDescent="0.25">
      <c r="B9572" s="216" t="s">
        <v>118</v>
      </c>
      <c r="C9572" s="213">
        <v>2</v>
      </c>
      <c r="D9572" s="214" t="s">
        <v>4507</v>
      </c>
      <c r="E9572" s="215">
        <v>4129</v>
      </c>
      <c r="F9572" s="216" t="s">
        <v>4506</v>
      </c>
    </row>
    <row r="9573" spans="2:6" ht="12.75" x14ac:dyDescent="0.25">
      <c r="B9573" s="216" t="s">
        <v>118</v>
      </c>
      <c r="C9573" s="213">
        <v>15</v>
      </c>
      <c r="D9573" s="214" t="s">
        <v>4515</v>
      </c>
      <c r="E9573" s="215">
        <v>4129</v>
      </c>
      <c r="F9573" s="216" t="s">
        <v>4506</v>
      </c>
    </row>
    <row r="9574" spans="2:6" ht="12.75" x14ac:dyDescent="0.25">
      <c r="B9574" s="216" t="s">
        <v>118</v>
      </c>
      <c r="C9574" s="213">
        <v>10</v>
      </c>
      <c r="D9574" s="214" t="s">
        <v>4511</v>
      </c>
      <c r="E9574" s="215">
        <v>4129</v>
      </c>
      <c r="F9574" s="216" t="s">
        <v>4506</v>
      </c>
    </row>
    <row r="9575" spans="2:6" ht="12.75" x14ac:dyDescent="0.25">
      <c r="B9575" s="216" t="s">
        <v>118</v>
      </c>
      <c r="C9575" s="213">
        <v>11</v>
      </c>
      <c r="D9575" s="214" t="s">
        <v>1743</v>
      </c>
      <c r="E9575" s="215">
        <v>4129</v>
      </c>
      <c r="F9575" s="216" t="s">
        <v>4506</v>
      </c>
    </row>
    <row r="9576" spans="2:6" ht="12.75" x14ac:dyDescent="0.25">
      <c r="B9576" s="216" t="s">
        <v>118</v>
      </c>
      <c r="C9576" s="213">
        <v>20</v>
      </c>
      <c r="D9576" s="214" t="s">
        <v>4520</v>
      </c>
      <c r="E9576" s="215">
        <v>4129</v>
      </c>
      <c r="F9576" s="216" t="s">
        <v>4506</v>
      </c>
    </row>
    <row r="9577" spans="2:6" ht="12.75" x14ac:dyDescent="0.25">
      <c r="B9577" s="216" t="s">
        <v>118</v>
      </c>
      <c r="C9577" s="213">
        <v>3</v>
      </c>
      <c r="D9577" s="214" t="s">
        <v>2154</v>
      </c>
      <c r="E9577" s="215">
        <v>4129</v>
      </c>
      <c r="F9577" s="216" t="s">
        <v>4506</v>
      </c>
    </row>
    <row r="9578" spans="2:6" ht="12.75" x14ac:dyDescent="0.25">
      <c r="B9578" s="216" t="s">
        <v>118</v>
      </c>
      <c r="C9578" s="213">
        <v>16</v>
      </c>
      <c r="D9578" s="214" t="s">
        <v>4516</v>
      </c>
      <c r="E9578" s="215">
        <v>4129</v>
      </c>
      <c r="F9578" s="216" t="s">
        <v>4506</v>
      </c>
    </row>
    <row r="9579" spans="2:6" ht="12.75" x14ac:dyDescent="0.25">
      <c r="B9579" s="216" t="s">
        <v>118</v>
      </c>
      <c r="C9579" s="213">
        <v>13</v>
      </c>
      <c r="D9579" s="214" t="s">
        <v>4513</v>
      </c>
      <c r="E9579" s="215">
        <v>4129</v>
      </c>
      <c r="F9579" s="216" t="s">
        <v>4506</v>
      </c>
    </row>
    <row r="9580" spans="2:6" ht="12.75" x14ac:dyDescent="0.25">
      <c r="B9580" s="216" t="s">
        <v>118</v>
      </c>
      <c r="C9580" s="213">
        <v>4</v>
      </c>
      <c r="D9580" s="214" t="s">
        <v>4508</v>
      </c>
      <c r="E9580" s="215">
        <v>4129</v>
      </c>
      <c r="F9580" s="216" t="s">
        <v>4506</v>
      </c>
    </row>
    <row r="9581" spans="2:6" ht="12.75" x14ac:dyDescent="0.25">
      <c r="B9581" s="216" t="s">
        <v>118</v>
      </c>
      <c r="C9581" s="213">
        <v>12</v>
      </c>
      <c r="D9581" s="214" t="s">
        <v>4512</v>
      </c>
      <c r="E9581" s="215">
        <v>4129</v>
      </c>
      <c r="F9581" s="216" t="s">
        <v>4506</v>
      </c>
    </row>
    <row r="9582" spans="2:6" ht="12.75" x14ac:dyDescent="0.25">
      <c r="B9582" s="216" t="s">
        <v>118</v>
      </c>
      <c r="C9582" s="213">
        <v>21</v>
      </c>
      <c r="D9582" s="214" t="s">
        <v>4521</v>
      </c>
      <c r="E9582" s="215">
        <v>4129</v>
      </c>
      <c r="F9582" s="216" t="s">
        <v>4506</v>
      </c>
    </row>
    <row r="9583" spans="2:6" ht="12.75" x14ac:dyDescent="0.25">
      <c r="B9583" s="216" t="s">
        <v>118</v>
      </c>
      <c r="C9583" s="213">
        <v>6</v>
      </c>
      <c r="D9583" s="214" t="s">
        <v>823</v>
      </c>
      <c r="E9583" s="215">
        <v>4129</v>
      </c>
      <c r="F9583" s="216" t="s">
        <v>4506</v>
      </c>
    </row>
    <row r="9584" spans="2:6" ht="12.75" x14ac:dyDescent="0.25">
      <c r="B9584" s="216" t="s">
        <v>118</v>
      </c>
      <c r="C9584" s="213">
        <v>1</v>
      </c>
      <c r="D9584" s="214" t="s">
        <v>119</v>
      </c>
      <c r="E9584" s="215">
        <v>4129</v>
      </c>
      <c r="F9584" s="216" t="s">
        <v>4506</v>
      </c>
    </row>
    <row r="9585" spans="2:6" ht="12.75" x14ac:dyDescent="0.25">
      <c r="B9585" s="216" t="s">
        <v>118</v>
      </c>
      <c r="C9585" s="213">
        <v>14</v>
      </c>
      <c r="D9585" s="214" t="s">
        <v>4514</v>
      </c>
      <c r="E9585" s="215">
        <v>4129</v>
      </c>
      <c r="F9585" s="216" t="s">
        <v>4506</v>
      </c>
    </row>
    <row r="9586" spans="2:6" ht="12.75" x14ac:dyDescent="0.25">
      <c r="B9586" s="216" t="s">
        <v>118</v>
      </c>
      <c r="C9586" s="213">
        <v>8</v>
      </c>
      <c r="D9586" s="214" t="s">
        <v>2718</v>
      </c>
      <c r="E9586" s="215">
        <v>4129</v>
      </c>
      <c r="F9586" s="216" t="s">
        <v>4506</v>
      </c>
    </row>
    <row r="9587" spans="2:6" ht="12.75" x14ac:dyDescent="0.25">
      <c r="B9587" s="216" t="s">
        <v>118</v>
      </c>
      <c r="C9587" s="213">
        <v>18</v>
      </c>
      <c r="D9587" s="214" t="s">
        <v>4518</v>
      </c>
      <c r="E9587" s="215">
        <v>4129</v>
      </c>
      <c r="F9587" s="216" t="s">
        <v>4506</v>
      </c>
    </row>
    <row r="9588" spans="2:6" ht="12.75" x14ac:dyDescent="0.25">
      <c r="B9588" s="216" t="s">
        <v>118</v>
      </c>
      <c r="C9588" s="213">
        <v>6</v>
      </c>
      <c r="D9588" s="214" t="s">
        <v>6597</v>
      </c>
      <c r="E9588" s="215">
        <v>4324</v>
      </c>
      <c r="F9588" s="216" t="s">
        <v>6594</v>
      </c>
    </row>
    <row r="9589" spans="2:6" ht="12.75" x14ac:dyDescent="0.25">
      <c r="B9589" s="216" t="s">
        <v>118</v>
      </c>
      <c r="C9589" s="213">
        <v>4</v>
      </c>
      <c r="D9589" s="214" t="s">
        <v>6596</v>
      </c>
      <c r="E9589" s="215">
        <v>4324</v>
      </c>
      <c r="F9589" s="216" t="s">
        <v>6594</v>
      </c>
    </row>
    <row r="9590" spans="2:6" ht="12.75" x14ac:dyDescent="0.25">
      <c r="B9590" s="216" t="s">
        <v>118</v>
      </c>
      <c r="C9590" s="213">
        <v>7</v>
      </c>
      <c r="D9590" s="214" t="s">
        <v>3004</v>
      </c>
      <c r="E9590" s="215">
        <v>4324</v>
      </c>
      <c r="F9590" s="216" t="s">
        <v>6594</v>
      </c>
    </row>
    <row r="9591" spans="2:6" ht="12.75" x14ac:dyDescent="0.25">
      <c r="B9591" s="216" t="s">
        <v>118</v>
      </c>
      <c r="C9591" s="213">
        <v>9</v>
      </c>
      <c r="D9591" s="214" t="s">
        <v>6598</v>
      </c>
      <c r="E9591" s="215">
        <v>4324</v>
      </c>
      <c r="F9591" s="216" t="s">
        <v>6594</v>
      </c>
    </row>
    <row r="9592" spans="2:6" ht="12.75" x14ac:dyDescent="0.25">
      <c r="B9592" s="216" t="s">
        <v>118</v>
      </c>
      <c r="C9592" s="213">
        <v>10</v>
      </c>
      <c r="D9592" s="214" t="s">
        <v>1222</v>
      </c>
      <c r="E9592" s="215">
        <v>4324</v>
      </c>
      <c r="F9592" s="216" t="s">
        <v>6594</v>
      </c>
    </row>
    <row r="9593" spans="2:6" ht="12.75" x14ac:dyDescent="0.25">
      <c r="B9593" s="216" t="s">
        <v>118</v>
      </c>
      <c r="C9593" s="213">
        <v>2</v>
      </c>
      <c r="D9593" s="214" t="s">
        <v>6595</v>
      </c>
      <c r="E9593" s="215">
        <v>4324</v>
      </c>
      <c r="F9593" s="216" t="s">
        <v>6594</v>
      </c>
    </row>
    <row r="9594" spans="2:6" ht="12.75" x14ac:dyDescent="0.25">
      <c r="B9594" s="216" t="s">
        <v>118</v>
      </c>
      <c r="C9594" s="213">
        <v>5</v>
      </c>
      <c r="D9594" s="214" t="s">
        <v>720</v>
      </c>
      <c r="E9594" s="215">
        <v>4324</v>
      </c>
      <c r="F9594" s="216" t="s">
        <v>6594</v>
      </c>
    </row>
    <row r="9595" spans="2:6" ht="12.75" x14ac:dyDescent="0.25">
      <c r="B9595" s="216" t="s">
        <v>118</v>
      </c>
      <c r="C9595" s="213">
        <v>12</v>
      </c>
      <c r="D9595" s="214" t="s">
        <v>2885</v>
      </c>
      <c r="E9595" s="215">
        <v>4324</v>
      </c>
      <c r="F9595" s="216" t="s">
        <v>6594</v>
      </c>
    </row>
    <row r="9596" spans="2:6" ht="12.75" x14ac:dyDescent="0.25">
      <c r="B9596" s="216" t="s">
        <v>118</v>
      </c>
      <c r="C9596" s="213">
        <v>3</v>
      </c>
      <c r="D9596" s="214" t="s">
        <v>309</v>
      </c>
      <c r="E9596" s="215">
        <v>4324</v>
      </c>
      <c r="F9596" s="216" t="s">
        <v>6594</v>
      </c>
    </row>
    <row r="9597" spans="2:6" ht="12.75" x14ac:dyDescent="0.25">
      <c r="B9597" s="216" t="s">
        <v>118</v>
      </c>
      <c r="C9597" s="213">
        <v>8</v>
      </c>
      <c r="D9597" s="214" t="s">
        <v>2100</v>
      </c>
      <c r="E9597" s="215">
        <v>4324</v>
      </c>
      <c r="F9597" s="216" t="s">
        <v>6594</v>
      </c>
    </row>
    <row r="9598" spans="2:6" ht="12.75" x14ac:dyDescent="0.25">
      <c r="B9598" s="216" t="s">
        <v>118</v>
      </c>
      <c r="C9598" s="213">
        <v>1</v>
      </c>
      <c r="D9598" s="214" t="s">
        <v>6593</v>
      </c>
      <c r="E9598" s="215">
        <v>4324</v>
      </c>
      <c r="F9598" s="216" t="s">
        <v>6594</v>
      </c>
    </row>
    <row r="9599" spans="2:6" ht="12.75" x14ac:dyDescent="0.25">
      <c r="B9599" s="216" t="s">
        <v>118</v>
      </c>
      <c r="C9599" s="213">
        <v>11</v>
      </c>
      <c r="D9599" s="214" t="s">
        <v>6599</v>
      </c>
      <c r="E9599" s="215">
        <v>4324</v>
      </c>
      <c r="F9599" s="216" t="s">
        <v>6594</v>
      </c>
    </row>
    <row r="9600" spans="2:6" ht="12.75" x14ac:dyDescent="0.25">
      <c r="B9600" s="216" t="s">
        <v>79</v>
      </c>
      <c r="C9600" s="213">
        <v>4</v>
      </c>
      <c r="D9600" s="214" t="s">
        <v>4164</v>
      </c>
      <c r="E9600" s="215">
        <v>4101</v>
      </c>
      <c r="F9600" s="216" t="s">
        <v>4162</v>
      </c>
    </row>
    <row r="9601" spans="2:6" ht="12.75" x14ac:dyDescent="0.25">
      <c r="B9601" s="216" t="s">
        <v>79</v>
      </c>
      <c r="C9601" s="213">
        <v>8</v>
      </c>
      <c r="D9601" s="214" t="s">
        <v>873</v>
      </c>
      <c r="E9601" s="215">
        <v>4101</v>
      </c>
      <c r="F9601" s="216" t="s">
        <v>4162</v>
      </c>
    </row>
    <row r="9602" spans="2:6" ht="12.75" x14ac:dyDescent="0.25">
      <c r="B9602" s="216" t="s">
        <v>79</v>
      </c>
      <c r="C9602" s="213">
        <v>5</v>
      </c>
      <c r="D9602" s="214" t="s">
        <v>2149</v>
      </c>
      <c r="E9602" s="215">
        <v>4101</v>
      </c>
      <c r="F9602" s="216" t="s">
        <v>4162</v>
      </c>
    </row>
    <row r="9603" spans="2:6" ht="12.75" x14ac:dyDescent="0.25">
      <c r="B9603" s="216" t="s">
        <v>79</v>
      </c>
      <c r="C9603" s="213">
        <v>10</v>
      </c>
      <c r="D9603" s="214" t="s">
        <v>4167</v>
      </c>
      <c r="E9603" s="215">
        <v>4101</v>
      </c>
      <c r="F9603" s="216" t="s">
        <v>4162</v>
      </c>
    </row>
    <row r="9604" spans="2:6" ht="12.75" x14ac:dyDescent="0.25">
      <c r="B9604" s="216" t="s">
        <v>79</v>
      </c>
      <c r="C9604" s="213">
        <v>1</v>
      </c>
      <c r="D9604" s="214" t="s">
        <v>4161</v>
      </c>
      <c r="E9604" s="215">
        <v>4101</v>
      </c>
      <c r="F9604" s="216" t="s">
        <v>4162</v>
      </c>
    </row>
    <row r="9605" spans="2:6" ht="12.75" x14ac:dyDescent="0.25">
      <c r="B9605" s="216" t="s">
        <v>79</v>
      </c>
      <c r="C9605" s="213">
        <v>2</v>
      </c>
      <c r="D9605" s="214" t="s">
        <v>130</v>
      </c>
      <c r="E9605" s="215">
        <v>4101</v>
      </c>
      <c r="F9605" s="216" t="s">
        <v>4162</v>
      </c>
    </row>
    <row r="9606" spans="2:6" ht="12.75" x14ac:dyDescent="0.25">
      <c r="B9606" s="216" t="s">
        <v>79</v>
      </c>
      <c r="C9606" s="213">
        <v>3</v>
      </c>
      <c r="D9606" s="214" t="s">
        <v>4163</v>
      </c>
      <c r="E9606" s="215">
        <v>4101</v>
      </c>
      <c r="F9606" s="216" t="s">
        <v>4162</v>
      </c>
    </row>
    <row r="9607" spans="2:6" ht="12.75" x14ac:dyDescent="0.25">
      <c r="B9607" s="216" t="s">
        <v>79</v>
      </c>
      <c r="C9607" s="213">
        <v>7</v>
      </c>
      <c r="D9607" s="214" t="s">
        <v>4166</v>
      </c>
      <c r="E9607" s="215">
        <v>4101</v>
      </c>
      <c r="F9607" s="216" t="s">
        <v>4162</v>
      </c>
    </row>
    <row r="9608" spans="2:6" ht="12.75" x14ac:dyDescent="0.25">
      <c r="B9608" s="216" t="s">
        <v>79</v>
      </c>
      <c r="C9608" s="213">
        <v>9</v>
      </c>
      <c r="D9608" s="214" t="s">
        <v>877</v>
      </c>
      <c r="E9608" s="215">
        <v>4101</v>
      </c>
      <c r="F9608" s="216" t="s">
        <v>4162</v>
      </c>
    </row>
    <row r="9609" spans="2:6" ht="12.75" x14ac:dyDescent="0.25">
      <c r="B9609" s="216" t="s">
        <v>79</v>
      </c>
      <c r="C9609" s="213">
        <v>12</v>
      </c>
      <c r="D9609" s="214" t="s">
        <v>4169</v>
      </c>
      <c r="E9609" s="215">
        <v>4101</v>
      </c>
      <c r="F9609" s="216" t="s">
        <v>4162</v>
      </c>
    </row>
    <row r="9610" spans="2:6" ht="12.75" x14ac:dyDescent="0.25">
      <c r="B9610" s="216" t="s">
        <v>79</v>
      </c>
      <c r="C9610" s="213">
        <v>6</v>
      </c>
      <c r="D9610" s="214" t="s">
        <v>4165</v>
      </c>
      <c r="E9610" s="215">
        <v>4101</v>
      </c>
      <c r="F9610" s="216" t="s">
        <v>4162</v>
      </c>
    </row>
    <row r="9611" spans="2:6" ht="12.75" x14ac:dyDescent="0.25">
      <c r="B9611" s="216" t="s">
        <v>79</v>
      </c>
      <c r="C9611" s="213">
        <v>11</v>
      </c>
      <c r="D9611" s="214" t="s">
        <v>4168</v>
      </c>
      <c r="E9611" s="215">
        <v>4101</v>
      </c>
      <c r="F9611" s="216" t="s">
        <v>4162</v>
      </c>
    </row>
    <row r="9612" spans="2:6" ht="12.75" x14ac:dyDescent="0.25">
      <c r="B9612" s="216" t="s">
        <v>79</v>
      </c>
      <c r="C9612" s="213">
        <v>5</v>
      </c>
      <c r="D9612" s="214" t="s">
        <v>1521</v>
      </c>
      <c r="E9612" s="215">
        <v>4102</v>
      </c>
      <c r="F9612" s="216" t="s">
        <v>4171</v>
      </c>
    </row>
    <row r="9613" spans="2:6" ht="12.75" x14ac:dyDescent="0.25">
      <c r="B9613" s="216" t="s">
        <v>79</v>
      </c>
      <c r="C9613" s="213">
        <v>4</v>
      </c>
      <c r="D9613" s="214" t="s">
        <v>872</v>
      </c>
      <c r="E9613" s="215">
        <v>4102</v>
      </c>
      <c r="F9613" s="216" t="s">
        <v>4171</v>
      </c>
    </row>
    <row r="9614" spans="2:6" ht="12.75" x14ac:dyDescent="0.25">
      <c r="B9614" s="216" t="s">
        <v>79</v>
      </c>
      <c r="C9614" s="213">
        <v>8</v>
      </c>
      <c r="D9614" s="214" t="s">
        <v>4174</v>
      </c>
      <c r="E9614" s="215">
        <v>4102</v>
      </c>
      <c r="F9614" s="216" t="s">
        <v>4171</v>
      </c>
    </row>
    <row r="9615" spans="2:6" ht="12.75" x14ac:dyDescent="0.25">
      <c r="B9615" s="216" t="s">
        <v>79</v>
      </c>
      <c r="C9615" s="213">
        <v>7</v>
      </c>
      <c r="D9615" s="214" t="s">
        <v>4173</v>
      </c>
      <c r="E9615" s="215">
        <v>4102</v>
      </c>
      <c r="F9615" s="216" t="s">
        <v>4171</v>
      </c>
    </row>
    <row r="9616" spans="2:6" ht="12.75" x14ac:dyDescent="0.25">
      <c r="B9616" s="216" t="s">
        <v>79</v>
      </c>
      <c r="C9616" s="213">
        <v>6</v>
      </c>
      <c r="D9616" s="214" t="s">
        <v>874</v>
      </c>
      <c r="E9616" s="215">
        <v>4102</v>
      </c>
      <c r="F9616" s="216" t="s">
        <v>4171</v>
      </c>
    </row>
    <row r="9617" spans="2:6" ht="12.75" x14ac:dyDescent="0.25">
      <c r="B9617" s="216" t="s">
        <v>79</v>
      </c>
      <c r="C9617" s="213">
        <v>3</v>
      </c>
      <c r="D9617" s="214" t="s">
        <v>870</v>
      </c>
      <c r="E9617" s="215">
        <v>4102</v>
      </c>
      <c r="F9617" s="216" t="s">
        <v>4171</v>
      </c>
    </row>
    <row r="9618" spans="2:6" ht="12.75" x14ac:dyDescent="0.25">
      <c r="B9618" s="216" t="s">
        <v>79</v>
      </c>
      <c r="C9618" s="213">
        <v>2</v>
      </c>
      <c r="D9618" s="214" t="s">
        <v>4172</v>
      </c>
      <c r="E9618" s="215">
        <v>4102</v>
      </c>
      <c r="F9618" s="216" t="s">
        <v>4171</v>
      </c>
    </row>
    <row r="9619" spans="2:6" ht="12.75" x14ac:dyDescent="0.25">
      <c r="B9619" s="216" t="s">
        <v>79</v>
      </c>
      <c r="C9619" s="213">
        <v>10</v>
      </c>
      <c r="D9619" s="214" t="s">
        <v>4175</v>
      </c>
      <c r="E9619" s="215">
        <v>4102</v>
      </c>
      <c r="F9619" s="216" t="s">
        <v>4171</v>
      </c>
    </row>
    <row r="9620" spans="2:6" ht="12.75" x14ac:dyDescent="0.25">
      <c r="B9620" s="216" t="s">
        <v>79</v>
      </c>
      <c r="C9620" s="213">
        <v>1</v>
      </c>
      <c r="D9620" s="214" t="s">
        <v>4170</v>
      </c>
      <c r="E9620" s="215">
        <v>4102</v>
      </c>
      <c r="F9620" s="216" t="s">
        <v>4171</v>
      </c>
    </row>
    <row r="9621" spans="2:6" ht="12.75" x14ac:dyDescent="0.25">
      <c r="B9621" s="216" t="s">
        <v>79</v>
      </c>
      <c r="C9621" s="213">
        <v>12</v>
      </c>
      <c r="D9621" s="214" t="s">
        <v>878</v>
      </c>
      <c r="E9621" s="215">
        <v>4102</v>
      </c>
      <c r="F9621" s="216" t="s">
        <v>4171</v>
      </c>
    </row>
    <row r="9622" spans="2:6" ht="12.75" x14ac:dyDescent="0.25">
      <c r="B9622" s="216" t="s">
        <v>79</v>
      </c>
      <c r="C9622" s="213">
        <v>11</v>
      </c>
      <c r="D9622" s="214" t="s">
        <v>4176</v>
      </c>
      <c r="E9622" s="215">
        <v>4102</v>
      </c>
      <c r="F9622" s="216" t="s">
        <v>4171</v>
      </c>
    </row>
    <row r="9623" spans="2:6" ht="12.75" x14ac:dyDescent="0.25">
      <c r="B9623" s="216" t="s">
        <v>79</v>
      </c>
      <c r="C9623" s="213">
        <v>9</v>
      </c>
      <c r="D9623" s="214" t="s">
        <v>876</v>
      </c>
      <c r="E9623" s="215">
        <v>4102</v>
      </c>
      <c r="F9623" s="216" t="s">
        <v>4171</v>
      </c>
    </row>
    <row r="9624" spans="2:6" ht="12.75" x14ac:dyDescent="0.25">
      <c r="B9624" s="216" t="s">
        <v>33</v>
      </c>
      <c r="C9624" s="213">
        <v>7</v>
      </c>
      <c r="D9624" s="214" t="s">
        <v>3415</v>
      </c>
      <c r="E9624" s="215">
        <v>4534</v>
      </c>
      <c r="F9624" s="216" t="s">
        <v>8688</v>
      </c>
    </row>
    <row r="9625" spans="2:6" ht="12.75" x14ac:dyDescent="0.25">
      <c r="B9625" s="216" t="s">
        <v>33</v>
      </c>
      <c r="C9625" s="213">
        <v>3</v>
      </c>
      <c r="D9625" s="214" t="s">
        <v>8689</v>
      </c>
      <c r="E9625" s="215">
        <v>4534</v>
      </c>
      <c r="F9625" s="216" t="s">
        <v>8688</v>
      </c>
    </row>
    <row r="9626" spans="2:6" ht="12.75" x14ac:dyDescent="0.25">
      <c r="B9626" s="216" t="s">
        <v>6205</v>
      </c>
      <c r="C9626" s="213">
        <v>12</v>
      </c>
      <c r="D9626" s="214" t="s">
        <v>6206</v>
      </c>
      <c r="E9626" s="215">
        <v>4534</v>
      </c>
      <c r="F9626" s="216" t="s">
        <v>8688</v>
      </c>
    </row>
    <row r="9627" spans="2:6" ht="12.75" x14ac:dyDescent="0.25">
      <c r="B9627" s="216" t="s">
        <v>6205</v>
      </c>
      <c r="C9627" s="213">
        <v>8</v>
      </c>
      <c r="D9627" s="214" t="s">
        <v>8692</v>
      </c>
      <c r="E9627" s="215">
        <v>4534</v>
      </c>
      <c r="F9627" s="216" t="s">
        <v>8688</v>
      </c>
    </row>
    <row r="9628" spans="2:6" ht="12.75" x14ac:dyDescent="0.25">
      <c r="B9628" s="216" t="s">
        <v>33</v>
      </c>
      <c r="C9628" s="213">
        <v>1</v>
      </c>
      <c r="D9628" s="214" t="s">
        <v>8687</v>
      </c>
      <c r="E9628" s="215">
        <v>4534</v>
      </c>
      <c r="F9628" s="216" t="s">
        <v>8688</v>
      </c>
    </row>
    <row r="9629" spans="2:6" ht="12.75" x14ac:dyDescent="0.25">
      <c r="B9629" s="216" t="s">
        <v>33</v>
      </c>
      <c r="C9629" s="213">
        <v>9</v>
      </c>
      <c r="D9629" s="214" t="s">
        <v>8693</v>
      </c>
      <c r="E9629" s="215">
        <v>4534</v>
      </c>
      <c r="F9629" s="216" t="s">
        <v>8688</v>
      </c>
    </row>
    <row r="9630" spans="2:6" ht="12.75" x14ac:dyDescent="0.25">
      <c r="B9630" s="216" t="s">
        <v>6205</v>
      </c>
      <c r="C9630" s="213">
        <v>4</v>
      </c>
      <c r="D9630" s="214" t="s">
        <v>8690</v>
      </c>
      <c r="E9630" s="215">
        <v>4534</v>
      </c>
      <c r="F9630" s="216" t="s">
        <v>8688</v>
      </c>
    </row>
    <row r="9631" spans="2:6" ht="12.75" x14ac:dyDescent="0.25">
      <c r="B9631" s="216" t="s">
        <v>33</v>
      </c>
      <c r="C9631" s="213">
        <v>11</v>
      </c>
      <c r="D9631" s="214" t="s">
        <v>8694</v>
      </c>
      <c r="E9631" s="215">
        <v>4534</v>
      </c>
      <c r="F9631" s="216" t="s">
        <v>8688</v>
      </c>
    </row>
    <row r="9632" spans="2:6" ht="12.75" x14ac:dyDescent="0.25">
      <c r="B9632" s="216" t="s">
        <v>6205</v>
      </c>
      <c r="C9632" s="213">
        <v>6</v>
      </c>
      <c r="D9632" s="214" t="s">
        <v>6280</v>
      </c>
      <c r="E9632" s="215">
        <v>4534</v>
      </c>
      <c r="F9632" s="216" t="s">
        <v>8688</v>
      </c>
    </row>
    <row r="9633" spans="2:6" ht="12.75" x14ac:dyDescent="0.25">
      <c r="B9633" s="216" t="s">
        <v>6205</v>
      </c>
      <c r="C9633" s="213">
        <v>2</v>
      </c>
      <c r="D9633" s="214" t="s">
        <v>8509</v>
      </c>
      <c r="E9633" s="215">
        <v>4534</v>
      </c>
      <c r="F9633" s="216" t="s">
        <v>8688</v>
      </c>
    </row>
    <row r="9634" spans="2:6" ht="12.75" x14ac:dyDescent="0.25">
      <c r="B9634" s="216" t="s">
        <v>6205</v>
      </c>
      <c r="C9634" s="213">
        <v>10</v>
      </c>
      <c r="D9634" s="214" t="s">
        <v>6217</v>
      </c>
      <c r="E9634" s="215">
        <v>4534</v>
      </c>
      <c r="F9634" s="216" t="s">
        <v>8688</v>
      </c>
    </row>
    <row r="9635" spans="2:6" ht="12.75" x14ac:dyDescent="0.25">
      <c r="B9635" s="216" t="s">
        <v>33</v>
      </c>
      <c r="C9635" s="213">
        <v>5</v>
      </c>
      <c r="D9635" s="214" t="s">
        <v>8691</v>
      </c>
      <c r="E9635" s="215">
        <v>4534</v>
      </c>
      <c r="F9635" s="216" t="s">
        <v>8688</v>
      </c>
    </row>
    <row r="9636" spans="2:6" ht="12.75" x14ac:dyDescent="0.25">
      <c r="B9636" s="216" t="s">
        <v>33</v>
      </c>
      <c r="C9636" s="213">
        <v>6</v>
      </c>
      <c r="D9636" s="214" t="s">
        <v>3415</v>
      </c>
      <c r="E9636" s="215">
        <v>4241</v>
      </c>
      <c r="F9636" s="216" t="s">
        <v>5718</v>
      </c>
    </row>
    <row r="9637" spans="2:6" ht="12.75" x14ac:dyDescent="0.25">
      <c r="B9637" s="216" t="s">
        <v>33</v>
      </c>
      <c r="C9637" s="213">
        <v>4</v>
      </c>
      <c r="D9637" s="214" t="s">
        <v>34</v>
      </c>
      <c r="E9637" s="215">
        <v>4241</v>
      </c>
      <c r="F9637" s="216" t="s">
        <v>5718</v>
      </c>
    </row>
    <row r="9638" spans="2:6" ht="12.75" x14ac:dyDescent="0.25">
      <c r="B9638" s="216" t="s">
        <v>33</v>
      </c>
      <c r="C9638" s="213">
        <v>11</v>
      </c>
      <c r="D9638" s="214" t="s">
        <v>1061</v>
      </c>
      <c r="E9638" s="215">
        <v>4241</v>
      </c>
      <c r="F9638" s="216" t="s">
        <v>5718</v>
      </c>
    </row>
    <row r="9639" spans="2:6" ht="12.75" x14ac:dyDescent="0.25">
      <c r="B9639" s="216" t="s">
        <v>33</v>
      </c>
      <c r="C9639" s="213">
        <v>7</v>
      </c>
      <c r="D9639" s="214" t="s">
        <v>5720</v>
      </c>
      <c r="E9639" s="215">
        <v>4241</v>
      </c>
      <c r="F9639" s="216" t="s">
        <v>5718</v>
      </c>
    </row>
    <row r="9640" spans="2:6" ht="12.75" x14ac:dyDescent="0.25">
      <c r="B9640" s="216" t="s">
        <v>33</v>
      </c>
      <c r="C9640" s="213">
        <v>1</v>
      </c>
      <c r="D9640" s="214" t="s">
        <v>696</v>
      </c>
      <c r="E9640" s="215">
        <v>4241</v>
      </c>
      <c r="F9640" s="216" t="s">
        <v>5718</v>
      </c>
    </row>
    <row r="9641" spans="2:6" ht="12.75" x14ac:dyDescent="0.25">
      <c r="B9641" s="216" t="s">
        <v>33</v>
      </c>
      <c r="C9641" s="213">
        <v>10</v>
      </c>
      <c r="D9641" s="214" t="s">
        <v>1063</v>
      </c>
      <c r="E9641" s="215">
        <v>4241</v>
      </c>
      <c r="F9641" s="216" t="s">
        <v>5718</v>
      </c>
    </row>
    <row r="9642" spans="2:6" ht="12.75" x14ac:dyDescent="0.25">
      <c r="B9642" s="216" t="s">
        <v>33</v>
      </c>
      <c r="C9642" s="213">
        <v>3</v>
      </c>
      <c r="D9642" s="214" t="s">
        <v>443</v>
      </c>
      <c r="E9642" s="215">
        <v>4241</v>
      </c>
      <c r="F9642" s="216" t="s">
        <v>5718</v>
      </c>
    </row>
    <row r="9643" spans="2:6" ht="12.75" x14ac:dyDescent="0.25">
      <c r="B9643" s="216" t="s">
        <v>33</v>
      </c>
      <c r="C9643" s="213">
        <v>5</v>
      </c>
      <c r="D9643" s="214" t="s">
        <v>5719</v>
      </c>
      <c r="E9643" s="215">
        <v>4241</v>
      </c>
      <c r="F9643" s="216" t="s">
        <v>5718</v>
      </c>
    </row>
    <row r="9644" spans="2:6" ht="12.75" x14ac:dyDescent="0.25">
      <c r="B9644" s="216" t="s">
        <v>33</v>
      </c>
      <c r="C9644" s="213">
        <v>8</v>
      </c>
      <c r="D9644" s="214" t="s">
        <v>1059</v>
      </c>
      <c r="E9644" s="215">
        <v>4241</v>
      </c>
      <c r="F9644" s="216" t="s">
        <v>5718</v>
      </c>
    </row>
    <row r="9645" spans="2:6" ht="12.75" x14ac:dyDescent="0.25">
      <c r="B9645" s="216" t="s">
        <v>33</v>
      </c>
      <c r="C9645" s="213">
        <v>12</v>
      </c>
      <c r="D9645" s="214" t="s">
        <v>5722</v>
      </c>
      <c r="E9645" s="215">
        <v>4241</v>
      </c>
      <c r="F9645" s="216" t="s">
        <v>5718</v>
      </c>
    </row>
    <row r="9646" spans="2:6" ht="12.75" x14ac:dyDescent="0.25">
      <c r="B9646" s="216" t="s">
        <v>33</v>
      </c>
      <c r="C9646" s="213">
        <v>2</v>
      </c>
      <c r="D9646" s="214" t="s">
        <v>1057</v>
      </c>
      <c r="E9646" s="215">
        <v>4241</v>
      </c>
      <c r="F9646" s="216" t="s">
        <v>5718</v>
      </c>
    </row>
    <row r="9647" spans="2:6" ht="12.75" x14ac:dyDescent="0.25">
      <c r="B9647" s="216" t="s">
        <v>33</v>
      </c>
      <c r="C9647" s="213">
        <v>9</v>
      </c>
      <c r="D9647" s="214" t="s">
        <v>5721</v>
      </c>
      <c r="E9647" s="215">
        <v>4241</v>
      </c>
      <c r="F9647" s="216" t="s">
        <v>5718</v>
      </c>
    </row>
    <row r="9648" spans="2:6" ht="12.75" x14ac:dyDescent="0.25">
      <c r="B9648" s="216" t="s">
        <v>33</v>
      </c>
      <c r="C9648" s="213">
        <v>8</v>
      </c>
      <c r="D9648" s="214" t="s">
        <v>5726</v>
      </c>
      <c r="E9648" s="215">
        <v>4242</v>
      </c>
      <c r="F9648" s="216" t="s">
        <v>5724</v>
      </c>
    </row>
    <row r="9649" spans="2:6" ht="12.75" x14ac:dyDescent="0.25">
      <c r="B9649" s="216" t="s">
        <v>33</v>
      </c>
      <c r="C9649" s="213">
        <v>4</v>
      </c>
      <c r="D9649" s="214" t="s">
        <v>1062</v>
      </c>
      <c r="E9649" s="215">
        <v>4242</v>
      </c>
      <c r="F9649" s="216" t="s">
        <v>5724</v>
      </c>
    </row>
    <row r="9650" spans="2:6" ht="12.75" x14ac:dyDescent="0.25">
      <c r="B9650" s="216" t="s">
        <v>33</v>
      </c>
      <c r="C9650" s="213">
        <v>1</v>
      </c>
      <c r="D9650" s="214" t="s">
        <v>5723</v>
      </c>
      <c r="E9650" s="215">
        <v>4242</v>
      </c>
      <c r="F9650" s="216" t="s">
        <v>5724</v>
      </c>
    </row>
    <row r="9651" spans="2:6" ht="12.75" x14ac:dyDescent="0.25">
      <c r="B9651" s="216" t="s">
        <v>33</v>
      </c>
      <c r="C9651" s="213">
        <v>5</v>
      </c>
      <c r="D9651" s="214" t="s">
        <v>1065</v>
      </c>
      <c r="E9651" s="215">
        <v>4242</v>
      </c>
      <c r="F9651" s="216" t="s">
        <v>5724</v>
      </c>
    </row>
    <row r="9652" spans="2:6" ht="12.75" x14ac:dyDescent="0.25">
      <c r="B9652" s="216" t="s">
        <v>33</v>
      </c>
      <c r="C9652" s="213">
        <v>10</v>
      </c>
      <c r="D9652" s="214" t="s">
        <v>1064</v>
      </c>
      <c r="E9652" s="215">
        <v>4242</v>
      </c>
      <c r="F9652" s="216" t="s">
        <v>5724</v>
      </c>
    </row>
    <row r="9653" spans="2:6" ht="12.75" x14ac:dyDescent="0.25">
      <c r="B9653" s="216" t="s">
        <v>33</v>
      </c>
      <c r="C9653" s="213">
        <v>7</v>
      </c>
      <c r="D9653" s="214" t="s">
        <v>1058</v>
      </c>
      <c r="E9653" s="215">
        <v>4242</v>
      </c>
      <c r="F9653" s="216" t="s">
        <v>5724</v>
      </c>
    </row>
    <row r="9654" spans="2:6" ht="12.75" x14ac:dyDescent="0.25">
      <c r="B9654" s="216" t="s">
        <v>33</v>
      </c>
      <c r="C9654" s="213">
        <v>2</v>
      </c>
      <c r="D9654" s="214" t="s">
        <v>5725</v>
      </c>
      <c r="E9654" s="215">
        <v>4242</v>
      </c>
      <c r="F9654" s="216" t="s">
        <v>5724</v>
      </c>
    </row>
    <row r="9655" spans="2:6" ht="12.75" x14ac:dyDescent="0.25">
      <c r="B9655" s="216" t="s">
        <v>33</v>
      </c>
      <c r="C9655" s="213">
        <v>9</v>
      </c>
      <c r="D9655" s="214" t="s">
        <v>5727</v>
      </c>
      <c r="E9655" s="215">
        <v>4242</v>
      </c>
      <c r="F9655" s="216" t="s">
        <v>5724</v>
      </c>
    </row>
    <row r="9656" spans="2:6" ht="12.75" x14ac:dyDescent="0.25">
      <c r="B9656" s="216" t="s">
        <v>33</v>
      </c>
      <c r="C9656" s="213">
        <v>12</v>
      </c>
      <c r="D9656" s="214" t="s">
        <v>5729</v>
      </c>
      <c r="E9656" s="215">
        <v>4242</v>
      </c>
      <c r="F9656" s="216" t="s">
        <v>5724</v>
      </c>
    </row>
    <row r="9657" spans="2:6" ht="12.75" x14ac:dyDescent="0.25">
      <c r="B9657" s="216" t="s">
        <v>33</v>
      </c>
      <c r="C9657" s="213">
        <v>3</v>
      </c>
      <c r="D9657" s="214" t="s">
        <v>2176</v>
      </c>
      <c r="E9657" s="215">
        <v>4242</v>
      </c>
      <c r="F9657" s="216" t="s">
        <v>5724</v>
      </c>
    </row>
    <row r="9658" spans="2:6" ht="12.75" x14ac:dyDescent="0.25">
      <c r="B9658" s="216" t="s">
        <v>33</v>
      </c>
      <c r="C9658" s="213">
        <v>6</v>
      </c>
      <c r="D9658" s="214" t="s">
        <v>3393</v>
      </c>
      <c r="E9658" s="215">
        <v>4242</v>
      </c>
      <c r="F9658" s="216" t="s">
        <v>5724</v>
      </c>
    </row>
    <row r="9659" spans="2:6" ht="12.75" x14ac:dyDescent="0.25">
      <c r="B9659" s="216" t="s">
        <v>33</v>
      </c>
      <c r="C9659" s="213">
        <v>11</v>
      </c>
      <c r="D9659" s="214" t="s">
        <v>5728</v>
      </c>
      <c r="E9659" s="215">
        <v>4242</v>
      </c>
      <c r="F9659" s="216" t="s">
        <v>5724</v>
      </c>
    </row>
    <row r="9660" spans="2:6" ht="12.75" x14ac:dyDescent="0.25">
      <c r="B9660" s="216" t="s">
        <v>8712</v>
      </c>
      <c r="C9660" s="213">
        <v>2</v>
      </c>
      <c r="D9660" s="214" t="s">
        <v>8714</v>
      </c>
      <c r="E9660" s="215">
        <v>4537</v>
      </c>
      <c r="F9660" s="216" t="s">
        <v>8713</v>
      </c>
    </row>
    <row r="9661" spans="2:6" ht="12.75" x14ac:dyDescent="0.25">
      <c r="B9661" s="216" t="s">
        <v>8712</v>
      </c>
      <c r="C9661" s="213">
        <v>8</v>
      </c>
      <c r="D9661" s="214" t="s">
        <v>8720</v>
      </c>
      <c r="E9661" s="215">
        <v>4537</v>
      </c>
      <c r="F9661" s="216" t="s">
        <v>8713</v>
      </c>
    </row>
    <row r="9662" spans="2:6" ht="12.75" x14ac:dyDescent="0.25">
      <c r="B9662" s="216" t="s">
        <v>8712</v>
      </c>
      <c r="C9662" s="213">
        <v>5</v>
      </c>
      <c r="D9662" s="214" t="s">
        <v>8717</v>
      </c>
      <c r="E9662" s="215">
        <v>4537</v>
      </c>
      <c r="F9662" s="216" t="s">
        <v>8713</v>
      </c>
    </row>
    <row r="9663" spans="2:6" ht="12.75" x14ac:dyDescent="0.25">
      <c r="B9663" s="216" t="s">
        <v>8712</v>
      </c>
      <c r="C9663" s="213">
        <v>11</v>
      </c>
      <c r="D9663" s="214" t="s">
        <v>8723</v>
      </c>
      <c r="E9663" s="215">
        <v>4537</v>
      </c>
      <c r="F9663" s="216" t="s">
        <v>8713</v>
      </c>
    </row>
    <row r="9664" spans="2:6" ht="12.75" x14ac:dyDescent="0.25">
      <c r="B9664" s="216" t="s">
        <v>8712</v>
      </c>
      <c r="C9664" s="213">
        <v>12</v>
      </c>
      <c r="D9664" s="214" t="s">
        <v>8724</v>
      </c>
      <c r="E9664" s="215">
        <v>4537</v>
      </c>
      <c r="F9664" s="216" t="s">
        <v>8713</v>
      </c>
    </row>
    <row r="9665" spans="2:6" ht="12.75" x14ac:dyDescent="0.25">
      <c r="B9665" s="216" t="s">
        <v>8712</v>
      </c>
      <c r="C9665" s="213">
        <v>4</v>
      </c>
      <c r="D9665" s="214" t="s">
        <v>8716</v>
      </c>
      <c r="E9665" s="215">
        <v>4537</v>
      </c>
      <c r="F9665" s="216" t="s">
        <v>8713</v>
      </c>
    </row>
    <row r="9666" spans="2:6" ht="12.75" x14ac:dyDescent="0.25">
      <c r="B9666" s="216" t="s">
        <v>8712</v>
      </c>
      <c r="C9666" s="213">
        <v>6</v>
      </c>
      <c r="D9666" s="214" t="s">
        <v>8718</v>
      </c>
      <c r="E9666" s="215">
        <v>4537</v>
      </c>
      <c r="F9666" s="216" t="s">
        <v>8713</v>
      </c>
    </row>
    <row r="9667" spans="2:6" ht="12.75" x14ac:dyDescent="0.25">
      <c r="B9667" s="216" t="s">
        <v>8712</v>
      </c>
      <c r="C9667" s="213">
        <v>9</v>
      </c>
      <c r="D9667" s="214" t="s">
        <v>8721</v>
      </c>
      <c r="E9667" s="215">
        <v>4537</v>
      </c>
      <c r="F9667" s="216" t="s">
        <v>8713</v>
      </c>
    </row>
    <row r="9668" spans="2:6" ht="12.75" x14ac:dyDescent="0.25">
      <c r="B9668" s="216" t="s">
        <v>8712</v>
      </c>
      <c r="C9668" s="213">
        <v>10</v>
      </c>
      <c r="D9668" s="214" t="s">
        <v>8722</v>
      </c>
      <c r="E9668" s="215">
        <v>4537</v>
      </c>
      <c r="F9668" s="216" t="s">
        <v>8713</v>
      </c>
    </row>
    <row r="9669" spans="2:6" ht="12.75" x14ac:dyDescent="0.25">
      <c r="B9669" s="216" t="s">
        <v>8712</v>
      </c>
      <c r="C9669" s="213">
        <v>1</v>
      </c>
      <c r="D9669" s="214" t="s">
        <v>5571</v>
      </c>
      <c r="E9669" s="215">
        <v>4537</v>
      </c>
      <c r="F9669" s="216" t="s">
        <v>8713</v>
      </c>
    </row>
    <row r="9670" spans="2:6" ht="12.75" x14ac:dyDescent="0.25">
      <c r="B9670" s="216" t="s">
        <v>8712</v>
      </c>
      <c r="C9670" s="213">
        <v>7</v>
      </c>
      <c r="D9670" s="214" t="s">
        <v>8719</v>
      </c>
      <c r="E9670" s="215">
        <v>4537</v>
      </c>
      <c r="F9670" s="216" t="s">
        <v>8713</v>
      </c>
    </row>
    <row r="9671" spans="2:6" ht="12.75" x14ac:dyDescent="0.25">
      <c r="B9671" s="216" t="s">
        <v>8712</v>
      </c>
      <c r="C9671" s="213">
        <v>3</v>
      </c>
      <c r="D9671" s="214" t="s">
        <v>8715</v>
      </c>
      <c r="E9671" s="215">
        <v>4537</v>
      </c>
      <c r="F9671" s="216" t="s">
        <v>8713</v>
      </c>
    </row>
    <row r="9672" spans="2:6" ht="12.75" x14ac:dyDescent="0.25">
      <c r="B9672" s="216" t="s">
        <v>217</v>
      </c>
      <c r="C9672" s="213">
        <v>1</v>
      </c>
      <c r="D9672" s="214" t="s">
        <v>712</v>
      </c>
      <c r="E9672" s="215">
        <v>4061</v>
      </c>
      <c r="F9672" s="216" t="s">
        <v>3736</v>
      </c>
    </row>
    <row r="9673" spans="2:6" ht="12.75" x14ac:dyDescent="0.25">
      <c r="B9673" s="216" t="s">
        <v>217</v>
      </c>
      <c r="C9673" s="213">
        <v>3</v>
      </c>
      <c r="D9673" s="214" t="s">
        <v>3737</v>
      </c>
      <c r="E9673" s="215">
        <v>4061</v>
      </c>
      <c r="F9673" s="216" t="s">
        <v>3736</v>
      </c>
    </row>
    <row r="9674" spans="2:6" ht="12.75" x14ac:dyDescent="0.25">
      <c r="B9674" s="216" t="s">
        <v>217</v>
      </c>
      <c r="C9674" s="213">
        <v>6</v>
      </c>
      <c r="D9674" s="214" t="s">
        <v>1534</v>
      </c>
      <c r="E9674" s="215">
        <v>4061</v>
      </c>
      <c r="F9674" s="216" t="s">
        <v>3736</v>
      </c>
    </row>
    <row r="9675" spans="2:6" ht="12.75" x14ac:dyDescent="0.25">
      <c r="B9675" s="216" t="s">
        <v>217</v>
      </c>
      <c r="C9675" s="213">
        <v>12</v>
      </c>
      <c r="D9675" s="214" t="s">
        <v>3004</v>
      </c>
      <c r="E9675" s="215">
        <v>4061</v>
      </c>
      <c r="F9675" s="216" t="s">
        <v>3736</v>
      </c>
    </row>
    <row r="9676" spans="2:6" ht="12.75" x14ac:dyDescent="0.25">
      <c r="B9676" s="216" t="s">
        <v>217</v>
      </c>
      <c r="C9676" s="213">
        <v>10</v>
      </c>
      <c r="D9676" s="214" t="s">
        <v>218</v>
      </c>
      <c r="E9676" s="215">
        <v>4061</v>
      </c>
      <c r="F9676" s="216" t="s">
        <v>3736</v>
      </c>
    </row>
    <row r="9677" spans="2:6" ht="12.75" x14ac:dyDescent="0.25">
      <c r="B9677" s="216" t="s">
        <v>217</v>
      </c>
      <c r="C9677" s="213">
        <v>11</v>
      </c>
      <c r="D9677" s="214" t="s">
        <v>423</v>
      </c>
      <c r="E9677" s="215">
        <v>4061</v>
      </c>
      <c r="F9677" s="216" t="s">
        <v>3736</v>
      </c>
    </row>
    <row r="9678" spans="2:6" ht="12.75" x14ac:dyDescent="0.25">
      <c r="B9678" s="216" t="s">
        <v>217</v>
      </c>
      <c r="C9678" s="213">
        <v>8</v>
      </c>
      <c r="D9678" s="214" t="s">
        <v>1477</v>
      </c>
      <c r="E9678" s="215">
        <v>4061</v>
      </c>
      <c r="F9678" s="216" t="s">
        <v>3736</v>
      </c>
    </row>
    <row r="9679" spans="2:6" ht="12.75" x14ac:dyDescent="0.25">
      <c r="B9679" s="216" t="s">
        <v>217</v>
      </c>
      <c r="C9679" s="213">
        <v>2</v>
      </c>
      <c r="D9679" s="214" t="s">
        <v>1406</v>
      </c>
      <c r="E9679" s="215">
        <v>4061</v>
      </c>
      <c r="F9679" s="216" t="s">
        <v>3736</v>
      </c>
    </row>
    <row r="9680" spans="2:6" ht="12.75" x14ac:dyDescent="0.25">
      <c r="B9680" s="216" t="s">
        <v>217</v>
      </c>
      <c r="C9680" s="213">
        <v>9</v>
      </c>
      <c r="D9680" s="214" t="s">
        <v>724</v>
      </c>
      <c r="E9680" s="215">
        <v>4061</v>
      </c>
      <c r="F9680" s="216" t="s">
        <v>3736</v>
      </c>
    </row>
    <row r="9681" spans="2:6" ht="12.75" x14ac:dyDescent="0.25">
      <c r="B9681" s="216" t="s">
        <v>217</v>
      </c>
      <c r="C9681" s="213">
        <v>7</v>
      </c>
      <c r="D9681" s="214" t="s">
        <v>716</v>
      </c>
      <c r="E9681" s="215">
        <v>4061</v>
      </c>
      <c r="F9681" s="216" t="s">
        <v>3736</v>
      </c>
    </row>
    <row r="9682" spans="2:6" ht="12.75" x14ac:dyDescent="0.25">
      <c r="B9682" s="216" t="s">
        <v>217</v>
      </c>
      <c r="C9682" s="213">
        <v>4</v>
      </c>
      <c r="D9682" s="214" t="s">
        <v>3001</v>
      </c>
      <c r="E9682" s="215">
        <v>4061</v>
      </c>
      <c r="F9682" s="216" t="s">
        <v>3736</v>
      </c>
    </row>
    <row r="9683" spans="2:6" ht="12.75" x14ac:dyDescent="0.25">
      <c r="B9683" s="216" t="s">
        <v>217</v>
      </c>
      <c r="C9683" s="213">
        <v>5</v>
      </c>
      <c r="D9683" s="214" t="s">
        <v>3738</v>
      </c>
      <c r="E9683" s="215">
        <v>4061</v>
      </c>
      <c r="F9683" s="216" t="s">
        <v>3736</v>
      </c>
    </row>
    <row r="9684" spans="2:6" ht="12.75" x14ac:dyDescent="0.25">
      <c r="B9684" s="216" t="s">
        <v>217</v>
      </c>
      <c r="C9684" s="213">
        <v>1</v>
      </c>
      <c r="D9684" s="214" t="s">
        <v>18</v>
      </c>
      <c r="E9684" s="215">
        <v>4139</v>
      </c>
      <c r="F9684" s="216" t="s">
        <v>4617</v>
      </c>
    </row>
    <row r="9685" spans="2:6" ht="12.75" x14ac:dyDescent="0.25">
      <c r="B9685" s="216" t="s">
        <v>217</v>
      </c>
      <c r="C9685" s="213">
        <v>4</v>
      </c>
      <c r="D9685" s="214" t="s">
        <v>1703</v>
      </c>
      <c r="E9685" s="215">
        <v>4139</v>
      </c>
      <c r="F9685" s="216" t="s">
        <v>4617</v>
      </c>
    </row>
    <row r="9686" spans="2:6" ht="12.75" x14ac:dyDescent="0.25">
      <c r="B9686" s="216" t="s">
        <v>217</v>
      </c>
      <c r="C9686" s="213">
        <v>9</v>
      </c>
      <c r="D9686" s="214" t="s">
        <v>1595</v>
      </c>
      <c r="E9686" s="215">
        <v>4139</v>
      </c>
      <c r="F9686" s="216" t="s">
        <v>4617</v>
      </c>
    </row>
    <row r="9687" spans="2:6" ht="12.75" x14ac:dyDescent="0.25">
      <c r="B9687" s="216" t="s">
        <v>217</v>
      </c>
      <c r="C9687" s="213">
        <v>11</v>
      </c>
      <c r="D9687" s="214" t="s">
        <v>728</v>
      </c>
      <c r="E9687" s="215">
        <v>4139</v>
      </c>
      <c r="F9687" s="216" t="s">
        <v>4617</v>
      </c>
    </row>
    <row r="9688" spans="2:6" ht="12.75" x14ac:dyDescent="0.25">
      <c r="B9688" s="216" t="s">
        <v>217</v>
      </c>
      <c r="C9688" s="213">
        <v>6</v>
      </c>
      <c r="D9688" s="214" t="s">
        <v>2778</v>
      </c>
      <c r="E9688" s="215">
        <v>4139</v>
      </c>
      <c r="F9688" s="216" t="s">
        <v>4617</v>
      </c>
    </row>
    <row r="9689" spans="2:6" ht="12.75" x14ac:dyDescent="0.25">
      <c r="B9689" s="216" t="s">
        <v>217</v>
      </c>
      <c r="C9689" s="213">
        <v>2</v>
      </c>
      <c r="D9689" s="214" t="s">
        <v>4618</v>
      </c>
      <c r="E9689" s="215">
        <v>4139</v>
      </c>
      <c r="F9689" s="216" t="s">
        <v>4617</v>
      </c>
    </row>
    <row r="9690" spans="2:6" ht="12.75" x14ac:dyDescent="0.25">
      <c r="B9690" s="216" t="s">
        <v>217</v>
      </c>
      <c r="C9690" s="213">
        <v>13</v>
      </c>
      <c r="D9690" s="214" t="s">
        <v>4622</v>
      </c>
      <c r="E9690" s="215">
        <v>4139</v>
      </c>
      <c r="F9690" s="216" t="s">
        <v>4617</v>
      </c>
    </row>
    <row r="9691" spans="2:6" ht="12.75" x14ac:dyDescent="0.25">
      <c r="B9691" s="216" t="s">
        <v>217</v>
      </c>
      <c r="C9691" s="213">
        <v>3</v>
      </c>
      <c r="D9691" s="214" t="s">
        <v>1551</v>
      </c>
      <c r="E9691" s="215">
        <v>4139</v>
      </c>
      <c r="F9691" s="216" t="s">
        <v>4617</v>
      </c>
    </row>
    <row r="9692" spans="2:6" ht="12.75" x14ac:dyDescent="0.25">
      <c r="B9692" s="216" t="s">
        <v>217</v>
      </c>
      <c r="C9692" s="213">
        <v>10</v>
      </c>
      <c r="D9692" s="214" t="s">
        <v>4620</v>
      </c>
      <c r="E9692" s="215">
        <v>4139</v>
      </c>
      <c r="F9692" s="216" t="s">
        <v>4617</v>
      </c>
    </row>
    <row r="9693" spans="2:6" ht="12.75" x14ac:dyDescent="0.25">
      <c r="B9693" s="216" t="s">
        <v>217</v>
      </c>
      <c r="C9693" s="213">
        <v>7</v>
      </c>
      <c r="D9693" s="214" t="s">
        <v>734</v>
      </c>
      <c r="E9693" s="215">
        <v>4139</v>
      </c>
      <c r="F9693" s="216" t="s">
        <v>4617</v>
      </c>
    </row>
    <row r="9694" spans="2:6" ht="12.75" x14ac:dyDescent="0.25">
      <c r="B9694" s="216" t="s">
        <v>217</v>
      </c>
      <c r="C9694" s="213">
        <v>12</v>
      </c>
      <c r="D9694" s="214" t="s">
        <v>4621</v>
      </c>
      <c r="E9694" s="215">
        <v>4139</v>
      </c>
      <c r="F9694" s="216" t="s">
        <v>4617</v>
      </c>
    </row>
    <row r="9695" spans="2:6" ht="12.75" x14ac:dyDescent="0.25">
      <c r="B9695" s="216" t="s">
        <v>217</v>
      </c>
      <c r="C9695" s="213">
        <v>8</v>
      </c>
      <c r="D9695" s="214" t="s">
        <v>4619</v>
      </c>
      <c r="E9695" s="215">
        <v>4139</v>
      </c>
      <c r="F9695" s="216" t="s">
        <v>4617</v>
      </c>
    </row>
    <row r="9696" spans="2:6" ht="12.75" x14ac:dyDescent="0.25">
      <c r="B9696" s="216" t="s">
        <v>217</v>
      </c>
      <c r="C9696" s="213">
        <v>14</v>
      </c>
      <c r="D9696" s="214" t="s">
        <v>4623</v>
      </c>
      <c r="E9696" s="215">
        <v>4139</v>
      </c>
      <c r="F9696" s="216" t="s">
        <v>4617</v>
      </c>
    </row>
    <row r="9697" spans="2:6" ht="12.75" x14ac:dyDescent="0.25">
      <c r="B9697" s="216" t="s">
        <v>217</v>
      </c>
      <c r="C9697" s="213">
        <v>5</v>
      </c>
      <c r="D9697" s="214" t="s">
        <v>2814</v>
      </c>
      <c r="E9697" s="215">
        <v>4139</v>
      </c>
      <c r="F9697" s="216" t="s">
        <v>4617</v>
      </c>
    </row>
    <row r="9698" spans="2:6" ht="12.75" x14ac:dyDescent="0.25">
      <c r="B9698" s="216" t="s">
        <v>217</v>
      </c>
      <c r="C9698" s="213">
        <v>1</v>
      </c>
      <c r="D9698" s="214" t="s">
        <v>5398</v>
      </c>
      <c r="E9698" s="215">
        <v>4211</v>
      </c>
      <c r="F9698" s="216" t="s">
        <v>5399</v>
      </c>
    </row>
    <row r="9699" spans="2:6" ht="12.75" x14ac:dyDescent="0.25">
      <c r="B9699" s="216" t="s">
        <v>217</v>
      </c>
      <c r="C9699" s="213">
        <v>5</v>
      </c>
      <c r="D9699" s="214" t="s">
        <v>5401</v>
      </c>
      <c r="E9699" s="215">
        <v>4211</v>
      </c>
      <c r="F9699" s="216" t="s">
        <v>5399</v>
      </c>
    </row>
    <row r="9700" spans="2:6" ht="12.75" x14ac:dyDescent="0.25">
      <c r="B9700" s="216" t="s">
        <v>217</v>
      </c>
      <c r="C9700" s="213">
        <v>6</v>
      </c>
      <c r="D9700" s="214" t="s">
        <v>5402</v>
      </c>
      <c r="E9700" s="215">
        <v>4211</v>
      </c>
      <c r="F9700" s="216" t="s">
        <v>5399</v>
      </c>
    </row>
    <row r="9701" spans="2:6" ht="12.75" x14ac:dyDescent="0.25">
      <c r="B9701" s="216" t="s">
        <v>217</v>
      </c>
      <c r="C9701" s="213">
        <v>2</v>
      </c>
      <c r="D9701" s="214" t="s">
        <v>718</v>
      </c>
      <c r="E9701" s="215">
        <v>4211</v>
      </c>
      <c r="F9701" s="216" t="s">
        <v>5399</v>
      </c>
    </row>
    <row r="9702" spans="2:6" ht="12.75" x14ac:dyDescent="0.25">
      <c r="B9702" s="216" t="s">
        <v>217</v>
      </c>
      <c r="C9702" s="213">
        <v>3</v>
      </c>
      <c r="D9702" s="214" t="s">
        <v>5400</v>
      </c>
      <c r="E9702" s="215">
        <v>4211</v>
      </c>
      <c r="F9702" s="216" t="s">
        <v>5399</v>
      </c>
    </row>
    <row r="9703" spans="2:6" ht="12.75" x14ac:dyDescent="0.25">
      <c r="B9703" s="216" t="s">
        <v>217</v>
      </c>
      <c r="C9703" s="213">
        <v>12</v>
      </c>
      <c r="D9703" s="214" t="s">
        <v>5404</v>
      </c>
      <c r="E9703" s="215">
        <v>4211</v>
      </c>
      <c r="F9703" s="216" t="s">
        <v>5399</v>
      </c>
    </row>
    <row r="9704" spans="2:6" ht="12.75" x14ac:dyDescent="0.25">
      <c r="B9704" s="216" t="s">
        <v>217</v>
      </c>
      <c r="C9704" s="213">
        <v>8</v>
      </c>
      <c r="D9704" s="214" t="s">
        <v>2816</v>
      </c>
      <c r="E9704" s="215">
        <v>4211</v>
      </c>
      <c r="F9704" s="216" t="s">
        <v>5399</v>
      </c>
    </row>
    <row r="9705" spans="2:6" ht="12.75" x14ac:dyDescent="0.25">
      <c r="B9705" s="216" t="s">
        <v>217</v>
      </c>
      <c r="C9705" s="213">
        <v>4</v>
      </c>
      <c r="D9705" s="214" t="s">
        <v>1103</v>
      </c>
      <c r="E9705" s="215">
        <v>4211</v>
      </c>
      <c r="F9705" s="216" t="s">
        <v>5399</v>
      </c>
    </row>
    <row r="9706" spans="2:6" ht="12.75" x14ac:dyDescent="0.25">
      <c r="B9706" s="216" t="s">
        <v>217</v>
      </c>
      <c r="C9706" s="213">
        <v>11</v>
      </c>
      <c r="D9706" s="214" t="s">
        <v>736</v>
      </c>
      <c r="E9706" s="215">
        <v>4211</v>
      </c>
      <c r="F9706" s="216" t="s">
        <v>5399</v>
      </c>
    </row>
    <row r="9707" spans="2:6" ht="12.75" x14ac:dyDescent="0.25">
      <c r="B9707" s="216" t="s">
        <v>217</v>
      </c>
      <c r="C9707" s="213">
        <v>9</v>
      </c>
      <c r="D9707" s="214" t="s">
        <v>188</v>
      </c>
      <c r="E9707" s="215">
        <v>4211</v>
      </c>
      <c r="F9707" s="216" t="s">
        <v>5399</v>
      </c>
    </row>
    <row r="9708" spans="2:6" ht="12.75" x14ac:dyDescent="0.25">
      <c r="B9708" s="216" t="s">
        <v>217</v>
      </c>
      <c r="C9708" s="213">
        <v>10</v>
      </c>
      <c r="D9708" s="214" t="s">
        <v>5403</v>
      </c>
      <c r="E9708" s="215">
        <v>4211</v>
      </c>
      <c r="F9708" s="216" t="s">
        <v>5399</v>
      </c>
    </row>
    <row r="9709" spans="2:6" ht="12.75" x14ac:dyDescent="0.25">
      <c r="B9709" s="216" t="s">
        <v>217</v>
      </c>
      <c r="C9709" s="213">
        <v>7</v>
      </c>
      <c r="D9709" s="214" t="s">
        <v>732</v>
      </c>
      <c r="E9709" s="215">
        <v>4211</v>
      </c>
      <c r="F9709" s="216" t="s">
        <v>5399</v>
      </c>
    </row>
    <row r="9710" spans="2:6" ht="12.75" x14ac:dyDescent="0.25">
      <c r="B9710" s="216" t="s">
        <v>8695</v>
      </c>
      <c r="C9710" s="213">
        <v>1</v>
      </c>
      <c r="D9710" s="214" t="s">
        <v>8696</v>
      </c>
      <c r="E9710" s="215">
        <v>4535</v>
      </c>
      <c r="F9710" s="216" t="s">
        <v>8697</v>
      </c>
    </row>
    <row r="9711" spans="2:6" ht="12.75" x14ac:dyDescent="0.25">
      <c r="B9711" s="216" t="s">
        <v>171</v>
      </c>
      <c r="C9711" s="213">
        <v>8</v>
      </c>
      <c r="D9711" s="214" t="s">
        <v>5402</v>
      </c>
      <c r="E9711" s="215">
        <v>4535</v>
      </c>
      <c r="F9711" s="216" t="s">
        <v>8697</v>
      </c>
    </row>
    <row r="9712" spans="2:6" ht="12.75" x14ac:dyDescent="0.25">
      <c r="B9712" s="216" t="s">
        <v>8698</v>
      </c>
      <c r="C9712" s="213">
        <v>6</v>
      </c>
      <c r="D9712" s="214" t="s">
        <v>8702</v>
      </c>
      <c r="E9712" s="215">
        <v>4535</v>
      </c>
      <c r="F9712" s="216" t="s">
        <v>8697</v>
      </c>
    </row>
    <row r="9713" spans="2:6" ht="12.75" x14ac:dyDescent="0.25">
      <c r="B9713" s="216" t="s">
        <v>8698</v>
      </c>
      <c r="C9713" s="213">
        <v>9</v>
      </c>
      <c r="D9713" s="214" t="s">
        <v>225</v>
      </c>
      <c r="E9713" s="215">
        <v>4535</v>
      </c>
      <c r="F9713" s="216" t="s">
        <v>8697</v>
      </c>
    </row>
    <row r="9714" spans="2:6" ht="12.75" x14ac:dyDescent="0.25">
      <c r="B9714" s="216" t="s">
        <v>171</v>
      </c>
      <c r="C9714" s="213">
        <v>5</v>
      </c>
      <c r="D9714" s="214" t="s">
        <v>8701</v>
      </c>
      <c r="E9714" s="215">
        <v>4535</v>
      </c>
      <c r="F9714" s="216" t="s">
        <v>8697</v>
      </c>
    </row>
    <row r="9715" spans="2:6" ht="12.75" x14ac:dyDescent="0.25">
      <c r="B9715" s="216" t="s">
        <v>8695</v>
      </c>
      <c r="C9715" s="213">
        <v>7</v>
      </c>
      <c r="D9715" s="214" t="s">
        <v>3004</v>
      </c>
      <c r="E9715" s="215">
        <v>4535</v>
      </c>
      <c r="F9715" s="216" t="s">
        <v>8697</v>
      </c>
    </row>
    <row r="9716" spans="2:6" ht="12.75" x14ac:dyDescent="0.25">
      <c r="B9716" s="216" t="s">
        <v>8695</v>
      </c>
      <c r="C9716" s="213">
        <v>10</v>
      </c>
      <c r="D9716" s="214" t="s">
        <v>1708</v>
      </c>
      <c r="E9716" s="215">
        <v>4535</v>
      </c>
      <c r="F9716" s="216" t="s">
        <v>8697</v>
      </c>
    </row>
    <row r="9717" spans="2:6" ht="12.75" x14ac:dyDescent="0.25">
      <c r="B9717" s="216" t="s">
        <v>8695</v>
      </c>
      <c r="C9717" s="213">
        <v>4</v>
      </c>
      <c r="D9717" s="214" t="s">
        <v>8700</v>
      </c>
      <c r="E9717" s="215">
        <v>4535</v>
      </c>
      <c r="F9717" s="216" t="s">
        <v>8697</v>
      </c>
    </row>
    <row r="9718" spans="2:6" ht="12.75" x14ac:dyDescent="0.25">
      <c r="B9718" s="216" t="s">
        <v>8698</v>
      </c>
      <c r="C9718" s="213">
        <v>12</v>
      </c>
      <c r="D9718" s="214" t="s">
        <v>1783</v>
      </c>
      <c r="E9718" s="215">
        <v>4535</v>
      </c>
      <c r="F9718" s="216" t="s">
        <v>8697</v>
      </c>
    </row>
    <row r="9719" spans="2:6" ht="12.75" x14ac:dyDescent="0.25">
      <c r="B9719" s="216" t="s">
        <v>171</v>
      </c>
      <c r="C9719" s="213">
        <v>2</v>
      </c>
      <c r="D9719" s="214" t="s">
        <v>8349</v>
      </c>
      <c r="E9719" s="215">
        <v>4535</v>
      </c>
      <c r="F9719" s="216" t="s">
        <v>8697</v>
      </c>
    </row>
    <row r="9720" spans="2:6" ht="12.75" x14ac:dyDescent="0.25">
      <c r="B9720" s="216" t="s">
        <v>8698</v>
      </c>
      <c r="C9720" s="213">
        <v>3</v>
      </c>
      <c r="D9720" s="214" t="s">
        <v>8699</v>
      </c>
      <c r="E9720" s="215">
        <v>4535</v>
      </c>
      <c r="F9720" s="216" t="s">
        <v>8697</v>
      </c>
    </row>
    <row r="9721" spans="2:6" ht="12.75" x14ac:dyDescent="0.25">
      <c r="B9721" s="216" t="s">
        <v>171</v>
      </c>
      <c r="C9721" s="213">
        <v>11</v>
      </c>
      <c r="D9721" s="214" t="s">
        <v>2468</v>
      </c>
      <c r="E9721" s="215">
        <v>4535</v>
      </c>
      <c r="F9721" s="216" t="s">
        <v>8697</v>
      </c>
    </row>
    <row r="9722" spans="2:6" ht="12.75" x14ac:dyDescent="0.25">
      <c r="B9722" s="216" t="s">
        <v>404</v>
      </c>
      <c r="C9722" s="213">
        <v>8</v>
      </c>
      <c r="D9722" s="214" t="s">
        <v>3470</v>
      </c>
      <c r="E9722" s="215">
        <v>4039</v>
      </c>
      <c r="F9722" s="216" t="s">
        <v>3465</v>
      </c>
    </row>
    <row r="9723" spans="2:6" ht="12.75" x14ac:dyDescent="0.25">
      <c r="B9723" s="216" t="s">
        <v>3467</v>
      </c>
      <c r="C9723" s="213">
        <v>5</v>
      </c>
      <c r="D9723" s="214" t="s">
        <v>3468</v>
      </c>
      <c r="E9723" s="215">
        <v>4039</v>
      </c>
      <c r="F9723" s="216" t="s">
        <v>3465</v>
      </c>
    </row>
    <row r="9724" spans="2:6" ht="12.75" x14ac:dyDescent="0.25">
      <c r="B9724" s="216" t="s">
        <v>44</v>
      </c>
      <c r="C9724" s="213">
        <v>12</v>
      </c>
      <c r="D9724" s="214" t="s">
        <v>3474</v>
      </c>
      <c r="E9724" s="215">
        <v>4039</v>
      </c>
      <c r="F9724" s="216" t="s">
        <v>3465</v>
      </c>
    </row>
    <row r="9725" spans="2:6" ht="12.75" x14ac:dyDescent="0.25">
      <c r="B9725" s="216" t="s">
        <v>2330</v>
      </c>
      <c r="C9725" s="213">
        <v>1</v>
      </c>
      <c r="D9725" s="214" t="s">
        <v>3464</v>
      </c>
      <c r="E9725" s="215">
        <v>4039</v>
      </c>
      <c r="F9725" s="216" t="s">
        <v>3465</v>
      </c>
    </row>
    <row r="9726" spans="2:6" ht="12.75" x14ac:dyDescent="0.25">
      <c r="B9726" s="216" t="s">
        <v>3471</v>
      </c>
      <c r="C9726" s="213">
        <v>9</v>
      </c>
      <c r="D9726" s="214" t="s">
        <v>3472</v>
      </c>
      <c r="E9726" s="215">
        <v>4039</v>
      </c>
      <c r="F9726" s="216" t="s">
        <v>3465</v>
      </c>
    </row>
    <row r="9727" spans="2:6" ht="12.75" x14ac:dyDescent="0.25">
      <c r="B9727" s="216" t="s">
        <v>3467</v>
      </c>
      <c r="C9727" s="213">
        <v>6</v>
      </c>
      <c r="D9727" s="214" t="s">
        <v>3469</v>
      </c>
      <c r="E9727" s="215">
        <v>4039</v>
      </c>
      <c r="F9727" s="216" t="s">
        <v>3465</v>
      </c>
    </row>
    <row r="9728" spans="2:6" ht="12.75" x14ac:dyDescent="0.25">
      <c r="B9728" s="216" t="s">
        <v>2330</v>
      </c>
      <c r="C9728" s="213">
        <v>4</v>
      </c>
      <c r="D9728" s="214" t="s">
        <v>2335</v>
      </c>
      <c r="E9728" s="215">
        <v>4039</v>
      </c>
      <c r="F9728" s="216" t="s">
        <v>3465</v>
      </c>
    </row>
    <row r="9729" spans="2:6" ht="12.75" x14ac:dyDescent="0.25">
      <c r="B9729" s="216" t="s">
        <v>404</v>
      </c>
      <c r="C9729" s="213">
        <v>7</v>
      </c>
      <c r="D9729" s="214" t="s">
        <v>405</v>
      </c>
      <c r="E9729" s="215">
        <v>4039</v>
      </c>
      <c r="F9729" s="216" t="s">
        <v>3465</v>
      </c>
    </row>
    <row r="9730" spans="2:6" ht="12.75" x14ac:dyDescent="0.25">
      <c r="B9730" s="216" t="s">
        <v>3471</v>
      </c>
      <c r="C9730" s="213">
        <v>10</v>
      </c>
      <c r="D9730" s="214" t="s">
        <v>347</v>
      </c>
      <c r="E9730" s="215">
        <v>4039</v>
      </c>
      <c r="F9730" s="216" t="s">
        <v>3465</v>
      </c>
    </row>
    <row r="9731" spans="2:6" ht="12.75" x14ac:dyDescent="0.25">
      <c r="B9731" s="216" t="s">
        <v>44</v>
      </c>
      <c r="C9731" s="213">
        <v>11</v>
      </c>
      <c r="D9731" s="214" t="s">
        <v>3473</v>
      </c>
      <c r="E9731" s="215">
        <v>4039</v>
      </c>
      <c r="F9731" s="216" t="s">
        <v>3465</v>
      </c>
    </row>
    <row r="9732" spans="2:6" ht="12.75" x14ac:dyDescent="0.25">
      <c r="B9732" s="216" t="s">
        <v>2330</v>
      </c>
      <c r="C9732" s="213">
        <v>3</v>
      </c>
      <c r="D9732" s="214" t="s">
        <v>132</v>
      </c>
      <c r="E9732" s="215">
        <v>4039</v>
      </c>
      <c r="F9732" s="216" t="s">
        <v>3465</v>
      </c>
    </row>
    <row r="9733" spans="2:6" ht="12.75" x14ac:dyDescent="0.25">
      <c r="B9733" s="216" t="s">
        <v>2330</v>
      </c>
      <c r="C9733" s="213">
        <v>2</v>
      </c>
      <c r="D9733" s="214" t="s">
        <v>3466</v>
      </c>
      <c r="E9733" s="215">
        <v>4039</v>
      </c>
      <c r="F9733" s="216" t="s">
        <v>3465</v>
      </c>
    </row>
    <row r="9734" spans="2:6" ht="12.75" x14ac:dyDescent="0.25">
      <c r="B9734" s="216" t="s">
        <v>5181</v>
      </c>
      <c r="C9734" s="213">
        <v>1</v>
      </c>
      <c r="D9734" s="214" t="s">
        <v>5182</v>
      </c>
      <c r="E9734" s="215">
        <v>4194</v>
      </c>
      <c r="F9734" s="216" t="s">
        <v>5183</v>
      </c>
    </row>
    <row r="9735" spans="2:6" ht="12.75" x14ac:dyDescent="0.25">
      <c r="B9735" s="216" t="s">
        <v>5191</v>
      </c>
      <c r="C9735" s="213">
        <v>6</v>
      </c>
      <c r="D9735" s="214" t="s">
        <v>5192</v>
      </c>
      <c r="E9735" s="215">
        <v>4194</v>
      </c>
      <c r="F9735" s="216" t="s">
        <v>5183</v>
      </c>
    </row>
    <row r="9736" spans="2:6" ht="12.75" x14ac:dyDescent="0.25">
      <c r="B9736" s="216" t="s">
        <v>5202</v>
      </c>
      <c r="C9736" s="213">
        <v>12</v>
      </c>
      <c r="D9736" s="214" t="s">
        <v>5203</v>
      </c>
      <c r="E9736" s="215">
        <v>4194</v>
      </c>
      <c r="F9736" s="216" t="s">
        <v>5183</v>
      </c>
    </row>
    <row r="9737" spans="2:6" ht="12.75" x14ac:dyDescent="0.25">
      <c r="B9737" s="216" t="s">
        <v>5196</v>
      </c>
      <c r="C9737" s="213">
        <v>9</v>
      </c>
      <c r="D9737" s="214" t="s">
        <v>5197</v>
      </c>
      <c r="E9737" s="215">
        <v>4194</v>
      </c>
      <c r="F9737" s="216" t="s">
        <v>5183</v>
      </c>
    </row>
    <row r="9738" spans="2:6" ht="12.75" x14ac:dyDescent="0.25">
      <c r="B9738" s="216" t="s">
        <v>5189</v>
      </c>
      <c r="C9738" s="213">
        <v>5</v>
      </c>
      <c r="D9738" s="214" t="s">
        <v>5190</v>
      </c>
      <c r="E9738" s="215">
        <v>4194</v>
      </c>
      <c r="F9738" s="216" t="s">
        <v>5183</v>
      </c>
    </row>
    <row r="9739" spans="2:6" ht="12.75" x14ac:dyDescent="0.25">
      <c r="B9739" s="216" t="s">
        <v>5194</v>
      </c>
      <c r="C9739" s="213">
        <v>8</v>
      </c>
      <c r="D9739" s="214" t="s">
        <v>5195</v>
      </c>
      <c r="E9739" s="215">
        <v>4194</v>
      </c>
      <c r="F9739" s="216" t="s">
        <v>5183</v>
      </c>
    </row>
    <row r="9740" spans="2:6" ht="12.75" x14ac:dyDescent="0.25">
      <c r="B9740" s="216" t="s">
        <v>5186</v>
      </c>
      <c r="C9740" s="213">
        <v>3</v>
      </c>
      <c r="D9740" s="214" t="s">
        <v>5187</v>
      </c>
      <c r="E9740" s="215">
        <v>4194</v>
      </c>
      <c r="F9740" s="216" t="s">
        <v>5183</v>
      </c>
    </row>
    <row r="9741" spans="2:6" ht="12.75" x14ac:dyDescent="0.25">
      <c r="B9741" s="216" t="s">
        <v>5200</v>
      </c>
      <c r="C9741" s="213">
        <v>11</v>
      </c>
      <c r="D9741" s="214" t="s">
        <v>5201</v>
      </c>
      <c r="E9741" s="215">
        <v>4194</v>
      </c>
      <c r="F9741" s="216" t="s">
        <v>5183</v>
      </c>
    </row>
    <row r="9742" spans="2:6" ht="12.75" x14ac:dyDescent="0.25">
      <c r="B9742" s="216" t="s">
        <v>5184</v>
      </c>
      <c r="C9742" s="213">
        <v>2</v>
      </c>
      <c r="D9742" s="214" t="s">
        <v>5185</v>
      </c>
      <c r="E9742" s="215">
        <v>4194</v>
      </c>
      <c r="F9742" s="216" t="s">
        <v>5183</v>
      </c>
    </row>
    <row r="9743" spans="2:6" ht="12.75" x14ac:dyDescent="0.25">
      <c r="B9743" s="216" t="s">
        <v>5191</v>
      </c>
      <c r="C9743" s="213">
        <v>7</v>
      </c>
      <c r="D9743" s="214" t="s">
        <v>5193</v>
      </c>
      <c r="E9743" s="215">
        <v>4194</v>
      </c>
      <c r="F9743" s="216" t="s">
        <v>5183</v>
      </c>
    </row>
    <row r="9744" spans="2:6" ht="12.75" x14ac:dyDescent="0.25">
      <c r="B9744" s="216" t="s">
        <v>5186</v>
      </c>
      <c r="C9744" s="213">
        <v>4</v>
      </c>
      <c r="D9744" s="214" t="s">
        <v>5188</v>
      </c>
      <c r="E9744" s="215">
        <v>4194</v>
      </c>
      <c r="F9744" s="216" t="s">
        <v>5183</v>
      </c>
    </row>
    <row r="9745" spans="2:6" ht="12.75" x14ac:dyDescent="0.25">
      <c r="B9745" s="216" t="s">
        <v>5198</v>
      </c>
      <c r="C9745" s="213">
        <v>10</v>
      </c>
      <c r="D9745" s="214" t="s">
        <v>5199</v>
      </c>
      <c r="E9745" s="215">
        <v>4194</v>
      </c>
      <c r="F9745" s="216" t="s">
        <v>5183</v>
      </c>
    </row>
    <row r="9746" spans="2:6" ht="12.75" x14ac:dyDescent="0.25">
      <c r="B9746" s="216" t="s">
        <v>3370</v>
      </c>
      <c r="C9746" s="213">
        <v>2</v>
      </c>
      <c r="D9746" s="214" t="s">
        <v>7879</v>
      </c>
      <c r="E9746" s="215">
        <v>4453</v>
      </c>
      <c r="F9746" s="216" t="s">
        <v>7878</v>
      </c>
    </row>
    <row r="9747" spans="2:6" ht="12.75" x14ac:dyDescent="0.25">
      <c r="B9747" s="216" t="s">
        <v>3467</v>
      </c>
      <c r="C9747" s="213">
        <v>8</v>
      </c>
      <c r="D9747" s="214" t="s">
        <v>7885</v>
      </c>
      <c r="E9747" s="215">
        <v>4453</v>
      </c>
      <c r="F9747" s="216" t="s">
        <v>7878</v>
      </c>
    </row>
    <row r="9748" spans="2:6" ht="12.75" x14ac:dyDescent="0.25">
      <c r="B9748" s="216" t="s">
        <v>5191</v>
      </c>
      <c r="C9748" s="213">
        <v>3</v>
      </c>
      <c r="D9748" s="214" t="s">
        <v>7880</v>
      </c>
      <c r="E9748" s="215">
        <v>4453</v>
      </c>
      <c r="F9748" s="216" t="s">
        <v>7878</v>
      </c>
    </row>
    <row r="9749" spans="2:6" ht="12.75" x14ac:dyDescent="0.25">
      <c r="B9749" s="216" t="s">
        <v>2330</v>
      </c>
      <c r="C9749" s="213">
        <v>6</v>
      </c>
      <c r="D9749" s="214" t="s">
        <v>7883</v>
      </c>
      <c r="E9749" s="215">
        <v>4453</v>
      </c>
      <c r="F9749" s="216" t="s">
        <v>7878</v>
      </c>
    </row>
    <row r="9750" spans="2:6" ht="12.75" x14ac:dyDescent="0.25">
      <c r="B9750" s="216" t="s">
        <v>7887</v>
      </c>
      <c r="C9750" s="213">
        <v>10</v>
      </c>
      <c r="D9750" s="214" t="s">
        <v>7888</v>
      </c>
      <c r="E9750" s="215">
        <v>4453</v>
      </c>
      <c r="F9750" s="216" t="s">
        <v>7878</v>
      </c>
    </row>
    <row r="9751" spans="2:6" ht="12.75" x14ac:dyDescent="0.25">
      <c r="B9751" s="216" t="s">
        <v>236</v>
      </c>
      <c r="C9751" s="213">
        <v>5</v>
      </c>
      <c r="D9751" s="214" t="s">
        <v>7882</v>
      </c>
      <c r="E9751" s="215">
        <v>4453</v>
      </c>
      <c r="F9751" s="216" t="s">
        <v>7878</v>
      </c>
    </row>
    <row r="9752" spans="2:6" ht="12.75" x14ac:dyDescent="0.25">
      <c r="B9752" s="216" t="s">
        <v>5189</v>
      </c>
      <c r="C9752" s="213">
        <v>1</v>
      </c>
      <c r="D9752" s="214" t="s">
        <v>7877</v>
      </c>
      <c r="E9752" s="215">
        <v>4453</v>
      </c>
      <c r="F9752" s="216" t="s">
        <v>7878</v>
      </c>
    </row>
    <row r="9753" spans="2:6" ht="12.75" x14ac:dyDescent="0.25">
      <c r="B9753" s="216" t="s">
        <v>7891</v>
      </c>
      <c r="C9753" s="213">
        <v>12</v>
      </c>
      <c r="D9753" s="214" t="s">
        <v>7892</v>
      </c>
      <c r="E9753" s="215">
        <v>4453</v>
      </c>
      <c r="F9753" s="216" t="s">
        <v>7878</v>
      </c>
    </row>
    <row r="9754" spans="2:6" ht="12.75" x14ac:dyDescent="0.25">
      <c r="B9754" s="216" t="s">
        <v>226</v>
      </c>
      <c r="C9754" s="213">
        <v>4</v>
      </c>
      <c r="D9754" s="214" t="s">
        <v>7881</v>
      </c>
      <c r="E9754" s="215">
        <v>4453</v>
      </c>
      <c r="F9754" s="216" t="s">
        <v>7878</v>
      </c>
    </row>
    <row r="9755" spans="2:6" ht="12.75" x14ac:dyDescent="0.25">
      <c r="B9755" s="216" t="s">
        <v>236</v>
      </c>
      <c r="C9755" s="213">
        <v>7</v>
      </c>
      <c r="D9755" s="214" t="s">
        <v>7884</v>
      </c>
      <c r="E9755" s="215">
        <v>4453</v>
      </c>
      <c r="F9755" s="216" t="s">
        <v>7878</v>
      </c>
    </row>
    <row r="9756" spans="2:6" ht="12.75" x14ac:dyDescent="0.25">
      <c r="B9756" s="216" t="s">
        <v>7889</v>
      </c>
      <c r="C9756" s="213">
        <v>11</v>
      </c>
      <c r="D9756" s="214" t="s">
        <v>7890</v>
      </c>
      <c r="E9756" s="215">
        <v>4453</v>
      </c>
      <c r="F9756" s="216" t="s">
        <v>7878</v>
      </c>
    </row>
    <row r="9757" spans="2:6" ht="12.75" x14ac:dyDescent="0.25">
      <c r="B9757" s="216" t="s">
        <v>2330</v>
      </c>
      <c r="C9757" s="213">
        <v>9</v>
      </c>
      <c r="D9757" s="214" t="s">
        <v>7886</v>
      </c>
      <c r="E9757" s="215">
        <v>4453</v>
      </c>
      <c r="F9757" s="216" t="s">
        <v>7878</v>
      </c>
    </row>
    <row r="9758" spans="2:6" ht="12.75" x14ac:dyDescent="0.25">
      <c r="B9758" s="216" t="s">
        <v>7895</v>
      </c>
      <c r="C9758" s="213">
        <v>2</v>
      </c>
      <c r="D9758" s="214" t="s">
        <v>7896</v>
      </c>
      <c r="E9758" s="215">
        <v>4454</v>
      </c>
      <c r="F9758" s="216" t="s">
        <v>7894</v>
      </c>
    </row>
    <row r="9759" spans="2:6" ht="12.75" x14ac:dyDescent="0.25">
      <c r="B9759" s="216" t="s">
        <v>7908</v>
      </c>
      <c r="C9759" s="213">
        <v>11</v>
      </c>
      <c r="D9759" s="214" t="s">
        <v>7909</v>
      </c>
      <c r="E9759" s="215">
        <v>4454</v>
      </c>
      <c r="F9759" s="216" t="s">
        <v>7894</v>
      </c>
    </row>
    <row r="9760" spans="2:6" ht="12.75" x14ac:dyDescent="0.25">
      <c r="B9760" s="216" t="s">
        <v>236</v>
      </c>
      <c r="C9760" s="213">
        <v>4</v>
      </c>
      <c r="D9760" s="214" t="s">
        <v>7899</v>
      </c>
      <c r="E9760" s="215">
        <v>4454</v>
      </c>
      <c r="F9760" s="216" t="s">
        <v>7894</v>
      </c>
    </row>
    <row r="9761" spans="2:6" ht="12.75" x14ac:dyDescent="0.25">
      <c r="B9761" s="216" t="s">
        <v>7900</v>
      </c>
      <c r="C9761" s="213">
        <v>5</v>
      </c>
      <c r="D9761" s="214" t="s">
        <v>7901</v>
      </c>
      <c r="E9761" s="215">
        <v>4454</v>
      </c>
      <c r="F9761" s="216" t="s">
        <v>7894</v>
      </c>
    </row>
    <row r="9762" spans="2:6" ht="12.75" x14ac:dyDescent="0.25">
      <c r="B9762" s="216" t="s">
        <v>5191</v>
      </c>
      <c r="C9762" s="213">
        <v>1</v>
      </c>
      <c r="D9762" s="214" t="s">
        <v>7893</v>
      </c>
      <c r="E9762" s="215">
        <v>4454</v>
      </c>
      <c r="F9762" s="216" t="s">
        <v>7894</v>
      </c>
    </row>
    <row r="9763" spans="2:6" ht="12.75" x14ac:dyDescent="0.25">
      <c r="B9763" s="216" t="s">
        <v>3370</v>
      </c>
      <c r="C9763" s="213">
        <v>12</v>
      </c>
      <c r="D9763" s="214" t="s">
        <v>7910</v>
      </c>
      <c r="E9763" s="215">
        <v>4454</v>
      </c>
      <c r="F9763" s="216" t="s">
        <v>7894</v>
      </c>
    </row>
    <row r="9764" spans="2:6" ht="12.75" x14ac:dyDescent="0.25">
      <c r="B9764" s="216" t="s">
        <v>7897</v>
      </c>
      <c r="C9764" s="213">
        <v>3</v>
      </c>
      <c r="D9764" s="214" t="s">
        <v>7898</v>
      </c>
      <c r="E9764" s="215">
        <v>4454</v>
      </c>
      <c r="F9764" s="216" t="s">
        <v>7894</v>
      </c>
    </row>
    <row r="9765" spans="2:6" ht="12.75" x14ac:dyDescent="0.25">
      <c r="B9765" s="216" t="s">
        <v>3467</v>
      </c>
      <c r="C9765" s="213">
        <v>9</v>
      </c>
      <c r="D9765" s="214" t="s">
        <v>7906</v>
      </c>
      <c r="E9765" s="215">
        <v>4454</v>
      </c>
      <c r="F9765" s="216" t="s">
        <v>7894</v>
      </c>
    </row>
    <row r="9766" spans="2:6" ht="12.75" x14ac:dyDescent="0.25">
      <c r="B9766" s="216" t="s">
        <v>2330</v>
      </c>
      <c r="C9766" s="213">
        <v>7</v>
      </c>
      <c r="D9766" s="214" t="s">
        <v>7904</v>
      </c>
      <c r="E9766" s="215">
        <v>4454</v>
      </c>
      <c r="F9766" s="216" t="s">
        <v>7894</v>
      </c>
    </row>
    <row r="9767" spans="2:6" ht="12.75" x14ac:dyDescent="0.25">
      <c r="B9767" s="216" t="s">
        <v>7902</v>
      </c>
      <c r="C9767" s="213">
        <v>6</v>
      </c>
      <c r="D9767" s="214" t="s">
        <v>7903</v>
      </c>
      <c r="E9767" s="215">
        <v>4454</v>
      </c>
      <c r="F9767" s="216" t="s">
        <v>7894</v>
      </c>
    </row>
    <row r="9768" spans="2:6" ht="12.75" x14ac:dyDescent="0.25">
      <c r="B9768" s="216" t="s">
        <v>5189</v>
      </c>
      <c r="C9768" s="213">
        <v>10</v>
      </c>
      <c r="D9768" s="214" t="s">
        <v>7907</v>
      </c>
      <c r="E9768" s="215">
        <v>4454</v>
      </c>
      <c r="F9768" s="216" t="s">
        <v>7894</v>
      </c>
    </row>
    <row r="9769" spans="2:6" ht="12.75" x14ac:dyDescent="0.25">
      <c r="B9769" s="216" t="s">
        <v>236</v>
      </c>
      <c r="C9769" s="213">
        <v>8</v>
      </c>
      <c r="D9769" s="214" t="s">
        <v>7905</v>
      </c>
      <c r="E9769" s="215">
        <v>4454</v>
      </c>
      <c r="F9769" s="216" t="s">
        <v>7894</v>
      </c>
    </row>
    <row r="9770" spans="2:6" ht="12.75" x14ac:dyDescent="0.25">
      <c r="B9770" s="216" t="s">
        <v>5254</v>
      </c>
      <c r="C9770" s="213">
        <v>2</v>
      </c>
      <c r="D9770" s="214" t="s">
        <v>5255</v>
      </c>
      <c r="E9770" s="215">
        <v>4201</v>
      </c>
      <c r="F9770" s="216" t="s">
        <v>5253</v>
      </c>
    </row>
    <row r="9771" spans="2:6" ht="12.75" x14ac:dyDescent="0.25">
      <c r="B9771" s="216" t="s">
        <v>5268</v>
      </c>
      <c r="C9771" s="213">
        <v>11</v>
      </c>
      <c r="D9771" s="214" t="s">
        <v>5269</v>
      </c>
      <c r="E9771" s="215">
        <v>4201</v>
      </c>
      <c r="F9771" s="216" t="s">
        <v>5253</v>
      </c>
    </row>
    <row r="9772" spans="2:6" ht="12.75" x14ac:dyDescent="0.25">
      <c r="B9772" s="216" t="s">
        <v>5263</v>
      </c>
      <c r="C9772" s="213">
        <v>7</v>
      </c>
      <c r="D9772" s="214" t="s">
        <v>5264</v>
      </c>
      <c r="E9772" s="215">
        <v>4201</v>
      </c>
      <c r="F9772" s="216" t="s">
        <v>5253</v>
      </c>
    </row>
    <row r="9773" spans="2:6" ht="12.75" x14ac:dyDescent="0.25">
      <c r="B9773" s="216" t="s">
        <v>5258</v>
      </c>
      <c r="C9773" s="213">
        <v>4</v>
      </c>
      <c r="D9773" s="214" t="s">
        <v>5259</v>
      </c>
      <c r="E9773" s="215">
        <v>4201</v>
      </c>
      <c r="F9773" s="216" t="s">
        <v>5253</v>
      </c>
    </row>
    <row r="9774" spans="2:6" ht="12.75" x14ac:dyDescent="0.25">
      <c r="B9774" s="216" t="s">
        <v>5256</v>
      </c>
      <c r="C9774" s="213">
        <v>3</v>
      </c>
      <c r="D9774" s="214" t="s">
        <v>5257</v>
      </c>
      <c r="E9774" s="215">
        <v>4201</v>
      </c>
      <c r="F9774" s="216" t="s">
        <v>5253</v>
      </c>
    </row>
    <row r="9775" spans="2:6" ht="12.75" x14ac:dyDescent="0.25">
      <c r="B9775" s="216" t="s">
        <v>5263</v>
      </c>
      <c r="C9775" s="213">
        <v>10</v>
      </c>
      <c r="D9775" s="214" t="s">
        <v>5267</v>
      </c>
      <c r="E9775" s="215">
        <v>4201</v>
      </c>
      <c r="F9775" s="216" t="s">
        <v>5253</v>
      </c>
    </row>
    <row r="9776" spans="2:6" ht="12.75" x14ac:dyDescent="0.25">
      <c r="B9776" s="216" t="s">
        <v>1130</v>
      </c>
      <c r="C9776" s="213">
        <v>6</v>
      </c>
      <c r="D9776" s="214" t="s">
        <v>5262</v>
      </c>
      <c r="E9776" s="215">
        <v>4201</v>
      </c>
      <c r="F9776" s="216" t="s">
        <v>5253</v>
      </c>
    </row>
    <row r="9777" spans="2:6" ht="12.75" x14ac:dyDescent="0.25">
      <c r="B9777" s="216" t="s">
        <v>5270</v>
      </c>
      <c r="C9777" s="213">
        <v>12</v>
      </c>
      <c r="D9777" s="214" t="s">
        <v>5271</v>
      </c>
      <c r="E9777" s="215">
        <v>4201</v>
      </c>
      <c r="F9777" s="216" t="s">
        <v>5253</v>
      </c>
    </row>
    <row r="9778" spans="2:6" ht="12.75" x14ac:dyDescent="0.25">
      <c r="B9778" s="216" t="s">
        <v>5260</v>
      </c>
      <c r="C9778" s="213">
        <v>8</v>
      </c>
      <c r="D9778" s="214" t="s">
        <v>5265</v>
      </c>
      <c r="E9778" s="215">
        <v>4201</v>
      </c>
      <c r="F9778" s="216" t="s">
        <v>5253</v>
      </c>
    </row>
    <row r="9779" spans="2:6" ht="12.75" x14ac:dyDescent="0.25">
      <c r="B9779" s="216" t="s">
        <v>5260</v>
      </c>
      <c r="C9779" s="213">
        <v>9</v>
      </c>
      <c r="D9779" s="214" t="s">
        <v>5266</v>
      </c>
      <c r="E9779" s="215">
        <v>4201</v>
      </c>
      <c r="F9779" s="216" t="s">
        <v>5253</v>
      </c>
    </row>
    <row r="9780" spans="2:6" ht="12.75" x14ac:dyDescent="0.25">
      <c r="B9780" s="216" t="s">
        <v>5260</v>
      </c>
      <c r="C9780" s="213">
        <v>5</v>
      </c>
      <c r="D9780" s="214" t="s">
        <v>5261</v>
      </c>
      <c r="E9780" s="215">
        <v>4201</v>
      </c>
      <c r="F9780" s="216" t="s">
        <v>5253</v>
      </c>
    </row>
    <row r="9781" spans="2:6" ht="12.75" x14ac:dyDescent="0.25">
      <c r="B9781" s="216" t="s">
        <v>5251</v>
      </c>
      <c r="C9781" s="213">
        <v>1</v>
      </c>
      <c r="D9781" s="214" t="s">
        <v>5252</v>
      </c>
      <c r="E9781" s="215">
        <v>4201</v>
      </c>
      <c r="F9781" s="216" t="s">
        <v>5253</v>
      </c>
    </row>
    <row r="9782" spans="2:6" ht="12.75" x14ac:dyDescent="0.25">
      <c r="B9782" s="216" t="s">
        <v>5254</v>
      </c>
      <c r="C9782" s="213">
        <v>9</v>
      </c>
      <c r="D9782" s="214" t="s">
        <v>5284</v>
      </c>
      <c r="E9782" s="215">
        <v>4202</v>
      </c>
      <c r="F9782" s="216" t="s">
        <v>5273</v>
      </c>
    </row>
    <row r="9783" spans="2:6" ht="12.75" x14ac:dyDescent="0.25">
      <c r="B9783" s="216" t="s">
        <v>5274</v>
      </c>
      <c r="C9783" s="213">
        <v>2</v>
      </c>
      <c r="D9783" s="214" t="s">
        <v>5275</v>
      </c>
      <c r="E9783" s="215">
        <v>4202</v>
      </c>
      <c r="F9783" s="216" t="s">
        <v>5273</v>
      </c>
    </row>
    <row r="9784" spans="2:6" ht="12.75" x14ac:dyDescent="0.25">
      <c r="B9784" s="216" t="s">
        <v>5274</v>
      </c>
      <c r="C9784" s="213">
        <v>11</v>
      </c>
      <c r="D9784" s="214" t="s">
        <v>5285</v>
      </c>
      <c r="E9784" s="215">
        <v>4202</v>
      </c>
      <c r="F9784" s="216" t="s">
        <v>5273</v>
      </c>
    </row>
    <row r="9785" spans="2:6" ht="12.75" x14ac:dyDescent="0.25">
      <c r="B9785" s="216" t="s">
        <v>5251</v>
      </c>
      <c r="C9785" s="213">
        <v>7</v>
      </c>
      <c r="D9785" s="214" t="s">
        <v>5281</v>
      </c>
      <c r="E9785" s="215">
        <v>4202</v>
      </c>
      <c r="F9785" s="216" t="s">
        <v>5273</v>
      </c>
    </row>
    <row r="9786" spans="2:6" ht="12.75" x14ac:dyDescent="0.25">
      <c r="B9786" s="216" t="s">
        <v>5274</v>
      </c>
      <c r="C9786" s="213">
        <v>3</v>
      </c>
      <c r="D9786" s="214" t="s">
        <v>5276</v>
      </c>
      <c r="E9786" s="215">
        <v>4202</v>
      </c>
      <c r="F9786" s="216" t="s">
        <v>5273</v>
      </c>
    </row>
    <row r="9787" spans="2:6" ht="12.75" x14ac:dyDescent="0.25">
      <c r="B9787" s="216" t="s">
        <v>5274</v>
      </c>
      <c r="C9787" s="213">
        <v>13</v>
      </c>
      <c r="D9787" s="214" t="s">
        <v>5288</v>
      </c>
      <c r="E9787" s="215">
        <v>4202</v>
      </c>
      <c r="F9787" s="216" t="s">
        <v>5273</v>
      </c>
    </row>
    <row r="9788" spans="2:6" ht="12.75" x14ac:dyDescent="0.25">
      <c r="B9788" s="216" t="s">
        <v>1130</v>
      </c>
      <c r="C9788" s="213">
        <v>4</v>
      </c>
      <c r="D9788" s="214" t="s">
        <v>1131</v>
      </c>
      <c r="E9788" s="215">
        <v>4202</v>
      </c>
      <c r="F9788" s="216" t="s">
        <v>5273</v>
      </c>
    </row>
    <row r="9789" spans="2:6" ht="12.75" x14ac:dyDescent="0.25">
      <c r="B9789" s="216" t="s">
        <v>5279</v>
      </c>
      <c r="C9789" s="213">
        <v>6</v>
      </c>
      <c r="D9789" s="214" t="s">
        <v>5280</v>
      </c>
      <c r="E9789" s="215">
        <v>4202</v>
      </c>
      <c r="F9789" s="216" t="s">
        <v>5273</v>
      </c>
    </row>
    <row r="9790" spans="2:6" ht="12.75" x14ac:dyDescent="0.25">
      <c r="B9790" s="216" t="s">
        <v>5277</v>
      </c>
      <c r="C9790" s="213">
        <v>5</v>
      </c>
      <c r="D9790" s="214" t="s">
        <v>5278</v>
      </c>
      <c r="E9790" s="215">
        <v>4202</v>
      </c>
      <c r="F9790" s="216" t="s">
        <v>5273</v>
      </c>
    </row>
    <row r="9791" spans="2:6" ht="12.75" x14ac:dyDescent="0.25">
      <c r="B9791" s="216" t="s">
        <v>5286</v>
      </c>
      <c r="C9791" s="213">
        <v>12</v>
      </c>
      <c r="D9791" s="214" t="s">
        <v>5287</v>
      </c>
      <c r="E9791" s="215">
        <v>4202</v>
      </c>
      <c r="F9791" s="216" t="s">
        <v>5273</v>
      </c>
    </row>
    <row r="9792" spans="2:6" ht="12.75" x14ac:dyDescent="0.25">
      <c r="B9792" s="216" t="s">
        <v>5251</v>
      </c>
      <c r="C9792" s="213">
        <v>10</v>
      </c>
      <c r="D9792" s="214" t="s">
        <v>319</v>
      </c>
      <c r="E9792" s="215">
        <v>4202</v>
      </c>
      <c r="F9792" s="216" t="s">
        <v>5273</v>
      </c>
    </row>
    <row r="9793" spans="2:6" ht="12.75" x14ac:dyDescent="0.25">
      <c r="B9793" s="216" t="s">
        <v>5251</v>
      </c>
      <c r="C9793" s="213">
        <v>1</v>
      </c>
      <c r="D9793" s="214" t="s">
        <v>5272</v>
      </c>
      <c r="E9793" s="215">
        <v>4202</v>
      </c>
      <c r="F9793" s="216" t="s">
        <v>5273</v>
      </c>
    </row>
    <row r="9794" spans="2:6" ht="12.75" x14ac:dyDescent="0.25">
      <c r="B9794" s="216" t="s">
        <v>5282</v>
      </c>
      <c r="C9794" s="213">
        <v>8</v>
      </c>
      <c r="D9794" s="214" t="s">
        <v>5283</v>
      </c>
      <c r="E9794" s="215">
        <v>4202</v>
      </c>
      <c r="F9794" s="216" t="s">
        <v>5273</v>
      </c>
    </row>
    <row r="9795" spans="2:6" ht="12.75" x14ac:dyDescent="0.25">
      <c r="B9795" s="216" t="s">
        <v>5277</v>
      </c>
      <c r="C9795" s="213">
        <v>9</v>
      </c>
      <c r="D9795" s="214" t="s">
        <v>6182</v>
      </c>
      <c r="E9795" s="215">
        <v>4283</v>
      </c>
      <c r="F9795" s="216" t="s">
        <v>6173</v>
      </c>
    </row>
    <row r="9796" spans="2:6" ht="12.75" x14ac:dyDescent="0.25">
      <c r="B9796" s="216" t="s">
        <v>1130</v>
      </c>
      <c r="C9796" s="213">
        <v>6</v>
      </c>
      <c r="D9796" s="214" t="s">
        <v>6179</v>
      </c>
      <c r="E9796" s="215">
        <v>4283</v>
      </c>
      <c r="F9796" s="216" t="s">
        <v>6173</v>
      </c>
    </row>
    <row r="9797" spans="2:6" ht="12.75" x14ac:dyDescent="0.25">
      <c r="B9797" s="216" t="s">
        <v>5254</v>
      </c>
      <c r="C9797" s="213">
        <v>3</v>
      </c>
      <c r="D9797" s="214" t="s">
        <v>6175</v>
      </c>
      <c r="E9797" s="215">
        <v>4283</v>
      </c>
      <c r="F9797" s="216" t="s">
        <v>6173</v>
      </c>
    </row>
    <row r="9798" spans="2:6" ht="12.75" x14ac:dyDescent="0.25">
      <c r="B9798" s="216" t="s">
        <v>6171</v>
      </c>
      <c r="C9798" s="213">
        <v>1</v>
      </c>
      <c r="D9798" s="214" t="s">
        <v>6172</v>
      </c>
      <c r="E9798" s="215">
        <v>4283</v>
      </c>
      <c r="F9798" s="216" t="s">
        <v>6173</v>
      </c>
    </row>
    <row r="9799" spans="2:6" ht="12.75" x14ac:dyDescent="0.25">
      <c r="B9799" s="216" t="s">
        <v>6177</v>
      </c>
      <c r="C9799" s="213">
        <v>11</v>
      </c>
      <c r="D9799" s="214" t="s">
        <v>6185</v>
      </c>
      <c r="E9799" s="215">
        <v>4283</v>
      </c>
      <c r="F9799" s="216" t="s">
        <v>6173</v>
      </c>
    </row>
    <row r="9800" spans="2:6" ht="12.75" x14ac:dyDescent="0.25">
      <c r="B9800" s="216" t="s">
        <v>6177</v>
      </c>
      <c r="C9800" s="213">
        <v>14</v>
      </c>
      <c r="D9800" s="214" t="s">
        <v>6189</v>
      </c>
      <c r="E9800" s="215">
        <v>4283</v>
      </c>
      <c r="F9800" s="216" t="s">
        <v>6173</v>
      </c>
    </row>
    <row r="9801" spans="2:6" ht="12.75" x14ac:dyDescent="0.25">
      <c r="B9801" s="216" t="s">
        <v>6183</v>
      </c>
      <c r="C9801" s="213">
        <v>10</v>
      </c>
      <c r="D9801" s="214" t="s">
        <v>6184</v>
      </c>
      <c r="E9801" s="215">
        <v>4283</v>
      </c>
      <c r="F9801" s="216" t="s">
        <v>6173</v>
      </c>
    </row>
    <row r="9802" spans="2:6" ht="12.75" x14ac:dyDescent="0.25">
      <c r="B9802" s="216" t="s">
        <v>5251</v>
      </c>
      <c r="C9802" s="213">
        <v>4</v>
      </c>
      <c r="D9802" s="214" t="s">
        <v>6176</v>
      </c>
      <c r="E9802" s="215">
        <v>4283</v>
      </c>
      <c r="F9802" s="216" t="s">
        <v>6173</v>
      </c>
    </row>
    <row r="9803" spans="2:6" ht="12.75" x14ac:dyDescent="0.25">
      <c r="B9803" s="216" t="s">
        <v>6181</v>
      </c>
      <c r="C9803" s="213">
        <v>8</v>
      </c>
      <c r="D9803" s="214" t="s">
        <v>3693</v>
      </c>
      <c r="E9803" s="215">
        <v>4283</v>
      </c>
      <c r="F9803" s="216" t="s">
        <v>6173</v>
      </c>
    </row>
    <row r="9804" spans="2:6" ht="12.75" x14ac:dyDescent="0.25">
      <c r="B9804" s="216" t="s">
        <v>6177</v>
      </c>
      <c r="C9804" s="213">
        <v>5</v>
      </c>
      <c r="D9804" s="214" t="s">
        <v>6178</v>
      </c>
      <c r="E9804" s="215">
        <v>4283</v>
      </c>
      <c r="F9804" s="216" t="s">
        <v>6173</v>
      </c>
    </row>
    <row r="9805" spans="2:6" ht="12.75" x14ac:dyDescent="0.25">
      <c r="B9805" s="216" t="s">
        <v>6177</v>
      </c>
      <c r="C9805" s="213">
        <v>13</v>
      </c>
      <c r="D9805" s="214" t="s">
        <v>6188</v>
      </c>
      <c r="E9805" s="215">
        <v>4283</v>
      </c>
      <c r="F9805" s="216" t="s">
        <v>6173</v>
      </c>
    </row>
    <row r="9806" spans="2:6" ht="12.75" x14ac:dyDescent="0.25">
      <c r="B9806" s="216" t="s">
        <v>5256</v>
      </c>
      <c r="C9806" s="213">
        <v>7</v>
      </c>
      <c r="D9806" s="214" t="s">
        <v>6180</v>
      </c>
      <c r="E9806" s="215">
        <v>4283</v>
      </c>
      <c r="F9806" s="216" t="s">
        <v>6173</v>
      </c>
    </row>
    <row r="9807" spans="2:6" ht="12.75" x14ac:dyDescent="0.25">
      <c r="B9807" s="216" t="s">
        <v>1029</v>
      </c>
      <c r="C9807" s="213">
        <v>2</v>
      </c>
      <c r="D9807" s="214" t="s">
        <v>6174</v>
      </c>
      <c r="E9807" s="215">
        <v>4283</v>
      </c>
      <c r="F9807" s="216" t="s">
        <v>6173</v>
      </c>
    </row>
    <row r="9808" spans="2:6" ht="12.75" x14ac:dyDescent="0.25">
      <c r="B9808" s="216" t="s">
        <v>6186</v>
      </c>
      <c r="C9808" s="213">
        <v>12</v>
      </c>
      <c r="D9808" s="214" t="s">
        <v>6187</v>
      </c>
      <c r="E9808" s="215">
        <v>4283</v>
      </c>
      <c r="F9808" s="216" t="s">
        <v>6173</v>
      </c>
    </row>
    <row r="9809" spans="2:6" ht="12.75" x14ac:dyDescent="0.25">
      <c r="B9809" s="216" t="s">
        <v>6171</v>
      </c>
      <c r="C9809" s="213">
        <v>10</v>
      </c>
      <c r="D9809" s="214" t="s">
        <v>3886</v>
      </c>
      <c r="E9809" s="215">
        <v>4284</v>
      </c>
      <c r="F9809" s="216" t="s">
        <v>6191</v>
      </c>
    </row>
    <row r="9810" spans="2:6" ht="12.75" x14ac:dyDescent="0.25">
      <c r="B9810" s="216" t="s">
        <v>6192</v>
      </c>
      <c r="C9810" s="213">
        <v>2</v>
      </c>
      <c r="D9810" s="214" t="s">
        <v>3747</v>
      </c>
      <c r="E9810" s="215">
        <v>4284</v>
      </c>
      <c r="F9810" s="216" t="s">
        <v>6191</v>
      </c>
    </row>
    <row r="9811" spans="2:6" ht="12.75" x14ac:dyDescent="0.25">
      <c r="B9811" s="216" t="s">
        <v>6197</v>
      </c>
      <c r="C9811" s="213">
        <v>7</v>
      </c>
      <c r="D9811" s="214" t="s">
        <v>6198</v>
      </c>
      <c r="E9811" s="215">
        <v>4284</v>
      </c>
      <c r="F9811" s="216" t="s">
        <v>6191</v>
      </c>
    </row>
    <row r="9812" spans="2:6" ht="12.75" x14ac:dyDescent="0.25">
      <c r="B9812" s="216" t="s">
        <v>6181</v>
      </c>
      <c r="C9812" s="213">
        <v>11</v>
      </c>
      <c r="D9812" s="214" t="s">
        <v>6201</v>
      </c>
      <c r="E9812" s="215">
        <v>4284</v>
      </c>
      <c r="F9812" s="216" t="s">
        <v>6191</v>
      </c>
    </row>
    <row r="9813" spans="2:6" ht="12.75" x14ac:dyDescent="0.25">
      <c r="B9813" s="216" t="s">
        <v>5260</v>
      </c>
      <c r="C9813" s="213">
        <v>3</v>
      </c>
      <c r="D9813" s="214" t="s">
        <v>6193</v>
      </c>
      <c r="E9813" s="215">
        <v>4284</v>
      </c>
      <c r="F9813" s="216" t="s">
        <v>6191</v>
      </c>
    </row>
    <row r="9814" spans="2:6" ht="12.75" x14ac:dyDescent="0.25">
      <c r="B9814" s="216" t="s">
        <v>3412</v>
      </c>
      <c r="C9814" s="213">
        <v>5</v>
      </c>
      <c r="D9814" s="214" t="s">
        <v>6195</v>
      </c>
      <c r="E9814" s="215">
        <v>4284</v>
      </c>
      <c r="F9814" s="216" t="s">
        <v>6191</v>
      </c>
    </row>
    <row r="9815" spans="2:6" ht="12.75" x14ac:dyDescent="0.25">
      <c r="B9815" s="216" t="s">
        <v>6177</v>
      </c>
      <c r="C9815" s="213">
        <v>1</v>
      </c>
      <c r="D9815" s="214" t="s">
        <v>6190</v>
      </c>
      <c r="E9815" s="215">
        <v>4284</v>
      </c>
      <c r="F9815" s="216" t="s">
        <v>6191</v>
      </c>
    </row>
    <row r="9816" spans="2:6" ht="12.75" x14ac:dyDescent="0.25">
      <c r="B9816" s="216" t="s">
        <v>6177</v>
      </c>
      <c r="C9816" s="213">
        <v>13</v>
      </c>
      <c r="D9816" s="214" t="s">
        <v>6204</v>
      </c>
      <c r="E9816" s="215">
        <v>4284</v>
      </c>
      <c r="F9816" s="216" t="s">
        <v>6191</v>
      </c>
    </row>
    <row r="9817" spans="2:6" ht="12.75" x14ac:dyDescent="0.25">
      <c r="B9817" s="216" t="s">
        <v>6183</v>
      </c>
      <c r="C9817" s="213">
        <v>9</v>
      </c>
      <c r="D9817" s="214" t="s">
        <v>6200</v>
      </c>
      <c r="E9817" s="215">
        <v>4284</v>
      </c>
      <c r="F9817" s="216" t="s">
        <v>6191</v>
      </c>
    </row>
    <row r="9818" spans="2:6" ht="12.75" x14ac:dyDescent="0.25">
      <c r="B9818" s="216" t="s">
        <v>5277</v>
      </c>
      <c r="C9818" s="213">
        <v>6</v>
      </c>
      <c r="D9818" s="214" t="s">
        <v>6196</v>
      </c>
      <c r="E9818" s="215">
        <v>4284</v>
      </c>
      <c r="F9818" s="216" t="s">
        <v>6191</v>
      </c>
    </row>
    <row r="9819" spans="2:6" ht="12.75" x14ac:dyDescent="0.25">
      <c r="B9819" s="216" t="s">
        <v>6202</v>
      </c>
      <c r="C9819" s="213">
        <v>12</v>
      </c>
      <c r="D9819" s="214" t="s">
        <v>6203</v>
      </c>
      <c r="E9819" s="215">
        <v>4284</v>
      </c>
      <c r="F9819" s="216" t="s">
        <v>6191</v>
      </c>
    </row>
    <row r="9820" spans="2:6" ht="12.75" x14ac:dyDescent="0.25">
      <c r="B9820" s="216" t="s">
        <v>5260</v>
      </c>
      <c r="C9820" s="213">
        <v>8</v>
      </c>
      <c r="D9820" s="214" t="s">
        <v>6199</v>
      </c>
      <c r="E9820" s="215">
        <v>4284</v>
      </c>
      <c r="F9820" s="216" t="s">
        <v>6191</v>
      </c>
    </row>
    <row r="9821" spans="2:6" ht="12.75" x14ac:dyDescent="0.25">
      <c r="B9821" s="216" t="s">
        <v>5251</v>
      </c>
      <c r="C9821" s="213">
        <v>4</v>
      </c>
      <c r="D9821" s="214" t="s">
        <v>6194</v>
      </c>
      <c r="E9821" s="215">
        <v>4284</v>
      </c>
      <c r="F9821" s="216" t="s">
        <v>6191</v>
      </c>
    </row>
    <row r="9822" spans="2:6" ht="12.75" x14ac:dyDescent="0.25">
      <c r="B9822" s="216" t="s">
        <v>6171</v>
      </c>
      <c r="C9822" s="213">
        <v>26</v>
      </c>
      <c r="D9822" s="214" t="s">
        <v>9475</v>
      </c>
      <c r="E9822" s="215">
        <v>8020</v>
      </c>
      <c r="F9822" s="216" t="s">
        <v>9468</v>
      </c>
    </row>
    <row r="9823" spans="2:6" ht="12.75" x14ac:dyDescent="0.25">
      <c r="B9823" s="216" t="s">
        <v>5254</v>
      </c>
      <c r="C9823" s="213">
        <v>8</v>
      </c>
      <c r="D9823" s="214" t="s">
        <v>5255</v>
      </c>
      <c r="E9823" s="215">
        <v>8020</v>
      </c>
      <c r="F9823" s="216" t="s">
        <v>9468</v>
      </c>
    </row>
    <row r="9824" spans="2:6" ht="12.75" x14ac:dyDescent="0.25">
      <c r="B9824" s="216" t="s">
        <v>5274</v>
      </c>
      <c r="C9824" s="213">
        <v>9</v>
      </c>
      <c r="D9824" s="214" t="s">
        <v>5275</v>
      </c>
      <c r="E9824" s="215">
        <v>8020</v>
      </c>
      <c r="F9824" s="216" t="s">
        <v>9468</v>
      </c>
    </row>
    <row r="9825" spans="2:6" ht="12.75" x14ac:dyDescent="0.25">
      <c r="B9825" s="216" t="s">
        <v>9466</v>
      </c>
      <c r="C9825" s="213">
        <v>1</v>
      </c>
      <c r="D9825" s="214" t="s">
        <v>9467</v>
      </c>
      <c r="E9825" s="215">
        <v>8020</v>
      </c>
      <c r="F9825" s="216" t="s">
        <v>9468</v>
      </c>
    </row>
    <row r="9826" spans="2:6" ht="12.75" x14ac:dyDescent="0.25">
      <c r="B9826" s="216" t="s">
        <v>1130</v>
      </c>
      <c r="C9826" s="213">
        <v>17</v>
      </c>
      <c r="D9826" s="214" t="s">
        <v>6179</v>
      </c>
      <c r="E9826" s="215">
        <v>8020</v>
      </c>
      <c r="F9826" s="216" t="s">
        <v>9468</v>
      </c>
    </row>
    <row r="9827" spans="2:6" ht="12.75" x14ac:dyDescent="0.25">
      <c r="B9827" s="216" t="s">
        <v>6192</v>
      </c>
      <c r="C9827" s="213">
        <v>11</v>
      </c>
      <c r="D9827" s="214" t="s">
        <v>3747</v>
      </c>
      <c r="E9827" s="215">
        <v>8020</v>
      </c>
      <c r="F9827" s="216" t="s">
        <v>9468</v>
      </c>
    </row>
    <row r="9828" spans="2:6" ht="12.75" x14ac:dyDescent="0.25">
      <c r="B9828" s="216" t="s">
        <v>1489</v>
      </c>
      <c r="C9828" s="213">
        <v>5</v>
      </c>
      <c r="D9828" s="214" t="s">
        <v>5815</v>
      </c>
      <c r="E9828" s="215">
        <v>8020</v>
      </c>
      <c r="F9828" s="216" t="s">
        <v>9468</v>
      </c>
    </row>
    <row r="9829" spans="2:6" ht="12.75" x14ac:dyDescent="0.25">
      <c r="B9829" s="216" t="s">
        <v>6197</v>
      </c>
      <c r="C9829" s="213">
        <v>22</v>
      </c>
      <c r="D9829" s="214" t="s">
        <v>6198</v>
      </c>
      <c r="E9829" s="215">
        <v>8020</v>
      </c>
      <c r="F9829" s="216" t="s">
        <v>9468</v>
      </c>
    </row>
    <row r="9830" spans="2:6" ht="12.75" x14ac:dyDescent="0.25">
      <c r="B9830" s="216" t="s">
        <v>6171</v>
      </c>
      <c r="C9830" s="213">
        <v>7</v>
      </c>
      <c r="D9830" s="214" t="s">
        <v>6172</v>
      </c>
      <c r="E9830" s="215">
        <v>8020</v>
      </c>
      <c r="F9830" s="216" t="s">
        <v>9468</v>
      </c>
    </row>
    <row r="9831" spans="2:6" ht="12.75" x14ac:dyDescent="0.25">
      <c r="B9831" s="216" t="s">
        <v>1130</v>
      </c>
      <c r="C9831" s="213">
        <v>13</v>
      </c>
      <c r="D9831" s="214" t="s">
        <v>1131</v>
      </c>
      <c r="E9831" s="215">
        <v>8020</v>
      </c>
      <c r="F9831" s="216" t="s">
        <v>9468</v>
      </c>
    </row>
    <row r="9832" spans="2:6" ht="12.75" x14ac:dyDescent="0.25">
      <c r="B9832" s="216" t="s">
        <v>3200</v>
      </c>
      <c r="C9832" s="213">
        <v>2</v>
      </c>
      <c r="D9832" s="214" t="s">
        <v>1242</v>
      </c>
      <c r="E9832" s="215">
        <v>8020</v>
      </c>
      <c r="F9832" s="216" t="s">
        <v>9468</v>
      </c>
    </row>
    <row r="9833" spans="2:6" ht="12.75" x14ac:dyDescent="0.25">
      <c r="B9833" s="216" t="s">
        <v>9472</v>
      </c>
      <c r="C9833" s="213">
        <v>12</v>
      </c>
      <c r="D9833" s="214" t="s">
        <v>5259</v>
      </c>
      <c r="E9833" s="215">
        <v>8020</v>
      </c>
      <c r="F9833" s="216" t="s">
        <v>9468</v>
      </c>
    </row>
    <row r="9834" spans="2:6" ht="12.75" x14ac:dyDescent="0.25">
      <c r="B9834" s="216" t="s">
        <v>9473</v>
      </c>
      <c r="C9834" s="213">
        <v>16</v>
      </c>
      <c r="D9834" s="214" t="s">
        <v>9474</v>
      </c>
      <c r="E9834" s="215">
        <v>8020</v>
      </c>
      <c r="F9834" s="216" t="s">
        <v>9468</v>
      </c>
    </row>
    <row r="9835" spans="2:6" ht="12.75" x14ac:dyDescent="0.25">
      <c r="B9835" s="216" t="s">
        <v>9470</v>
      </c>
      <c r="C9835" s="213">
        <v>4</v>
      </c>
      <c r="D9835" s="214" t="s">
        <v>9471</v>
      </c>
      <c r="E9835" s="215">
        <v>8020</v>
      </c>
      <c r="F9835" s="216" t="s">
        <v>9468</v>
      </c>
    </row>
    <row r="9836" spans="2:6" ht="12.75" x14ac:dyDescent="0.25">
      <c r="B9836" s="216" t="s">
        <v>5263</v>
      </c>
      <c r="C9836" s="213">
        <v>23</v>
      </c>
      <c r="D9836" s="214" t="s">
        <v>5267</v>
      </c>
      <c r="E9836" s="215">
        <v>8020</v>
      </c>
      <c r="F9836" s="216" t="s">
        <v>9468</v>
      </c>
    </row>
    <row r="9837" spans="2:6" ht="12.75" x14ac:dyDescent="0.25">
      <c r="B9837" s="216" t="s">
        <v>3412</v>
      </c>
      <c r="C9837" s="213">
        <v>18</v>
      </c>
      <c r="D9837" s="214" t="s">
        <v>6195</v>
      </c>
      <c r="E9837" s="215">
        <v>8020</v>
      </c>
      <c r="F9837" s="216" t="s">
        <v>9468</v>
      </c>
    </row>
    <row r="9838" spans="2:6" ht="12.75" x14ac:dyDescent="0.25">
      <c r="B9838" s="216" t="s">
        <v>1130</v>
      </c>
      <c r="C9838" s="213">
        <v>15</v>
      </c>
      <c r="D9838" s="214" t="s">
        <v>5262</v>
      </c>
      <c r="E9838" s="215">
        <v>8020</v>
      </c>
      <c r="F9838" s="216" t="s">
        <v>9468</v>
      </c>
    </row>
    <row r="9839" spans="2:6" ht="12.75" x14ac:dyDescent="0.25">
      <c r="B9839" s="216" t="s">
        <v>6183</v>
      </c>
      <c r="C9839" s="213">
        <v>25</v>
      </c>
      <c r="D9839" s="214" t="s">
        <v>6184</v>
      </c>
      <c r="E9839" s="215">
        <v>8020</v>
      </c>
      <c r="F9839" s="216" t="s">
        <v>9468</v>
      </c>
    </row>
    <row r="9840" spans="2:6" ht="12.75" x14ac:dyDescent="0.25">
      <c r="B9840" s="216" t="s">
        <v>6181</v>
      </c>
      <c r="C9840" s="213">
        <v>21</v>
      </c>
      <c r="D9840" s="214" t="s">
        <v>3693</v>
      </c>
      <c r="E9840" s="215">
        <v>8020</v>
      </c>
      <c r="F9840" s="216" t="s">
        <v>9468</v>
      </c>
    </row>
    <row r="9841" spans="2:6" ht="12.75" x14ac:dyDescent="0.25">
      <c r="B9841" s="216" t="s">
        <v>6177</v>
      </c>
      <c r="C9841" s="213">
        <v>14</v>
      </c>
      <c r="D9841" s="214" t="s">
        <v>6178</v>
      </c>
      <c r="E9841" s="215">
        <v>8020</v>
      </c>
      <c r="F9841" s="216" t="s">
        <v>9468</v>
      </c>
    </row>
    <row r="9842" spans="2:6" ht="12.75" x14ac:dyDescent="0.25">
      <c r="B9842" s="216" t="s">
        <v>5270</v>
      </c>
      <c r="C9842" s="213">
        <v>27</v>
      </c>
      <c r="D9842" s="214" t="s">
        <v>5271</v>
      </c>
      <c r="E9842" s="215">
        <v>8020</v>
      </c>
      <c r="F9842" s="216" t="s">
        <v>9468</v>
      </c>
    </row>
    <row r="9843" spans="2:6" ht="12.75" x14ac:dyDescent="0.25">
      <c r="B9843" s="216" t="s">
        <v>5260</v>
      </c>
      <c r="C9843" s="213">
        <v>19</v>
      </c>
      <c r="D9843" s="214" t="s">
        <v>5265</v>
      </c>
      <c r="E9843" s="215">
        <v>8020</v>
      </c>
      <c r="F9843" s="216" t="s">
        <v>9468</v>
      </c>
    </row>
    <row r="9844" spans="2:6" ht="12.75" x14ac:dyDescent="0.25">
      <c r="B9844" s="216" t="s">
        <v>5251</v>
      </c>
      <c r="C9844" s="213">
        <v>24</v>
      </c>
      <c r="D9844" s="214" t="s">
        <v>319</v>
      </c>
      <c r="E9844" s="215">
        <v>8020</v>
      </c>
      <c r="F9844" s="216" t="s">
        <v>9468</v>
      </c>
    </row>
    <row r="9845" spans="2:6" ht="12.75" x14ac:dyDescent="0.25">
      <c r="B9845" s="216" t="s">
        <v>1029</v>
      </c>
      <c r="C9845" s="213">
        <v>10</v>
      </c>
      <c r="D9845" s="214" t="s">
        <v>6174</v>
      </c>
      <c r="E9845" s="215">
        <v>8020</v>
      </c>
      <c r="F9845" s="216" t="s">
        <v>9468</v>
      </c>
    </row>
    <row r="9846" spans="2:6" ht="12.75" x14ac:dyDescent="0.25">
      <c r="B9846" s="216" t="s">
        <v>5251</v>
      </c>
      <c r="C9846" s="213">
        <v>6</v>
      </c>
      <c r="D9846" s="214" t="s">
        <v>5252</v>
      </c>
      <c r="E9846" s="215">
        <v>8020</v>
      </c>
      <c r="F9846" s="216" t="s">
        <v>9468</v>
      </c>
    </row>
    <row r="9847" spans="2:6" ht="12.75" x14ac:dyDescent="0.25">
      <c r="B9847" s="216" t="s">
        <v>9469</v>
      </c>
      <c r="C9847" s="213">
        <v>3</v>
      </c>
      <c r="D9847" s="214" t="s">
        <v>6075</v>
      </c>
      <c r="E9847" s="215">
        <v>8020</v>
      </c>
      <c r="F9847" s="216" t="s">
        <v>9468</v>
      </c>
    </row>
    <row r="9848" spans="2:6" ht="12.75" x14ac:dyDescent="0.25">
      <c r="B9848" s="216" t="s">
        <v>5282</v>
      </c>
      <c r="C9848" s="213">
        <v>20</v>
      </c>
      <c r="D9848" s="214" t="s">
        <v>5283</v>
      </c>
      <c r="E9848" s="215">
        <v>8020</v>
      </c>
      <c r="F9848" s="216" t="s">
        <v>9468</v>
      </c>
    </row>
    <row r="9849" spans="2:6" ht="12.75" x14ac:dyDescent="0.25">
      <c r="B9849" s="216" t="s">
        <v>6186</v>
      </c>
      <c r="C9849" s="213">
        <v>28</v>
      </c>
      <c r="D9849" s="214" t="s">
        <v>6187</v>
      </c>
      <c r="E9849" s="215">
        <v>8020</v>
      </c>
      <c r="F9849" s="216" t="s">
        <v>9468</v>
      </c>
    </row>
    <row r="9850" spans="2:6" ht="12.75" x14ac:dyDescent="0.25">
      <c r="B9850" s="216" t="s">
        <v>5254</v>
      </c>
      <c r="C9850" s="213">
        <v>22</v>
      </c>
      <c r="D9850" s="214" t="s">
        <v>9484</v>
      </c>
      <c r="E9850" s="215">
        <v>8021</v>
      </c>
      <c r="F9850" s="216" t="s">
        <v>9477</v>
      </c>
    </row>
    <row r="9851" spans="2:6" ht="12.75" x14ac:dyDescent="0.25">
      <c r="B9851" s="216" t="s">
        <v>5274</v>
      </c>
      <c r="C9851" s="213">
        <v>26</v>
      </c>
      <c r="D9851" s="214" t="s">
        <v>5285</v>
      </c>
      <c r="E9851" s="215">
        <v>8021</v>
      </c>
      <c r="F9851" s="216" t="s">
        <v>9477</v>
      </c>
    </row>
    <row r="9852" spans="2:6" ht="12.75" x14ac:dyDescent="0.25">
      <c r="B9852" s="216" t="s">
        <v>5277</v>
      </c>
      <c r="C9852" s="213">
        <v>23</v>
      </c>
      <c r="D9852" s="214" t="s">
        <v>6182</v>
      </c>
      <c r="E9852" s="215">
        <v>8021</v>
      </c>
      <c r="F9852" s="216" t="s">
        <v>9477</v>
      </c>
    </row>
    <row r="9853" spans="2:6" ht="12.75" x14ac:dyDescent="0.25">
      <c r="B9853" s="216" t="s">
        <v>5268</v>
      </c>
      <c r="C9853" s="213">
        <v>25</v>
      </c>
      <c r="D9853" s="214" t="s">
        <v>5269</v>
      </c>
      <c r="E9853" s="215">
        <v>8021</v>
      </c>
      <c r="F9853" s="216" t="s">
        <v>9477</v>
      </c>
    </row>
    <row r="9854" spans="2:6" ht="12.75" x14ac:dyDescent="0.25">
      <c r="B9854" s="216" t="s">
        <v>9482</v>
      </c>
      <c r="C9854" s="213">
        <v>4</v>
      </c>
      <c r="D9854" s="214" t="s">
        <v>9483</v>
      </c>
      <c r="E9854" s="215">
        <v>8021</v>
      </c>
      <c r="F9854" s="216" t="s">
        <v>9477</v>
      </c>
    </row>
    <row r="9855" spans="2:6" ht="12.75" x14ac:dyDescent="0.25">
      <c r="B9855" s="216" t="s">
        <v>5251</v>
      </c>
      <c r="C9855" s="213">
        <v>18</v>
      </c>
      <c r="D9855" s="214" t="s">
        <v>5281</v>
      </c>
      <c r="E9855" s="215">
        <v>8021</v>
      </c>
      <c r="F9855" s="216" t="s">
        <v>9477</v>
      </c>
    </row>
    <row r="9856" spans="2:6" ht="12.75" x14ac:dyDescent="0.25">
      <c r="B9856" s="216" t="s">
        <v>5274</v>
      </c>
      <c r="C9856" s="213">
        <v>10</v>
      </c>
      <c r="D9856" s="214" t="s">
        <v>5276</v>
      </c>
      <c r="E9856" s="215">
        <v>8021</v>
      </c>
      <c r="F9856" s="216" t="s">
        <v>9477</v>
      </c>
    </row>
    <row r="9857" spans="2:6" ht="12.75" x14ac:dyDescent="0.25">
      <c r="B9857" s="216" t="s">
        <v>5254</v>
      </c>
      <c r="C9857" s="213">
        <v>11</v>
      </c>
      <c r="D9857" s="214" t="s">
        <v>6175</v>
      </c>
      <c r="E9857" s="215">
        <v>8021</v>
      </c>
      <c r="F9857" s="216" t="s">
        <v>9477</v>
      </c>
    </row>
    <row r="9858" spans="2:6" ht="12.75" x14ac:dyDescent="0.25">
      <c r="B9858" s="216" t="s">
        <v>1489</v>
      </c>
      <c r="C9858" s="213">
        <v>5</v>
      </c>
      <c r="D9858" s="214" t="s">
        <v>5808</v>
      </c>
      <c r="E9858" s="215">
        <v>8021</v>
      </c>
      <c r="F9858" s="216" t="s">
        <v>9477</v>
      </c>
    </row>
    <row r="9859" spans="2:6" ht="12.75" x14ac:dyDescent="0.25">
      <c r="B9859" s="216" t="s">
        <v>5263</v>
      </c>
      <c r="C9859" s="213">
        <v>17</v>
      </c>
      <c r="D9859" s="214" t="s">
        <v>5264</v>
      </c>
      <c r="E9859" s="215">
        <v>8021</v>
      </c>
      <c r="F9859" s="216" t="s">
        <v>9477</v>
      </c>
    </row>
    <row r="9860" spans="2:6" ht="12.75" x14ac:dyDescent="0.25">
      <c r="B9860" s="216" t="s">
        <v>9480</v>
      </c>
      <c r="C9860" s="213">
        <v>3</v>
      </c>
      <c r="D9860" s="214" t="s">
        <v>9481</v>
      </c>
      <c r="E9860" s="215">
        <v>8021</v>
      </c>
      <c r="F9860" s="216" t="s">
        <v>9477</v>
      </c>
    </row>
    <row r="9861" spans="2:6" ht="12.75" x14ac:dyDescent="0.25">
      <c r="B9861" s="216" t="s">
        <v>5256</v>
      </c>
      <c r="C9861" s="213">
        <v>9</v>
      </c>
      <c r="D9861" s="214" t="s">
        <v>5257</v>
      </c>
      <c r="E9861" s="215">
        <v>8021</v>
      </c>
      <c r="F9861" s="216" t="s">
        <v>9477</v>
      </c>
    </row>
    <row r="9862" spans="2:6" ht="12.75" x14ac:dyDescent="0.25">
      <c r="B9862" s="216" t="s">
        <v>5260</v>
      </c>
      <c r="C9862" s="213">
        <v>12</v>
      </c>
      <c r="D9862" s="214" t="s">
        <v>6193</v>
      </c>
      <c r="E9862" s="215">
        <v>8021</v>
      </c>
      <c r="F9862" s="216" t="s">
        <v>9477</v>
      </c>
    </row>
    <row r="9863" spans="2:6" ht="12.75" x14ac:dyDescent="0.25">
      <c r="B9863" s="216" t="s">
        <v>5277</v>
      </c>
      <c r="C9863" s="213">
        <v>14</v>
      </c>
      <c r="D9863" s="214" t="s">
        <v>5278</v>
      </c>
      <c r="E9863" s="215">
        <v>8021</v>
      </c>
      <c r="F9863" s="216" t="s">
        <v>9477</v>
      </c>
    </row>
    <row r="9864" spans="2:6" ht="12.75" x14ac:dyDescent="0.25">
      <c r="B9864" s="216" t="s">
        <v>6177</v>
      </c>
      <c r="C9864" s="213">
        <v>8</v>
      </c>
      <c r="D9864" s="214" t="s">
        <v>6190</v>
      </c>
      <c r="E9864" s="215">
        <v>8021</v>
      </c>
      <c r="F9864" s="216" t="s">
        <v>9477</v>
      </c>
    </row>
    <row r="9865" spans="2:6" ht="12.75" x14ac:dyDescent="0.25">
      <c r="B9865" s="216" t="s">
        <v>6177</v>
      </c>
      <c r="C9865" s="213">
        <v>27</v>
      </c>
      <c r="D9865" s="214" t="s">
        <v>6185</v>
      </c>
      <c r="E9865" s="215">
        <v>8021</v>
      </c>
      <c r="F9865" s="216" t="s">
        <v>9477</v>
      </c>
    </row>
    <row r="9866" spans="2:6" ht="12.75" x14ac:dyDescent="0.25">
      <c r="B9866" s="216" t="s">
        <v>5251</v>
      </c>
      <c r="C9866" s="213">
        <v>15</v>
      </c>
      <c r="D9866" s="214" t="s">
        <v>6176</v>
      </c>
      <c r="E9866" s="215">
        <v>8021</v>
      </c>
      <c r="F9866" s="216" t="s">
        <v>9477</v>
      </c>
    </row>
    <row r="9867" spans="2:6" ht="12.75" x14ac:dyDescent="0.25">
      <c r="B9867" s="216" t="s">
        <v>5251</v>
      </c>
      <c r="C9867" s="213">
        <v>6</v>
      </c>
      <c r="D9867" s="214" t="s">
        <v>2284</v>
      </c>
      <c r="E9867" s="215">
        <v>8021</v>
      </c>
      <c r="F9867" s="216" t="s">
        <v>9477</v>
      </c>
    </row>
    <row r="9868" spans="2:6" ht="12.75" x14ac:dyDescent="0.25">
      <c r="B9868" s="216" t="s">
        <v>6183</v>
      </c>
      <c r="C9868" s="213">
        <v>28</v>
      </c>
      <c r="D9868" s="214" t="s">
        <v>6200</v>
      </c>
      <c r="E9868" s="215">
        <v>8021</v>
      </c>
      <c r="F9868" s="216" t="s">
        <v>9477</v>
      </c>
    </row>
    <row r="9869" spans="2:6" ht="12.75" x14ac:dyDescent="0.25">
      <c r="B9869" s="216" t="s">
        <v>5277</v>
      </c>
      <c r="C9869" s="213">
        <v>20</v>
      </c>
      <c r="D9869" s="214" t="s">
        <v>6196</v>
      </c>
      <c r="E9869" s="215">
        <v>8021</v>
      </c>
      <c r="F9869" s="216" t="s">
        <v>9477</v>
      </c>
    </row>
    <row r="9870" spans="2:6" ht="12.75" x14ac:dyDescent="0.25">
      <c r="B9870" s="216" t="s">
        <v>1130</v>
      </c>
      <c r="C9870" s="213">
        <v>1</v>
      </c>
      <c r="D9870" s="214" t="s">
        <v>9476</v>
      </c>
      <c r="E9870" s="215">
        <v>8021</v>
      </c>
      <c r="F9870" s="216" t="s">
        <v>9477</v>
      </c>
    </row>
    <row r="9871" spans="2:6" ht="12.75" x14ac:dyDescent="0.25">
      <c r="B9871" s="216" t="s">
        <v>6202</v>
      </c>
      <c r="C9871" s="213">
        <v>30</v>
      </c>
      <c r="D9871" s="214" t="s">
        <v>6203</v>
      </c>
      <c r="E9871" s="215">
        <v>8021</v>
      </c>
      <c r="F9871" s="216" t="s">
        <v>9477</v>
      </c>
    </row>
    <row r="9872" spans="2:6" ht="12.75" x14ac:dyDescent="0.25">
      <c r="B9872" s="216" t="s">
        <v>5286</v>
      </c>
      <c r="C9872" s="213">
        <v>29</v>
      </c>
      <c r="D9872" s="214" t="s">
        <v>5287</v>
      </c>
      <c r="E9872" s="215">
        <v>8021</v>
      </c>
      <c r="F9872" s="216" t="s">
        <v>9477</v>
      </c>
    </row>
    <row r="9873" spans="2:6" ht="12.75" x14ac:dyDescent="0.25">
      <c r="B9873" s="216" t="s">
        <v>5251</v>
      </c>
      <c r="C9873" s="213">
        <v>7</v>
      </c>
      <c r="D9873" s="214" t="s">
        <v>5272</v>
      </c>
      <c r="E9873" s="215">
        <v>8021</v>
      </c>
      <c r="F9873" s="216" t="s">
        <v>9477</v>
      </c>
    </row>
    <row r="9874" spans="2:6" ht="12.75" x14ac:dyDescent="0.25">
      <c r="B9874" s="216" t="s">
        <v>5260</v>
      </c>
      <c r="C9874" s="213">
        <v>24</v>
      </c>
      <c r="D9874" s="214" t="s">
        <v>6199</v>
      </c>
      <c r="E9874" s="215">
        <v>8021</v>
      </c>
      <c r="F9874" s="216" t="s">
        <v>9477</v>
      </c>
    </row>
    <row r="9875" spans="2:6" ht="12.75" x14ac:dyDescent="0.25">
      <c r="B9875" s="216" t="s">
        <v>5256</v>
      </c>
      <c r="C9875" s="213">
        <v>19</v>
      </c>
      <c r="D9875" s="214" t="s">
        <v>6180</v>
      </c>
      <c r="E9875" s="215">
        <v>8021</v>
      </c>
      <c r="F9875" s="216" t="s">
        <v>9477</v>
      </c>
    </row>
    <row r="9876" spans="2:6" ht="12.75" x14ac:dyDescent="0.25">
      <c r="B9876" s="216" t="s">
        <v>5251</v>
      </c>
      <c r="C9876" s="213">
        <v>16</v>
      </c>
      <c r="D9876" s="214" t="s">
        <v>6194</v>
      </c>
      <c r="E9876" s="215">
        <v>8021</v>
      </c>
      <c r="F9876" s="216" t="s">
        <v>9477</v>
      </c>
    </row>
    <row r="9877" spans="2:6" ht="12.75" x14ac:dyDescent="0.25">
      <c r="B9877" s="216" t="s">
        <v>5260</v>
      </c>
      <c r="C9877" s="213">
        <v>21</v>
      </c>
      <c r="D9877" s="214" t="s">
        <v>5266</v>
      </c>
      <c r="E9877" s="215">
        <v>8021</v>
      </c>
      <c r="F9877" s="216" t="s">
        <v>9477</v>
      </c>
    </row>
    <row r="9878" spans="2:6" ht="12.75" x14ac:dyDescent="0.25">
      <c r="B9878" s="216" t="s">
        <v>5260</v>
      </c>
      <c r="C9878" s="213">
        <v>13</v>
      </c>
      <c r="D9878" s="214" t="s">
        <v>5261</v>
      </c>
      <c r="E9878" s="215">
        <v>8021</v>
      </c>
      <c r="F9878" s="216" t="s">
        <v>9477</v>
      </c>
    </row>
    <row r="9879" spans="2:6" ht="12.75" x14ac:dyDescent="0.25">
      <c r="B9879" s="216" t="s">
        <v>9478</v>
      </c>
      <c r="C9879" s="213">
        <v>2</v>
      </c>
      <c r="D9879" s="214" t="s">
        <v>9479</v>
      </c>
      <c r="E9879" s="215">
        <v>8021</v>
      </c>
      <c r="F9879" s="216" t="s">
        <v>9477</v>
      </c>
    </row>
    <row r="9880" spans="2:6" ht="12.75" x14ac:dyDescent="0.25">
      <c r="B9880" s="216" t="s">
        <v>5189</v>
      </c>
      <c r="C9880" s="213">
        <v>4</v>
      </c>
      <c r="D9880" s="214" t="s">
        <v>9598</v>
      </c>
      <c r="E9880" s="215">
        <v>8041</v>
      </c>
      <c r="F9880" s="216" t="s">
        <v>9593</v>
      </c>
    </row>
    <row r="9881" spans="2:6" ht="12.75" x14ac:dyDescent="0.25">
      <c r="B9881" s="216" t="s">
        <v>9606</v>
      </c>
      <c r="C9881" s="213">
        <v>15</v>
      </c>
      <c r="D9881" s="214" t="s">
        <v>9607</v>
      </c>
      <c r="E9881" s="215">
        <v>8041</v>
      </c>
      <c r="F9881" s="216" t="s">
        <v>9593</v>
      </c>
    </row>
    <row r="9882" spans="2:6" ht="12.75" x14ac:dyDescent="0.25">
      <c r="B9882" s="216" t="s">
        <v>3467</v>
      </c>
      <c r="C9882" s="213">
        <v>6</v>
      </c>
      <c r="D9882" s="214" t="s">
        <v>9600</v>
      </c>
      <c r="E9882" s="215">
        <v>8041</v>
      </c>
      <c r="F9882" s="216" t="s">
        <v>9593</v>
      </c>
    </row>
    <row r="9883" spans="2:6" ht="12.75" x14ac:dyDescent="0.25">
      <c r="B9883" s="216" t="s">
        <v>5202</v>
      </c>
      <c r="C9883" s="213">
        <v>18</v>
      </c>
      <c r="D9883" s="214" t="s">
        <v>9608</v>
      </c>
      <c r="E9883" s="215">
        <v>8041</v>
      </c>
      <c r="F9883" s="216" t="s">
        <v>9593</v>
      </c>
    </row>
    <row r="9884" spans="2:6" ht="12.75" x14ac:dyDescent="0.25">
      <c r="B9884" s="216" t="s">
        <v>9604</v>
      </c>
      <c r="C9884" s="213">
        <v>14</v>
      </c>
      <c r="D9884" s="214" t="s">
        <v>9605</v>
      </c>
      <c r="E9884" s="215">
        <v>8041</v>
      </c>
      <c r="F9884" s="216" t="s">
        <v>9593</v>
      </c>
    </row>
    <row r="9885" spans="2:6" ht="12.75" x14ac:dyDescent="0.25">
      <c r="B9885" s="216" t="s">
        <v>9594</v>
      </c>
      <c r="C9885" s="213">
        <v>2</v>
      </c>
      <c r="D9885" s="214" t="s">
        <v>9595</v>
      </c>
      <c r="E9885" s="215">
        <v>8041</v>
      </c>
      <c r="F9885" s="216" t="s">
        <v>9593</v>
      </c>
    </row>
    <row r="9886" spans="2:6" ht="12.75" x14ac:dyDescent="0.25">
      <c r="B9886" s="216" t="s">
        <v>6745</v>
      </c>
      <c r="C9886" s="213">
        <v>5</v>
      </c>
      <c r="D9886" s="214" t="s">
        <v>9599</v>
      </c>
      <c r="E9886" s="215">
        <v>8041</v>
      </c>
      <c r="F9886" s="216" t="s">
        <v>9593</v>
      </c>
    </row>
    <row r="9887" spans="2:6" ht="12.75" x14ac:dyDescent="0.25">
      <c r="B9887" s="216" t="s">
        <v>7887</v>
      </c>
      <c r="C9887" s="213">
        <v>16</v>
      </c>
      <c r="D9887" s="214" t="s">
        <v>7888</v>
      </c>
      <c r="E9887" s="215">
        <v>8041</v>
      </c>
      <c r="F9887" s="216" t="s">
        <v>9593</v>
      </c>
    </row>
    <row r="9888" spans="2:6" ht="12.75" x14ac:dyDescent="0.25">
      <c r="B9888" s="216" t="s">
        <v>236</v>
      </c>
      <c r="C9888" s="213">
        <v>8</v>
      </c>
      <c r="D9888" s="214" t="s">
        <v>7882</v>
      </c>
      <c r="E9888" s="215">
        <v>8041</v>
      </c>
      <c r="F9888" s="216" t="s">
        <v>9593</v>
      </c>
    </row>
    <row r="9889" spans="2:6" ht="12.75" x14ac:dyDescent="0.25">
      <c r="B9889" s="216" t="s">
        <v>236</v>
      </c>
      <c r="C9889" s="213">
        <v>7</v>
      </c>
      <c r="D9889" s="214" t="s">
        <v>9601</v>
      </c>
      <c r="E9889" s="215">
        <v>8041</v>
      </c>
      <c r="F9889" s="216" t="s">
        <v>9593</v>
      </c>
    </row>
    <row r="9890" spans="2:6" ht="12.75" x14ac:dyDescent="0.25">
      <c r="B9890" s="216" t="s">
        <v>5189</v>
      </c>
      <c r="C9890" s="213">
        <v>12</v>
      </c>
      <c r="D9890" s="214" t="s">
        <v>7877</v>
      </c>
      <c r="E9890" s="215">
        <v>8041</v>
      </c>
      <c r="F9890" s="216" t="s">
        <v>9593</v>
      </c>
    </row>
    <row r="9891" spans="2:6" ht="12.75" x14ac:dyDescent="0.25">
      <c r="B9891" s="216" t="s">
        <v>5194</v>
      </c>
      <c r="C9891" s="213">
        <v>1</v>
      </c>
      <c r="D9891" s="214" t="s">
        <v>9592</v>
      </c>
      <c r="E9891" s="215">
        <v>8041</v>
      </c>
      <c r="F9891" s="216" t="s">
        <v>9593</v>
      </c>
    </row>
    <row r="9892" spans="2:6" ht="12.75" x14ac:dyDescent="0.25">
      <c r="B9892" s="216" t="s">
        <v>7900</v>
      </c>
      <c r="C9892" s="213">
        <v>13</v>
      </c>
      <c r="D9892" s="214" t="s">
        <v>7901</v>
      </c>
      <c r="E9892" s="215">
        <v>8041</v>
      </c>
      <c r="F9892" s="216" t="s">
        <v>9593</v>
      </c>
    </row>
    <row r="9893" spans="2:6" ht="12.75" x14ac:dyDescent="0.25">
      <c r="B9893" s="216" t="s">
        <v>7897</v>
      </c>
      <c r="C9893" s="213">
        <v>9</v>
      </c>
      <c r="D9893" s="214" t="s">
        <v>7898</v>
      </c>
      <c r="E9893" s="215">
        <v>8041</v>
      </c>
      <c r="F9893" s="216" t="s">
        <v>9593</v>
      </c>
    </row>
    <row r="9894" spans="2:6" ht="12.75" x14ac:dyDescent="0.25">
      <c r="B9894" s="216" t="s">
        <v>9596</v>
      </c>
      <c r="C9894" s="213">
        <v>3</v>
      </c>
      <c r="D9894" s="214" t="s">
        <v>9597</v>
      </c>
      <c r="E9894" s="215">
        <v>8041</v>
      </c>
      <c r="F9894" s="216" t="s">
        <v>9593</v>
      </c>
    </row>
    <row r="9895" spans="2:6" ht="12.75" x14ac:dyDescent="0.25">
      <c r="B9895" s="216" t="s">
        <v>2330</v>
      </c>
      <c r="C9895" s="213">
        <v>10</v>
      </c>
      <c r="D9895" s="214" t="s">
        <v>9602</v>
      </c>
      <c r="E9895" s="215">
        <v>8041</v>
      </c>
      <c r="F9895" s="216" t="s">
        <v>9593</v>
      </c>
    </row>
    <row r="9896" spans="2:6" ht="12.75" x14ac:dyDescent="0.25">
      <c r="B9896" s="216" t="s">
        <v>236</v>
      </c>
      <c r="C9896" s="213">
        <v>11</v>
      </c>
      <c r="D9896" s="214" t="s">
        <v>9603</v>
      </c>
      <c r="E9896" s="215">
        <v>8041</v>
      </c>
      <c r="F9896" s="216" t="s">
        <v>9593</v>
      </c>
    </row>
    <row r="9897" spans="2:6" ht="12.75" x14ac:dyDescent="0.25">
      <c r="B9897" s="216" t="s">
        <v>7902</v>
      </c>
      <c r="C9897" s="213">
        <v>17</v>
      </c>
      <c r="D9897" s="214" t="s">
        <v>7903</v>
      </c>
      <c r="E9897" s="215">
        <v>8041</v>
      </c>
      <c r="F9897" s="216" t="s">
        <v>9593</v>
      </c>
    </row>
    <row r="9898" spans="2:6" ht="12.75" x14ac:dyDescent="0.25">
      <c r="B9898" s="216" t="s">
        <v>2330</v>
      </c>
      <c r="C9898" s="213">
        <v>19</v>
      </c>
      <c r="D9898" s="214" t="s">
        <v>2336</v>
      </c>
      <c r="E9898" s="215">
        <v>8041</v>
      </c>
      <c r="F9898" s="216" t="s">
        <v>9593</v>
      </c>
    </row>
    <row r="9899" spans="2:6" ht="12.75" x14ac:dyDescent="0.25">
      <c r="B9899" s="216" t="s">
        <v>9606</v>
      </c>
      <c r="C9899" s="213">
        <v>8</v>
      </c>
      <c r="D9899" s="214" t="s">
        <v>9615</v>
      </c>
      <c r="E9899" s="215">
        <v>8042</v>
      </c>
      <c r="F9899" s="216" t="s">
        <v>9610</v>
      </c>
    </row>
    <row r="9900" spans="2:6" ht="12.75" x14ac:dyDescent="0.25">
      <c r="B9900" s="216" t="s">
        <v>2330</v>
      </c>
      <c r="C9900" s="213">
        <v>6</v>
      </c>
      <c r="D9900" s="214" t="s">
        <v>2338</v>
      </c>
      <c r="E9900" s="215">
        <v>8042</v>
      </c>
      <c r="F9900" s="216" t="s">
        <v>9610</v>
      </c>
    </row>
    <row r="9901" spans="2:6" ht="12.75" x14ac:dyDescent="0.25">
      <c r="B9901" s="216" t="s">
        <v>2330</v>
      </c>
      <c r="C9901" s="213">
        <v>12</v>
      </c>
      <c r="D9901" s="214" t="s">
        <v>2339</v>
      </c>
      <c r="E9901" s="215">
        <v>8042</v>
      </c>
      <c r="F9901" s="216" t="s">
        <v>9610</v>
      </c>
    </row>
    <row r="9902" spans="2:6" ht="12.75" x14ac:dyDescent="0.25">
      <c r="B9902" s="216" t="s">
        <v>9616</v>
      </c>
      <c r="C9902" s="213">
        <v>13</v>
      </c>
      <c r="D9902" s="214" t="s">
        <v>9617</v>
      </c>
      <c r="E9902" s="215">
        <v>8042</v>
      </c>
      <c r="F9902" s="216" t="s">
        <v>9610</v>
      </c>
    </row>
    <row r="9903" spans="2:6" ht="12.75" x14ac:dyDescent="0.25">
      <c r="B9903" s="216" t="s">
        <v>5196</v>
      </c>
      <c r="C9903" s="213">
        <v>18</v>
      </c>
      <c r="D9903" s="214" t="s">
        <v>5197</v>
      </c>
      <c r="E9903" s="215">
        <v>8042</v>
      </c>
      <c r="F9903" s="216" t="s">
        <v>9610</v>
      </c>
    </row>
    <row r="9904" spans="2:6" ht="12.75" x14ac:dyDescent="0.25">
      <c r="B9904" s="216" t="s">
        <v>5194</v>
      </c>
      <c r="C9904" s="213">
        <v>1</v>
      </c>
      <c r="D9904" s="214" t="s">
        <v>9609</v>
      </c>
      <c r="E9904" s="215">
        <v>8042</v>
      </c>
      <c r="F9904" s="216" t="s">
        <v>9610</v>
      </c>
    </row>
    <row r="9905" spans="2:6" ht="12.75" x14ac:dyDescent="0.25">
      <c r="B9905" s="216" t="s">
        <v>2330</v>
      </c>
      <c r="C9905" s="213">
        <v>9</v>
      </c>
      <c r="D9905" s="214" t="s">
        <v>2333</v>
      </c>
      <c r="E9905" s="215">
        <v>8042</v>
      </c>
      <c r="F9905" s="216" t="s">
        <v>9610</v>
      </c>
    </row>
    <row r="9906" spans="2:6" ht="12.75" x14ac:dyDescent="0.25">
      <c r="B9906" s="216" t="s">
        <v>5194</v>
      </c>
      <c r="C9906" s="213">
        <v>15</v>
      </c>
      <c r="D9906" s="214" t="s">
        <v>5195</v>
      </c>
      <c r="E9906" s="215">
        <v>8042</v>
      </c>
      <c r="F9906" s="216" t="s">
        <v>9610</v>
      </c>
    </row>
    <row r="9907" spans="2:6" ht="12.75" x14ac:dyDescent="0.25">
      <c r="B9907" s="216" t="s">
        <v>6745</v>
      </c>
      <c r="C9907" s="213">
        <v>5</v>
      </c>
      <c r="D9907" s="214" t="s">
        <v>6759</v>
      </c>
      <c r="E9907" s="215">
        <v>8042</v>
      </c>
      <c r="F9907" s="216" t="s">
        <v>9610</v>
      </c>
    </row>
    <row r="9908" spans="2:6" ht="12.75" x14ac:dyDescent="0.25">
      <c r="B9908" s="216" t="s">
        <v>9611</v>
      </c>
      <c r="C9908" s="213">
        <v>2</v>
      </c>
      <c r="D9908" s="214" t="s">
        <v>9612</v>
      </c>
      <c r="E9908" s="215">
        <v>8042</v>
      </c>
      <c r="F9908" s="216" t="s">
        <v>9610</v>
      </c>
    </row>
    <row r="9909" spans="2:6" ht="12.75" x14ac:dyDescent="0.25">
      <c r="B9909" s="216" t="s">
        <v>9606</v>
      </c>
      <c r="C9909" s="213">
        <v>14</v>
      </c>
      <c r="D9909" s="214" t="s">
        <v>9618</v>
      </c>
      <c r="E9909" s="215">
        <v>8042</v>
      </c>
      <c r="F9909" s="216" t="s">
        <v>9610</v>
      </c>
    </row>
    <row r="9910" spans="2:6" ht="12.75" x14ac:dyDescent="0.25">
      <c r="B9910" s="216" t="s">
        <v>5189</v>
      </c>
      <c r="C9910" s="213">
        <v>4</v>
      </c>
      <c r="D9910" s="214" t="s">
        <v>8091</v>
      </c>
      <c r="E9910" s="215">
        <v>8042</v>
      </c>
      <c r="F9910" s="216" t="s">
        <v>9610</v>
      </c>
    </row>
    <row r="9911" spans="2:6" ht="12.75" x14ac:dyDescent="0.25">
      <c r="B9911" s="216" t="s">
        <v>7891</v>
      </c>
      <c r="C9911" s="213">
        <v>16</v>
      </c>
      <c r="D9911" s="214" t="s">
        <v>7892</v>
      </c>
      <c r="E9911" s="215">
        <v>8042</v>
      </c>
      <c r="F9911" s="216" t="s">
        <v>9610</v>
      </c>
    </row>
    <row r="9912" spans="2:6" ht="12.75" x14ac:dyDescent="0.25">
      <c r="B9912" s="216" t="s">
        <v>9606</v>
      </c>
      <c r="C9912" s="213">
        <v>11</v>
      </c>
      <c r="D9912" s="214" t="s">
        <v>5193</v>
      </c>
      <c r="E9912" s="215">
        <v>8042</v>
      </c>
      <c r="F9912" s="216" t="s">
        <v>9610</v>
      </c>
    </row>
    <row r="9913" spans="2:6" ht="12.75" x14ac:dyDescent="0.25">
      <c r="B9913" s="216" t="s">
        <v>9613</v>
      </c>
      <c r="C9913" s="213">
        <v>3</v>
      </c>
      <c r="D9913" s="214" t="s">
        <v>9614</v>
      </c>
      <c r="E9913" s="215">
        <v>8042</v>
      </c>
      <c r="F9913" s="216" t="s">
        <v>9610</v>
      </c>
    </row>
    <row r="9914" spans="2:6" ht="12.75" x14ac:dyDescent="0.25">
      <c r="B9914" s="216" t="s">
        <v>2330</v>
      </c>
      <c r="C9914" s="213">
        <v>10</v>
      </c>
      <c r="D9914" s="214" t="s">
        <v>132</v>
      </c>
      <c r="E9914" s="215">
        <v>8042</v>
      </c>
      <c r="F9914" s="216" t="s">
        <v>9610</v>
      </c>
    </row>
    <row r="9915" spans="2:6" ht="12.75" x14ac:dyDescent="0.25">
      <c r="B9915" s="216" t="s">
        <v>2330</v>
      </c>
      <c r="C9915" s="213">
        <v>7</v>
      </c>
      <c r="D9915" s="214" t="s">
        <v>2334</v>
      </c>
      <c r="E9915" s="215">
        <v>8042</v>
      </c>
      <c r="F9915" s="216" t="s">
        <v>9610</v>
      </c>
    </row>
    <row r="9916" spans="2:6" ht="12.75" x14ac:dyDescent="0.25">
      <c r="B9916" s="216" t="s">
        <v>236</v>
      </c>
      <c r="C9916" s="213">
        <v>17</v>
      </c>
      <c r="D9916" s="214" t="s">
        <v>9619</v>
      </c>
      <c r="E9916" s="215">
        <v>8042</v>
      </c>
      <c r="F9916" s="216" t="s">
        <v>9610</v>
      </c>
    </row>
    <row r="9917" spans="2:6" ht="12.75" x14ac:dyDescent="0.25">
      <c r="B9917" s="216" t="s">
        <v>5181</v>
      </c>
      <c r="C9917" s="213">
        <v>7</v>
      </c>
      <c r="D9917" s="214" t="s">
        <v>5182</v>
      </c>
      <c r="E9917" s="215">
        <v>8043</v>
      </c>
      <c r="F9917" s="216" t="s">
        <v>9621</v>
      </c>
    </row>
    <row r="9918" spans="2:6" ht="12.75" x14ac:dyDescent="0.25">
      <c r="B9918" s="216" t="s">
        <v>9630</v>
      </c>
      <c r="C9918" s="213">
        <v>10</v>
      </c>
      <c r="D9918" s="214" t="s">
        <v>9631</v>
      </c>
      <c r="E9918" s="215">
        <v>8043</v>
      </c>
      <c r="F9918" s="216" t="s">
        <v>9621</v>
      </c>
    </row>
    <row r="9919" spans="2:6" ht="12.75" x14ac:dyDescent="0.25">
      <c r="B9919" s="216" t="s">
        <v>9626</v>
      </c>
      <c r="C9919" s="213">
        <v>6</v>
      </c>
      <c r="D9919" s="214" t="s">
        <v>3469</v>
      </c>
      <c r="E9919" s="215">
        <v>8043</v>
      </c>
      <c r="F9919" s="216" t="s">
        <v>9621</v>
      </c>
    </row>
    <row r="9920" spans="2:6" ht="12.75" x14ac:dyDescent="0.25">
      <c r="B9920" s="216" t="s">
        <v>5189</v>
      </c>
      <c r="C9920" s="213">
        <v>11</v>
      </c>
      <c r="D9920" s="214" t="s">
        <v>5190</v>
      </c>
      <c r="E9920" s="215">
        <v>8043</v>
      </c>
      <c r="F9920" s="216" t="s">
        <v>9621</v>
      </c>
    </row>
    <row r="9921" spans="2:6" ht="12.75" x14ac:dyDescent="0.25">
      <c r="B9921" s="216" t="s">
        <v>236</v>
      </c>
      <c r="C9921" s="213">
        <v>9</v>
      </c>
      <c r="D9921" s="214" t="s">
        <v>9629</v>
      </c>
      <c r="E9921" s="215">
        <v>8043</v>
      </c>
      <c r="F9921" s="216" t="s">
        <v>9621</v>
      </c>
    </row>
    <row r="9922" spans="2:6" ht="12.75" x14ac:dyDescent="0.25">
      <c r="B9922" s="216" t="s">
        <v>9635</v>
      </c>
      <c r="C9922" s="213">
        <v>17</v>
      </c>
      <c r="D9922" s="214" t="s">
        <v>9636</v>
      </c>
      <c r="E9922" s="215">
        <v>8043</v>
      </c>
      <c r="F9922" s="216" t="s">
        <v>9621</v>
      </c>
    </row>
    <row r="9923" spans="2:6" ht="12.75" x14ac:dyDescent="0.25">
      <c r="B9923" s="216" t="s">
        <v>2330</v>
      </c>
      <c r="C9923" s="213">
        <v>18</v>
      </c>
      <c r="D9923" s="214" t="s">
        <v>9637</v>
      </c>
      <c r="E9923" s="215">
        <v>8043</v>
      </c>
      <c r="F9923" s="216" t="s">
        <v>9621</v>
      </c>
    </row>
    <row r="9924" spans="2:6" ht="12.75" x14ac:dyDescent="0.25">
      <c r="B9924" s="216" t="s">
        <v>9623</v>
      </c>
      <c r="C9924" s="213">
        <v>3</v>
      </c>
      <c r="D9924" s="214" t="s">
        <v>9624</v>
      </c>
      <c r="E9924" s="215">
        <v>8043</v>
      </c>
      <c r="F9924" s="216" t="s">
        <v>9621</v>
      </c>
    </row>
    <row r="9925" spans="2:6" ht="12.75" x14ac:dyDescent="0.25">
      <c r="B9925" s="216" t="s">
        <v>9625</v>
      </c>
      <c r="C9925" s="213">
        <v>5</v>
      </c>
      <c r="D9925" s="214" t="s">
        <v>347</v>
      </c>
      <c r="E9925" s="215">
        <v>8043</v>
      </c>
      <c r="F9925" s="216" t="s">
        <v>9621</v>
      </c>
    </row>
    <row r="9926" spans="2:6" ht="12.75" x14ac:dyDescent="0.25">
      <c r="B9926" s="216" t="s">
        <v>5184</v>
      </c>
      <c r="C9926" s="213">
        <v>13</v>
      </c>
      <c r="D9926" s="214" t="s">
        <v>5185</v>
      </c>
      <c r="E9926" s="215">
        <v>8043</v>
      </c>
      <c r="F9926" s="216" t="s">
        <v>9621</v>
      </c>
    </row>
    <row r="9927" spans="2:6" ht="12.75" x14ac:dyDescent="0.25">
      <c r="B9927" s="216" t="s">
        <v>9606</v>
      </c>
      <c r="C9927" s="213">
        <v>1</v>
      </c>
      <c r="D9927" s="214" t="s">
        <v>9620</v>
      </c>
      <c r="E9927" s="215">
        <v>8043</v>
      </c>
      <c r="F9927" s="216" t="s">
        <v>9621</v>
      </c>
    </row>
    <row r="9928" spans="2:6" ht="12.75" x14ac:dyDescent="0.25">
      <c r="B9928" s="216" t="s">
        <v>9626</v>
      </c>
      <c r="C9928" s="213">
        <v>14</v>
      </c>
      <c r="D9928" s="214" t="s">
        <v>1184</v>
      </c>
      <c r="E9928" s="215">
        <v>8043</v>
      </c>
      <c r="F9928" s="216" t="s">
        <v>9621</v>
      </c>
    </row>
    <row r="9929" spans="2:6" ht="12.75" x14ac:dyDescent="0.25">
      <c r="B9929" s="216" t="s">
        <v>9627</v>
      </c>
      <c r="C9929" s="213">
        <v>8</v>
      </c>
      <c r="D9929" s="214" t="s">
        <v>9628</v>
      </c>
      <c r="E9929" s="215">
        <v>8043</v>
      </c>
      <c r="F9929" s="216" t="s">
        <v>9621</v>
      </c>
    </row>
    <row r="9930" spans="2:6" ht="12.75" x14ac:dyDescent="0.25">
      <c r="B9930" s="216" t="s">
        <v>6745</v>
      </c>
      <c r="C9930" s="213">
        <v>4</v>
      </c>
      <c r="D9930" s="214" t="s">
        <v>6746</v>
      </c>
      <c r="E9930" s="215">
        <v>8043</v>
      </c>
      <c r="F9930" s="216" t="s">
        <v>9621</v>
      </c>
    </row>
    <row r="9931" spans="2:6" ht="12.75" x14ac:dyDescent="0.25">
      <c r="B9931" s="216" t="s">
        <v>9632</v>
      </c>
      <c r="C9931" s="213">
        <v>12</v>
      </c>
      <c r="D9931" s="214" t="s">
        <v>619</v>
      </c>
      <c r="E9931" s="215">
        <v>8043</v>
      </c>
      <c r="F9931" s="216" t="s">
        <v>9621</v>
      </c>
    </row>
    <row r="9932" spans="2:6" ht="12.75" x14ac:dyDescent="0.25">
      <c r="B9932" s="216" t="s">
        <v>5184</v>
      </c>
      <c r="C9932" s="213">
        <v>2</v>
      </c>
      <c r="D9932" s="214" t="s">
        <v>9622</v>
      </c>
      <c r="E9932" s="215">
        <v>8043</v>
      </c>
      <c r="F9932" s="216" t="s">
        <v>9621</v>
      </c>
    </row>
    <row r="9933" spans="2:6" ht="12.75" x14ac:dyDescent="0.25">
      <c r="B9933" s="216" t="s">
        <v>5189</v>
      </c>
      <c r="C9933" s="213">
        <v>16</v>
      </c>
      <c r="D9933" s="214" t="s">
        <v>7250</v>
      </c>
      <c r="E9933" s="215">
        <v>8043</v>
      </c>
      <c r="F9933" s="216" t="s">
        <v>9621</v>
      </c>
    </row>
    <row r="9934" spans="2:6" ht="12.75" x14ac:dyDescent="0.25">
      <c r="B9934" s="216" t="s">
        <v>9633</v>
      </c>
      <c r="C9934" s="213">
        <v>15</v>
      </c>
      <c r="D9934" s="214" t="s">
        <v>9634</v>
      </c>
      <c r="E9934" s="215">
        <v>8043</v>
      </c>
      <c r="F9934" s="216" t="s">
        <v>9621</v>
      </c>
    </row>
    <row r="9935" spans="2:6" ht="12.75" x14ac:dyDescent="0.25">
      <c r="B9935" s="216" t="s">
        <v>8959</v>
      </c>
      <c r="C9935" s="213">
        <v>12</v>
      </c>
      <c r="D9935" s="214" t="s">
        <v>8970</v>
      </c>
      <c r="E9935" s="215">
        <v>4563</v>
      </c>
      <c r="F9935" s="216" t="s">
        <v>8961</v>
      </c>
    </row>
    <row r="9936" spans="2:6" ht="12.75" x14ac:dyDescent="0.25">
      <c r="B9936" s="216" t="s">
        <v>8959</v>
      </c>
      <c r="C9936" s="213">
        <v>8</v>
      </c>
      <c r="D9936" s="214" t="s">
        <v>8966</v>
      </c>
      <c r="E9936" s="215">
        <v>4563</v>
      </c>
      <c r="F9936" s="216" t="s">
        <v>8961</v>
      </c>
    </row>
    <row r="9937" spans="2:6" ht="12.75" x14ac:dyDescent="0.25">
      <c r="B9937" s="216" t="s">
        <v>8959</v>
      </c>
      <c r="C9937" s="213">
        <v>3</v>
      </c>
      <c r="D9937" s="214" t="s">
        <v>8963</v>
      </c>
      <c r="E9937" s="215">
        <v>4563</v>
      </c>
      <c r="F9937" s="216" t="s">
        <v>8961</v>
      </c>
    </row>
    <row r="9938" spans="2:6" ht="12.75" x14ac:dyDescent="0.25">
      <c r="B9938" s="216" t="s">
        <v>8959</v>
      </c>
      <c r="C9938" s="213">
        <v>6</v>
      </c>
      <c r="D9938" s="214" t="s">
        <v>7050</v>
      </c>
      <c r="E9938" s="215">
        <v>4563</v>
      </c>
      <c r="F9938" s="216" t="s">
        <v>8961</v>
      </c>
    </row>
    <row r="9939" spans="2:6" ht="12.75" x14ac:dyDescent="0.25">
      <c r="B9939" s="216" t="s">
        <v>8959</v>
      </c>
      <c r="C9939" s="213">
        <v>13</v>
      </c>
      <c r="D9939" s="214" t="s">
        <v>8971</v>
      </c>
      <c r="E9939" s="215">
        <v>4563</v>
      </c>
      <c r="F9939" s="216" t="s">
        <v>8961</v>
      </c>
    </row>
    <row r="9940" spans="2:6" ht="12.75" x14ac:dyDescent="0.25">
      <c r="B9940" s="216" t="s">
        <v>8959</v>
      </c>
      <c r="C9940" s="213">
        <v>11</v>
      </c>
      <c r="D9940" s="214" t="s">
        <v>8969</v>
      </c>
      <c r="E9940" s="215">
        <v>4563</v>
      </c>
      <c r="F9940" s="216" t="s">
        <v>8961</v>
      </c>
    </row>
    <row r="9941" spans="2:6" ht="12.75" x14ac:dyDescent="0.25">
      <c r="B9941" s="216" t="s">
        <v>8959</v>
      </c>
      <c r="C9941" s="213">
        <v>7</v>
      </c>
      <c r="D9941" s="214" t="s">
        <v>1141</v>
      </c>
      <c r="E9941" s="215">
        <v>4563</v>
      </c>
      <c r="F9941" s="216" t="s">
        <v>8961</v>
      </c>
    </row>
    <row r="9942" spans="2:6" ht="12.75" x14ac:dyDescent="0.25">
      <c r="B9942" s="216" t="s">
        <v>8959</v>
      </c>
      <c r="C9942" s="213">
        <v>1</v>
      </c>
      <c r="D9942" s="214" t="s">
        <v>8960</v>
      </c>
      <c r="E9942" s="215">
        <v>4563</v>
      </c>
      <c r="F9942" s="216" t="s">
        <v>8961</v>
      </c>
    </row>
    <row r="9943" spans="2:6" ht="12.75" x14ac:dyDescent="0.25">
      <c r="B9943" s="216" t="s">
        <v>8959</v>
      </c>
      <c r="C9943" s="213">
        <v>4</v>
      </c>
      <c r="D9943" s="214" t="s">
        <v>8964</v>
      </c>
      <c r="E9943" s="215">
        <v>4563</v>
      </c>
      <c r="F9943" s="216" t="s">
        <v>8961</v>
      </c>
    </row>
    <row r="9944" spans="2:6" ht="12.75" x14ac:dyDescent="0.25">
      <c r="B9944" s="216" t="s">
        <v>8959</v>
      </c>
      <c r="C9944" s="213">
        <v>9</v>
      </c>
      <c r="D9944" s="214" t="s">
        <v>8967</v>
      </c>
      <c r="E9944" s="215">
        <v>4563</v>
      </c>
      <c r="F9944" s="216" t="s">
        <v>8961</v>
      </c>
    </row>
    <row r="9945" spans="2:6" ht="12.75" x14ac:dyDescent="0.25">
      <c r="B9945" s="216" t="s">
        <v>8959</v>
      </c>
      <c r="C9945" s="213">
        <v>10</v>
      </c>
      <c r="D9945" s="214" t="s">
        <v>8968</v>
      </c>
      <c r="E9945" s="215">
        <v>4563</v>
      </c>
      <c r="F9945" s="216" t="s">
        <v>8961</v>
      </c>
    </row>
    <row r="9946" spans="2:6" ht="12.75" x14ac:dyDescent="0.25">
      <c r="B9946" s="216" t="s">
        <v>8959</v>
      </c>
      <c r="C9946" s="213">
        <v>5</v>
      </c>
      <c r="D9946" s="214" t="s">
        <v>8965</v>
      </c>
      <c r="E9946" s="215">
        <v>4563</v>
      </c>
      <c r="F9946" s="216" t="s">
        <v>8961</v>
      </c>
    </row>
    <row r="9947" spans="2:6" ht="12.75" x14ac:dyDescent="0.25">
      <c r="B9947" s="216" t="s">
        <v>8959</v>
      </c>
      <c r="C9947" s="213">
        <v>2</v>
      </c>
      <c r="D9947" s="214" t="s">
        <v>8962</v>
      </c>
      <c r="E9947" s="215">
        <v>4563</v>
      </c>
      <c r="F9947" s="216" t="s">
        <v>8961</v>
      </c>
    </row>
    <row r="9948" spans="2:6" ht="12.75" x14ac:dyDescent="0.25">
      <c r="B9948" s="216" t="s">
        <v>114</v>
      </c>
      <c r="C9948" s="213">
        <v>2</v>
      </c>
      <c r="D9948" s="214" t="s">
        <v>5120</v>
      </c>
      <c r="E9948" s="215">
        <v>4411</v>
      </c>
      <c r="F9948" s="216" t="s">
        <v>7449</v>
      </c>
    </row>
    <row r="9949" spans="2:6" ht="12.75" x14ac:dyDescent="0.25">
      <c r="B9949" s="216" t="s">
        <v>114</v>
      </c>
      <c r="C9949" s="213">
        <v>12</v>
      </c>
      <c r="D9949" s="214" t="s">
        <v>7455</v>
      </c>
      <c r="E9949" s="215">
        <v>4411</v>
      </c>
      <c r="F9949" s="216" t="s">
        <v>7449</v>
      </c>
    </row>
    <row r="9950" spans="2:6" ht="12.75" x14ac:dyDescent="0.25">
      <c r="B9950" s="216" t="s">
        <v>114</v>
      </c>
      <c r="C9950" s="213">
        <v>11</v>
      </c>
      <c r="D9950" s="214" t="s">
        <v>6984</v>
      </c>
      <c r="E9950" s="215">
        <v>4411</v>
      </c>
      <c r="F9950" s="216" t="s">
        <v>7449</v>
      </c>
    </row>
    <row r="9951" spans="2:6" ht="12.75" x14ac:dyDescent="0.25">
      <c r="B9951" s="216" t="s">
        <v>114</v>
      </c>
      <c r="C9951" s="213">
        <v>3</v>
      </c>
      <c r="D9951" s="214" t="s">
        <v>7450</v>
      </c>
      <c r="E9951" s="215">
        <v>4411</v>
      </c>
      <c r="F9951" s="216" t="s">
        <v>7449</v>
      </c>
    </row>
    <row r="9952" spans="2:6" ht="12.75" x14ac:dyDescent="0.25">
      <c r="B9952" s="216" t="s">
        <v>114</v>
      </c>
      <c r="C9952" s="213">
        <v>1</v>
      </c>
      <c r="D9952" s="214" t="s">
        <v>7448</v>
      </c>
      <c r="E9952" s="215">
        <v>4411</v>
      </c>
      <c r="F9952" s="216" t="s">
        <v>7449</v>
      </c>
    </row>
    <row r="9953" spans="2:6" ht="12.75" x14ac:dyDescent="0.25">
      <c r="B9953" s="216" t="s">
        <v>114</v>
      </c>
      <c r="C9953" s="213">
        <v>10</v>
      </c>
      <c r="D9953" s="214" t="s">
        <v>7454</v>
      </c>
      <c r="E9953" s="215">
        <v>4411</v>
      </c>
      <c r="F9953" s="216" t="s">
        <v>7449</v>
      </c>
    </row>
    <row r="9954" spans="2:6" ht="12.75" x14ac:dyDescent="0.25">
      <c r="B9954" s="216" t="s">
        <v>114</v>
      </c>
      <c r="C9954" s="213">
        <v>7</v>
      </c>
      <c r="D9954" s="214" t="s">
        <v>7453</v>
      </c>
      <c r="E9954" s="215">
        <v>4411</v>
      </c>
      <c r="F9954" s="216" t="s">
        <v>7449</v>
      </c>
    </row>
    <row r="9955" spans="2:6" ht="12.75" x14ac:dyDescent="0.25">
      <c r="B9955" s="216" t="s">
        <v>114</v>
      </c>
      <c r="C9955" s="213">
        <v>6</v>
      </c>
      <c r="D9955" s="214" t="s">
        <v>7452</v>
      </c>
      <c r="E9955" s="215">
        <v>4411</v>
      </c>
      <c r="F9955" s="216" t="s">
        <v>7449</v>
      </c>
    </row>
    <row r="9956" spans="2:6" ht="12.75" x14ac:dyDescent="0.25">
      <c r="B9956" s="216" t="s">
        <v>114</v>
      </c>
      <c r="C9956" s="213">
        <v>8</v>
      </c>
      <c r="D9956" s="214" t="s">
        <v>5475</v>
      </c>
      <c r="E9956" s="215">
        <v>4411</v>
      </c>
      <c r="F9956" s="216" t="s">
        <v>7449</v>
      </c>
    </row>
    <row r="9957" spans="2:6" ht="12.75" x14ac:dyDescent="0.25">
      <c r="B9957" s="216" t="s">
        <v>114</v>
      </c>
      <c r="C9957" s="213">
        <v>5</v>
      </c>
      <c r="D9957" s="214" t="s">
        <v>2903</v>
      </c>
      <c r="E9957" s="215">
        <v>4411</v>
      </c>
      <c r="F9957" s="216" t="s">
        <v>7449</v>
      </c>
    </row>
    <row r="9958" spans="2:6" ht="12.75" x14ac:dyDescent="0.25">
      <c r="B9958" s="216" t="s">
        <v>114</v>
      </c>
      <c r="C9958" s="213">
        <v>9</v>
      </c>
      <c r="D9958" s="214" t="s">
        <v>5789</v>
      </c>
      <c r="E9958" s="215">
        <v>4411</v>
      </c>
      <c r="F9958" s="216" t="s">
        <v>7449</v>
      </c>
    </row>
    <row r="9959" spans="2:6" ht="12.75" x14ac:dyDescent="0.25">
      <c r="B9959" s="216" t="s">
        <v>114</v>
      </c>
      <c r="C9959" s="213">
        <v>4</v>
      </c>
      <c r="D9959" s="214" t="s">
        <v>7451</v>
      </c>
      <c r="E9959" s="215">
        <v>4411</v>
      </c>
      <c r="F9959" s="216" t="s">
        <v>7449</v>
      </c>
    </row>
    <row r="9960" spans="2:6" ht="12.75" x14ac:dyDescent="0.25">
      <c r="B9960" s="216" t="s">
        <v>3395</v>
      </c>
      <c r="C9960" s="213">
        <v>7</v>
      </c>
      <c r="D9960" s="214" t="s">
        <v>8337</v>
      </c>
      <c r="E9960" s="215">
        <v>4501</v>
      </c>
      <c r="F9960" s="216" t="s">
        <v>8332</v>
      </c>
    </row>
    <row r="9961" spans="2:6" ht="12.75" x14ac:dyDescent="0.25">
      <c r="B9961" s="216" t="s">
        <v>3395</v>
      </c>
      <c r="C9961" s="213">
        <v>8</v>
      </c>
      <c r="D9961" s="214" t="s">
        <v>8338</v>
      </c>
      <c r="E9961" s="215">
        <v>4501</v>
      </c>
      <c r="F9961" s="216" t="s">
        <v>8332</v>
      </c>
    </row>
    <row r="9962" spans="2:6" ht="12.75" x14ac:dyDescent="0.25">
      <c r="B9962" s="216" t="s">
        <v>3395</v>
      </c>
      <c r="C9962" s="213">
        <v>4</v>
      </c>
      <c r="D9962" s="214" t="s">
        <v>6213</v>
      </c>
      <c r="E9962" s="215">
        <v>4501</v>
      </c>
      <c r="F9962" s="216" t="s">
        <v>8332</v>
      </c>
    </row>
    <row r="9963" spans="2:6" ht="12.75" x14ac:dyDescent="0.25">
      <c r="B9963" s="216" t="s">
        <v>3395</v>
      </c>
      <c r="C9963" s="213">
        <v>1</v>
      </c>
      <c r="D9963" s="214" t="s">
        <v>3396</v>
      </c>
      <c r="E9963" s="215">
        <v>4501</v>
      </c>
      <c r="F9963" s="216" t="s">
        <v>8332</v>
      </c>
    </row>
    <row r="9964" spans="2:6" ht="12.75" x14ac:dyDescent="0.25">
      <c r="B9964" s="216" t="s">
        <v>3395</v>
      </c>
      <c r="C9964" s="213">
        <v>9</v>
      </c>
      <c r="D9964" s="214" t="s">
        <v>8339</v>
      </c>
      <c r="E9964" s="215">
        <v>4501</v>
      </c>
      <c r="F9964" s="216" t="s">
        <v>8332</v>
      </c>
    </row>
    <row r="9965" spans="2:6" ht="12.75" x14ac:dyDescent="0.25">
      <c r="B9965" s="216" t="s">
        <v>3395</v>
      </c>
      <c r="C9965" s="213">
        <v>2</v>
      </c>
      <c r="D9965" s="214" t="s">
        <v>8333</v>
      </c>
      <c r="E9965" s="215">
        <v>4501</v>
      </c>
      <c r="F9965" s="216" t="s">
        <v>8332</v>
      </c>
    </row>
    <row r="9966" spans="2:6" ht="12.75" x14ac:dyDescent="0.25">
      <c r="B9966" s="216" t="s">
        <v>3395</v>
      </c>
      <c r="C9966" s="213">
        <v>5</v>
      </c>
      <c r="D9966" s="214" t="s">
        <v>8335</v>
      </c>
      <c r="E9966" s="215">
        <v>4501</v>
      </c>
      <c r="F9966" s="216" t="s">
        <v>8332</v>
      </c>
    </row>
    <row r="9967" spans="2:6" ht="12.75" x14ac:dyDescent="0.25">
      <c r="B9967" s="216" t="s">
        <v>3395</v>
      </c>
      <c r="C9967" s="213">
        <v>10</v>
      </c>
      <c r="D9967" s="214" t="s">
        <v>8340</v>
      </c>
      <c r="E9967" s="215">
        <v>4501</v>
      </c>
      <c r="F9967" s="216" t="s">
        <v>8332</v>
      </c>
    </row>
    <row r="9968" spans="2:6" ht="12.75" x14ac:dyDescent="0.25">
      <c r="B9968" s="216" t="s">
        <v>3395</v>
      </c>
      <c r="C9968" s="213">
        <v>3</v>
      </c>
      <c r="D9968" s="214" t="s">
        <v>8334</v>
      </c>
      <c r="E9968" s="215">
        <v>4501</v>
      </c>
      <c r="F9968" s="216" t="s">
        <v>8332</v>
      </c>
    </row>
    <row r="9969" spans="2:6" ht="12.75" x14ac:dyDescent="0.25">
      <c r="B9969" s="216" t="s">
        <v>3395</v>
      </c>
      <c r="C9969" s="213">
        <v>11</v>
      </c>
      <c r="D9969" s="214" t="s">
        <v>2608</v>
      </c>
      <c r="E9969" s="215">
        <v>4501</v>
      </c>
      <c r="F9969" s="216" t="s">
        <v>8332</v>
      </c>
    </row>
    <row r="9970" spans="2:6" ht="12.75" x14ac:dyDescent="0.25">
      <c r="B9970" s="216" t="s">
        <v>3395</v>
      </c>
      <c r="C9970" s="213">
        <v>6</v>
      </c>
      <c r="D9970" s="214" t="s">
        <v>8336</v>
      </c>
      <c r="E9970" s="215">
        <v>4501</v>
      </c>
      <c r="F9970" s="216" t="s">
        <v>8332</v>
      </c>
    </row>
    <row r="9971" spans="2:6" ht="12.75" x14ac:dyDescent="0.25">
      <c r="B9971" s="216" t="s">
        <v>3395</v>
      </c>
      <c r="C9971" s="213">
        <v>12</v>
      </c>
      <c r="D9971" s="214" t="s">
        <v>8341</v>
      </c>
      <c r="E9971" s="215">
        <v>4501</v>
      </c>
      <c r="F9971" s="216" t="s">
        <v>8332</v>
      </c>
    </row>
    <row r="9972" spans="2:6" ht="12.75" x14ac:dyDescent="0.25">
      <c r="B9972" s="216" t="s">
        <v>3588</v>
      </c>
      <c r="C9972" s="213">
        <v>11</v>
      </c>
      <c r="D9972" s="214" t="s">
        <v>3600</v>
      </c>
      <c r="E9972" s="215">
        <v>4050</v>
      </c>
      <c r="F9972" s="216" t="s">
        <v>3590</v>
      </c>
    </row>
    <row r="9973" spans="2:6" ht="12.75" x14ac:dyDescent="0.25">
      <c r="B9973" s="216" t="s">
        <v>3588</v>
      </c>
      <c r="C9973" s="213">
        <v>12</v>
      </c>
      <c r="D9973" s="214" t="s">
        <v>3601</v>
      </c>
      <c r="E9973" s="215">
        <v>4050</v>
      </c>
      <c r="F9973" s="216" t="s">
        <v>3590</v>
      </c>
    </row>
    <row r="9974" spans="2:6" ht="12.75" x14ac:dyDescent="0.25">
      <c r="B9974" s="216" t="s">
        <v>3588</v>
      </c>
      <c r="C9974" s="213">
        <v>3</v>
      </c>
      <c r="D9974" s="214" t="s">
        <v>3592</v>
      </c>
      <c r="E9974" s="215">
        <v>4050</v>
      </c>
      <c r="F9974" s="216" t="s">
        <v>3590</v>
      </c>
    </row>
    <row r="9975" spans="2:6" ht="12.75" x14ac:dyDescent="0.25">
      <c r="B9975" s="216" t="s">
        <v>3588</v>
      </c>
      <c r="C9975" s="213">
        <v>8</v>
      </c>
      <c r="D9975" s="214" t="s">
        <v>3597</v>
      </c>
      <c r="E9975" s="215">
        <v>4050</v>
      </c>
      <c r="F9975" s="216" t="s">
        <v>3590</v>
      </c>
    </row>
    <row r="9976" spans="2:6" ht="12.75" x14ac:dyDescent="0.25">
      <c r="B9976" s="216" t="s">
        <v>3588</v>
      </c>
      <c r="C9976" s="213">
        <v>7</v>
      </c>
      <c r="D9976" s="214" t="s">
        <v>3596</v>
      </c>
      <c r="E9976" s="215">
        <v>4050</v>
      </c>
      <c r="F9976" s="216" t="s">
        <v>3590</v>
      </c>
    </row>
    <row r="9977" spans="2:6" ht="12.75" x14ac:dyDescent="0.25">
      <c r="B9977" s="216" t="s">
        <v>3588</v>
      </c>
      <c r="C9977" s="213">
        <v>9</v>
      </c>
      <c r="D9977" s="214" t="s">
        <v>3598</v>
      </c>
      <c r="E9977" s="215">
        <v>4050</v>
      </c>
      <c r="F9977" s="216" t="s">
        <v>3590</v>
      </c>
    </row>
    <row r="9978" spans="2:6" ht="12.75" x14ac:dyDescent="0.25">
      <c r="B9978" s="216" t="s">
        <v>3588</v>
      </c>
      <c r="C9978" s="213">
        <v>6</v>
      </c>
      <c r="D9978" s="214" t="s">
        <v>3595</v>
      </c>
      <c r="E9978" s="215">
        <v>4050</v>
      </c>
      <c r="F9978" s="216" t="s">
        <v>3590</v>
      </c>
    </row>
    <row r="9979" spans="2:6" ht="12.75" x14ac:dyDescent="0.25">
      <c r="B9979" s="216" t="s">
        <v>3588</v>
      </c>
      <c r="C9979" s="213">
        <v>1</v>
      </c>
      <c r="D9979" s="214" t="s">
        <v>3589</v>
      </c>
      <c r="E9979" s="215">
        <v>4050</v>
      </c>
      <c r="F9979" s="216" t="s">
        <v>3590</v>
      </c>
    </row>
    <row r="9980" spans="2:6" ht="12.75" x14ac:dyDescent="0.25">
      <c r="B9980" s="216" t="s">
        <v>3588</v>
      </c>
      <c r="C9980" s="213">
        <v>10</v>
      </c>
      <c r="D9980" s="214" t="s">
        <v>3599</v>
      </c>
      <c r="E9980" s="215">
        <v>4050</v>
      </c>
      <c r="F9980" s="216" t="s">
        <v>3590</v>
      </c>
    </row>
    <row r="9981" spans="2:6" ht="12.75" x14ac:dyDescent="0.25">
      <c r="B9981" s="216" t="s">
        <v>3588</v>
      </c>
      <c r="C9981" s="213">
        <v>5</v>
      </c>
      <c r="D9981" s="214" t="s">
        <v>3594</v>
      </c>
      <c r="E9981" s="215">
        <v>4050</v>
      </c>
      <c r="F9981" s="216" t="s">
        <v>3590</v>
      </c>
    </row>
    <row r="9982" spans="2:6" ht="12.75" x14ac:dyDescent="0.25">
      <c r="B9982" s="216" t="s">
        <v>3588</v>
      </c>
      <c r="C9982" s="213">
        <v>2</v>
      </c>
      <c r="D9982" s="214" t="s">
        <v>3591</v>
      </c>
      <c r="E9982" s="215">
        <v>4050</v>
      </c>
      <c r="F9982" s="216" t="s">
        <v>3590</v>
      </c>
    </row>
    <row r="9983" spans="2:6" ht="12.75" x14ac:dyDescent="0.25">
      <c r="B9983" s="216" t="s">
        <v>3588</v>
      </c>
      <c r="C9983" s="213">
        <v>4</v>
      </c>
      <c r="D9983" s="214" t="s">
        <v>3593</v>
      </c>
      <c r="E9983" s="215">
        <v>4050</v>
      </c>
      <c r="F9983" s="216" t="s">
        <v>3590</v>
      </c>
    </row>
    <row r="9984" spans="2:6" ht="12.75" x14ac:dyDescent="0.25">
      <c r="B9984" s="216" t="s">
        <v>3588</v>
      </c>
      <c r="C9984" s="213">
        <v>1</v>
      </c>
      <c r="D9984" s="214" t="s">
        <v>6934</v>
      </c>
      <c r="E9984" s="215">
        <v>4358</v>
      </c>
      <c r="F9984" s="216" t="s">
        <v>6935</v>
      </c>
    </row>
    <row r="9985" spans="2:6" ht="12.75" x14ac:dyDescent="0.25">
      <c r="B9985" s="216" t="s">
        <v>3588</v>
      </c>
      <c r="C9985" s="213">
        <v>9</v>
      </c>
      <c r="D9985" s="214" t="s">
        <v>6942</v>
      </c>
      <c r="E9985" s="215">
        <v>4358</v>
      </c>
      <c r="F9985" s="216" t="s">
        <v>6935</v>
      </c>
    </row>
    <row r="9986" spans="2:6" ht="12.75" x14ac:dyDescent="0.25">
      <c r="B9986" s="216" t="s">
        <v>3588</v>
      </c>
      <c r="C9986" s="213">
        <v>4</v>
      </c>
      <c r="D9986" s="214" t="s">
        <v>6938</v>
      </c>
      <c r="E9986" s="215">
        <v>4358</v>
      </c>
      <c r="F9986" s="216" t="s">
        <v>6935</v>
      </c>
    </row>
    <row r="9987" spans="2:6" ht="12.75" x14ac:dyDescent="0.25">
      <c r="B9987" s="216" t="s">
        <v>3588</v>
      </c>
      <c r="C9987" s="213">
        <v>5</v>
      </c>
      <c r="D9987" s="214" t="s">
        <v>6939</v>
      </c>
      <c r="E9987" s="215">
        <v>4358</v>
      </c>
      <c r="F9987" s="216" t="s">
        <v>6935</v>
      </c>
    </row>
    <row r="9988" spans="2:6" ht="12.75" x14ac:dyDescent="0.25">
      <c r="B9988" s="216" t="s">
        <v>3588</v>
      </c>
      <c r="C9988" s="213">
        <v>7</v>
      </c>
      <c r="D9988" s="214" t="s">
        <v>6941</v>
      </c>
      <c r="E9988" s="215">
        <v>4358</v>
      </c>
      <c r="F9988" s="216" t="s">
        <v>6935</v>
      </c>
    </row>
    <row r="9989" spans="2:6" ht="12.75" x14ac:dyDescent="0.25">
      <c r="B9989" s="216" t="s">
        <v>3588</v>
      </c>
      <c r="C9989" s="213">
        <v>12</v>
      </c>
      <c r="D9989" s="214" t="s">
        <v>6945</v>
      </c>
      <c r="E9989" s="215">
        <v>4358</v>
      </c>
      <c r="F9989" s="216" t="s">
        <v>6935</v>
      </c>
    </row>
    <row r="9990" spans="2:6" ht="12.75" x14ac:dyDescent="0.25">
      <c r="B9990" s="216" t="s">
        <v>3588</v>
      </c>
      <c r="C9990" s="213">
        <v>3</v>
      </c>
      <c r="D9990" s="214" t="s">
        <v>6937</v>
      </c>
      <c r="E9990" s="215">
        <v>4358</v>
      </c>
      <c r="F9990" s="216" t="s">
        <v>6935</v>
      </c>
    </row>
    <row r="9991" spans="2:6" ht="12.75" x14ac:dyDescent="0.25">
      <c r="B9991" s="216" t="s">
        <v>3588</v>
      </c>
      <c r="C9991" s="213">
        <v>11</v>
      </c>
      <c r="D9991" s="214" t="s">
        <v>6944</v>
      </c>
      <c r="E9991" s="215">
        <v>4358</v>
      </c>
      <c r="F9991" s="216" t="s">
        <v>6935</v>
      </c>
    </row>
    <row r="9992" spans="2:6" ht="12.75" x14ac:dyDescent="0.25">
      <c r="B9992" s="216" t="s">
        <v>3588</v>
      </c>
      <c r="C9992" s="213">
        <v>6</v>
      </c>
      <c r="D9992" s="214" t="s">
        <v>6940</v>
      </c>
      <c r="E9992" s="215">
        <v>4358</v>
      </c>
      <c r="F9992" s="216" t="s">
        <v>6935</v>
      </c>
    </row>
    <row r="9993" spans="2:6" ht="12.75" x14ac:dyDescent="0.25">
      <c r="B9993" s="216" t="s">
        <v>3588</v>
      </c>
      <c r="C9993" s="213">
        <v>10</v>
      </c>
      <c r="D9993" s="214" t="s">
        <v>6943</v>
      </c>
      <c r="E9993" s="215">
        <v>4358</v>
      </c>
      <c r="F9993" s="216" t="s">
        <v>6935</v>
      </c>
    </row>
    <row r="9994" spans="2:6" ht="12.75" x14ac:dyDescent="0.25">
      <c r="B9994" s="216" t="s">
        <v>3588</v>
      </c>
      <c r="C9994" s="213">
        <v>2</v>
      </c>
      <c r="D9994" s="214" t="s">
        <v>6936</v>
      </c>
      <c r="E9994" s="215">
        <v>4358</v>
      </c>
      <c r="F9994" s="216" t="s">
        <v>6935</v>
      </c>
    </row>
    <row r="9995" spans="2:6" ht="12.75" x14ac:dyDescent="0.25">
      <c r="B9995" s="216" t="s">
        <v>3588</v>
      </c>
      <c r="C9995" s="213">
        <v>8</v>
      </c>
      <c r="D9995" s="214" t="s">
        <v>3543</v>
      </c>
      <c r="E9995" s="215">
        <v>4358</v>
      </c>
      <c r="F9995" s="216" t="s">
        <v>6935</v>
      </c>
    </row>
    <row r="9996" spans="2:6" ht="12.75" x14ac:dyDescent="0.25">
      <c r="B9996" s="216" t="s">
        <v>1166</v>
      </c>
      <c r="C9996" s="213">
        <v>12</v>
      </c>
      <c r="D9996" s="214" t="s">
        <v>7730</v>
      </c>
      <c r="E9996" s="215">
        <v>4439</v>
      </c>
      <c r="F9996" s="216" t="s">
        <v>7724</v>
      </c>
    </row>
    <row r="9997" spans="2:6" ht="12.75" x14ac:dyDescent="0.25">
      <c r="B9997" s="216" t="s">
        <v>1166</v>
      </c>
      <c r="C9997" s="213">
        <v>2</v>
      </c>
      <c r="D9997" s="214" t="s">
        <v>7725</v>
      </c>
      <c r="E9997" s="215">
        <v>4439</v>
      </c>
      <c r="F9997" s="216" t="s">
        <v>7724</v>
      </c>
    </row>
    <row r="9998" spans="2:6" ht="12.75" x14ac:dyDescent="0.25">
      <c r="B9998" s="216" t="s">
        <v>1166</v>
      </c>
      <c r="C9998" s="213">
        <v>8</v>
      </c>
      <c r="D9998" s="214" t="s">
        <v>7727</v>
      </c>
      <c r="E9998" s="215">
        <v>4439</v>
      </c>
      <c r="F9998" s="216" t="s">
        <v>7724</v>
      </c>
    </row>
    <row r="9999" spans="2:6" ht="12.75" x14ac:dyDescent="0.25">
      <c r="B9999" s="216" t="s">
        <v>1166</v>
      </c>
      <c r="C9999" s="213">
        <v>4</v>
      </c>
      <c r="D9999" s="214" t="s">
        <v>1214</v>
      </c>
      <c r="E9999" s="215">
        <v>4439</v>
      </c>
      <c r="F9999" s="216" t="s">
        <v>7724</v>
      </c>
    </row>
    <row r="10000" spans="2:6" ht="12.75" x14ac:dyDescent="0.25">
      <c r="B10000" s="216" t="s">
        <v>1166</v>
      </c>
      <c r="C10000" s="213">
        <v>9</v>
      </c>
      <c r="D10000" s="214" t="s">
        <v>2318</v>
      </c>
      <c r="E10000" s="215">
        <v>4439</v>
      </c>
      <c r="F10000" s="216" t="s">
        <v>7724</v>
      </c>
    </row>
    <row r="10001" spans="2:6" ht="12.75" x14ac:dyDescent="0.25">
      <c r="B10001" s="216" t="s">
        <v>1166</v>
      </c>
      <c r="C10001" s="213">
        <v>11</v>
      </c>
      <c r="D10001" s="214" t="s">
        <v>7729</v>
      </c>
      <c r="E10001" s="215">
        <v>4439</v>
      </c>
      <c r="F10001" s="216" t="s">
        <v>7724</v>
      </c>
    </row>
    <row r="10002" spans="2:6" ht="12.75" x14ac:dyDescent="0.25">
      <c r="B10002" s="216" t="s">
        <v>1166</v>
      </c>
      <c r="C10002" s="213">
        <v>7</v>
      </c>
      <c r="D10002" s="214" t="s">
        <v>7726</v>
      </c>
      <c r="E10002" s="215">
        <v>4439</v>
      </c>
      <c r="F10002" s="216" t="s">
        <v>7724</v>
      </c>
    </row>
    <row r="10003" spans="2:6" ht="12.75" x14ac:dyDescent="0.25">
      <c r="B10003" s="216" t="s">
        <v>1166</v>
      </c>
      <c r="C10003" s="213">
        <v>3</v>
      </c>
      <c r="D10003" s="214" t="s">
        <v>5768</v>
      </c>
      <c r="E10003" s="215">
        <v>4439</v>
      </c>
      <c r="F10003" s="216" t="s">
        <v>7724</v>
      </c>
    </row>
    <row r="10004" spans="2:6" ht="12.75" x14ac:dyDescent="0.25">
      <c r="B10004" s="216" t="s">
        <v>1166</v>
      </c>
      <c r="C10004" s="213">
        <v>5</v>
      </c>
      <c r="D10004" s="214" t="s">
        <v>2321</v>
      </c>
      <c r="E10004" s="215">
        <v>4439</v>
      </c>
      <c r="F10004" s="216" t="s">
        <v>7724</v>
      </c>
    </row>
    <row r="10005" spans="2:6" ht="12.75" x14ac:dyDescent="0.25">
      <c r="B10005" s="216" t="s">
        <v>1166</v>
      </c>
      <c r="C10005" s="213">
        <v>1</v>
      </c>
      <c r="D10005" s="214" t="s">
        <v>7723</v>
      </c>
      <c r="E10005" s="215">
        <v>4439</v>
      </c>
      <c r="F10005" s="216" t="s">
        <v>7724</v>
      </c>
    </row>
    <row r="10006" spans="2:6" ht="12.75" x14ac:dyDescent="0.25">
      <c r="B10006" s="216" t="s">
        <v>1166</v>
      </c>
      <c r="C10006" s="213">
        <v>10</v>
      </c>
      <c r="D10006" s="214" t="s">
        <v>7728</v>
      </c>
      <c r="E10006" s="215">
        <v>4439</v>
      </c>
      <c r="F10006" s="216" t="s">
        <v>7724</v>
      </c>
    </row>
    <row r="10007" spans="2:6" ht="12.75" x14ac:dyDescent="0.25">
      <c r="B10007" s="216" t="s">
        <v>1166</v>
      </c>
      <c r="C10007" s="213">
        <v>6</v>
      </c>
      <c r="D10007" s="214" t="s">
        <v>2325</v>
      </c>
      <c r="E10007" s="215">
        <v>4439</v>
      </c>
      <c r="F10007" s="216" t="s">
        <v>7724</v>
      </c>
    </row>
    <row r="10008" spans="2:6" ht="12.75" x14ac:dyDescent="0.25">
      <c r="B10008" s="216" t="s">
        <v>9057</v>
      </c>
      <c r="C10008" s="213">
        <v>8</v>
      </c>
      <c r="D10008" s="214" t="s">
        <v>9062</v>
      </c>
      <c r="E10008" s="215">
        <v>4571</v>
      </c>
      <c r="F10008" s="216" t="s">
        <v>9056</v>
      </c>
    </row>
    <row r="10009" spans="2:6" ht="12.75" x14ac:dyDescent="0.25">
      <c r="B10009" s="216" t="s">
        <v>9057</v>
      </c>
      <c r="C10009" s="213">
        <v>10</v>
      </c>
      <c r="D10009" s="214" t="s">
        <v>9063</v>
      </c>
      <c r="E10009" s="215">
        <v>4571</v>
      </c>
      <c r="F10009" s="216" t="s">
        <v>9056</v>
      </c>
    </row>
    <row r="10010" spans="2:6" ht="12.75" x14ac:dyDescent="0.25">
      <c r="B10010" s="216" t="s">
        <v>369</v>
      </c>
      <c r="C10010" s="213">
        <v>7</v>
      </c>
      <c r="D10010" s="214" t="s">
        <v>9061</v>
      </c>
      <c r="E10010" s="215">
        <v>4571</v>
      </c>
      <c r="F10010" s="216" t="s">
        <v>9056</v>
      </c>
    </row>
    <row r="10011" spans="2:6" ht="12.75" x14ac:dyDescent="0.25">
      <c r="B10011" s="216" t="s">
        <v>369</v>
      </c>
      <c r="C10011" s="213">
        <v>1</v>
      </c>
      <c r="D10011" s="214" t="s">
        <v>4287</v>
      </c>
      <c r="E10011" s="215">
        <v>4571</v>
      </c>
      <c r="F10011" s="216" t="s">
        <v>9056</v>
      </c>
    </row>
    <row r="10012" spans="2:6" ht="12.75" x14ac:dyDescent="0.25">
      <c r="B10012" s="216" t="s">
        <v>9057</v>
      </c>
      <c r="C10012" s="213">
        <v>12</v>
      </c>
      <c r="D10012" s="214" t="s">
        <v>9065</v>
      </c>
      <c r="E10012" s="215">
        <v>4571</v>
      </c>
      <c r="F10012" s="216" t="s">
        <v>9056</v>
      </c>
    </row>
    <row r="10013" spans="2:6" ht="12.75" x14ac:dyDescent="0.25">
      <c r="B10013" s="216" t="s">
        <v>369</v>
      </c>
      <c r="C10013" s="213">
        <v>5</v>
      </c>
      <c r="D10013" s="214" t="s">
        <v>4278</v>
      </c>
      <c r="E10013" s="215">
        <v>4571</v>
      </c>
      <c r="F10013" s="216" t="s">
        <v>9056</v>
      </c>
    </row>
    <row r="10014" spans="2:6" ht="12.75" x14ac:dyDescent="0.25">
      <c r="B10014" s="216" t="s">
        <v>9057</v>
      </c>
      <c r="C10014" s="213">
        <v>6</v>
      </c>
      <c r="D10014" s="214" t="s">
        <v>9060</v>
      </c>
      <c r="E10014" s="215">
        <v>4571</v>
      </c>
      <c r="F10014" s="216" t="s">
        <v>9056</v>
      </c>
    </row>
    <row r="10015" spans="2:6" ht="12.75" x14ac:dyDescent="0.25">
      <c r="B10015" s="216" t="s">
        <v>369</v>
      </c>
      <c r="C10015" s="213">
        <v>3</v>
      </c>
      <c r="D10015" s="214" t="s">
        <v>8621</v>
      </c>
      <c r="E10015" s="215">
        <v>4571</v>
      </c>
      <c r="F10015" s="216" t="s">
        <v>9056</v>
      </c>
    </row>
    <row r="10016" spans="2:6" ht="12.75" x14ac:dyDescent="0.25">
      <c r="B10016" s="216" t="s">
        <v>9057</v>
      </c>
      <c r="C10016" s="213">
        <v>2</v>
      </c>
      <c r="D10016" s="214" t="s">
        <v>9058</v>
      </c>
      <c r="E10016" s="215">
        <v>4571</v>
      </c>
      <c r="F10016" s="216" t="s">
        <v>9056</v>
      </c>
    </row>
    <row r="10017" spans="2:6" ht="12.75" x14ac:dyDescent="0.25">
      <c r="B10017" s="216" t="s">
        <v>369</v>
      </c>
      <c r="C10017" s="213">
        <v>9</v>
      </c>
      <c r="D10017" s="214" t="s">
        <v>461</v>
      </c>
      <c r="E10017" s="215">
        <v>4571</v>
      </c>
      <c r="F10017" s="216" t="s">
        <v>9056</v>
      </c>
    </row>
    <row r="10018" spans="2:6" ht="12.75" x14ac:dyDescent="0.25">
      <c r="B10018" s="216" t="s">
        <v>369</v>
      </c>
      <c r="C10018" s="213">
        <v>11</v>
      </c>
      <c r="D10018" s="214" t="s">
        <v>9064</v>
      </c>
      <c r="E10018" s="215">
        <v>4571</v>
      </c>
      <c r="F10018" s="216" t="s">
        <v>9056</v>
      </c>
    </row>
    <row r="10019" spans="2:6" ht="12.75" x14ac:dyDescent="0.25">
      <c r="B10019" s="216" t="s">
        <v>9057</v>
      </c>
      <c r="C10019" s="213">
        <v>4</v>
      </c>
      <c r="D10019" s="214" t="s">
        <v>9059</v>
      </c>
      <c r="E10019" s="215">
        <v>4571</v>
      </c>
      <c r="F10019" s="216" t="s">
        <v>9056</v>
      </c>
    </row>
    <row r="10020" spans="2:6" ht="12.75" x14ac:dyDescent="0.25">
      <c r="B10020" s="216" t="s">
        <v>369</v>
      </c>
      <c r="C10020" s="213">
        <v>7</v>
      </c>
      <c r="D10020" s="214" t="s">
        <v>9073</v>
      </c>
      <c r="E10020" s="215">
        <v>4572</v>
      </c>
      <c r="F10020" s="216" t="s">
        <v>9067</v>
      </c>
    </row>
    <row r="10021" spans="2:6" ht="12.75" x14ac:dyDescent="0.25">
      <c r="B10021" s="216" t="s">
        <v>9057</v>
      </c>
      <c r="C10021" s="213">
        <v>2</v>
      </c>
      <c r="D10021" s="214" t="s">
        <v>9068</v>
      </c>
      <c r="E10021" s="215">
        <v>4572</v>
      </c>
      <c r="F10021" s="216" t="s">
        <v>9067</v>
      </c>
    </row>
    <row r="10022" spans="2:6" ht="12.75" x14ac:dyDescent="0.25">
      <c r="B10022" s="216" t="s">
        <v>9057</v>
      </c>
      <c r="C10022" s="213">
        <v>12</v>
      </c>
      <c r="D10022" s="214" t="s">
        <v>3381</v>
      </c>
      <c r="E10022" s="215">
        <v>4572</v>
      </c>
      <c r="F10022" s="216" t="s">
        <v>9067</v>
      </c>
    </row>
    <row r="10023" spans="2:6" ht="12.75" x14ac:dyDescent="0.25">
      <c r="B10023" s="216" t="s">
        <v>369</v>
      </c>
      <c r="C10023" s="213">
        <v>11</v>
      </c>
      <c r="D10023" s="214" t="s">
        <v>559</v>
      </c>
      <c r="E10023" s="215">
        <v>4572</v>
      </c>
      <c r="F10023" s="216" t="s">
        <v>9067</v>
      </c>
    </row>
    <row r="10024" spans="2:6" ht="12.75" x14ac:dyDescent="0.25">
      <c r="B10024" s="216" t="s">
        <v>369</v>
      </c>
      <c r="C10024" s="213">
        <v>9</v>
      </c>
      <c r="D10024" s="214" t="s">
        <v>9075</v>
      </c>
      <c r="E10024" s="215">
        <v>4572</v>
      </c>
      <c r="F10024" s="216" t="s">
        <v>9067</v>
      </c>
    </row>
    <row r="10025" spans="2:6" ht="12.75" x14ac:dyDescent="0.25">
      <c r="B10025" s="216" t="s">
        <v>369</v>
      </c>
      <c r="C10025" s="213">
        <v>1</v>
      </c>
      <c r="D10025" s="214" t="s">
        <v>9066</v>
      </c>
      <c r="E10025" s="215">
        <v>4572</v>
      </c>
      <c r="F10025" s="216" t="s">
        <v>9067</v>
      </c>
    </row>
    <row r="10026" spans="2:6" ht="12.75" x14ac:dyDescent="0.25">
      <c r="B10026" s="216" t="s">
        <v>9057</v>
      </c>
      <c r="C10026" s="213">
        <v>4</v>
      </c>
      <c r="D10026" s="214" t="s">
        <v>9070</v>
      </c>
      <c r="E10026" s="215">
        <v>4572</v>
      </c>
      <c r="F10026" s="216" t="s">
        <v>9067</v>
      </c>
    </row>
    <row r="10027" spans="2:6" ht="12.75" x14ac:dyDescent="0.25">
      <c r="B10027" s="216" t="s">
        <v>9057</v>
      </c>
      <c r="C10027" s="213">
        <v>6</v>
      </c>
      <c r="D10027" s="214" t="s">
        <v>9072</v>
      </c>
      <c r="E10027" s="215">
        <v>4572</v>
      </c>
      <c r="F10027" s="216" t="s">
        <v>9067</v>
      </c>
    </row>
    <row r="10028" spans="2:6" ht="12.75" x14ac:dyDescent="0.25">
      <c r="B10028" s="216" t="s">
        <v>9057</v>
      </c>
      <c r="C10028" s="213">
        <v>10</v>
      </c>
      <c r="D10028" s="214" t="s">
        <v>9076</v>
      </c>
      <c r="E10028" s="215">
        <v>4572</v>
      </c>
      <c r="F10028" s="216" t="s">
        <v>9067</v>
      </c>
    </row>
    <row r="10029" spans="2:6" ht="12.75" x14ac:dyDescent="0.25">
      <c r="B10029" s="216" t="s">
        <v>369</v>
      </c>
      <c r="C10029" s="213">
        <v>5</v>
      </c>
      <c r="D10029" s="214" t="s">
        <v>9071</v>
      </c>
      <c r="E10029" s="215">
        <v>4572</v>
      </c>
      <c r="F10029" s="216" t="s">
        <v>9067</v>
      </c>
    </row>
    <row r="10030" spans="2:6" ht="12.75" x14ac:dyDescent="0.25">
      <c r="B10030" s="216" t="s">
        <v>369</v>
      </c>
      <c r="C10030" s="213">
        <v>3</v>
      </c>
      <c r="D10030" s="214" t="s">
        <v>9069</v>
      </c>
      <c r="E10030" s="215">
        <v>4572</v>
      </c>
      <c r="F10030" s="216" t="s">
        <v>9067</v>
      </c>
    </row>
    <row r="10031" spans="2:6" ht="12.75" x14ac:dyDescent="0.25">
      <c r="B10031" s="216" t="s">
        <v>9057</v>
      </c>
      <c r="C10031" s="213">
        <v>8</v>
      </c>
      <c r="D10031" s="214" t="s">
        <v>9074</v>
      </c>
      <c r="E10031" s="215">
        <v>4572</v>
      </c>
      <c r="F10031" s="216" t="s">
        <v>9067</v>
      </c>
    </row>
    <row r="10032" spans="2:6" ht="12.75" x14ac:dyDescent="0.25">
      <c r="B10032" s="216" t="s">
        <v>263</v>
      </c>
      <c r="C10032" s="213">
        <v>10</v>
      </c>
      <c r="D10032" s="214" t="s">
        <v>264</v>
      </c>
      <c r="E10032" s="215">
        <v>4140</v>
      </c>
      <c r="F10032" s="216" t="s">
        <v>4625</v>
      </c>
    </row>
    <row r="10033" spans="2:6" ht="12.75" x14ac:dyDescent="0.25">
      <c r="B10033" s="216" t="s">
        <v>263</v>
      </c>
      <c r="C10033" s="213">
        <v>1</v>
      </c>
      <c r="D10033" s="214" t="s">
        <v>4624</v>
      </c>
      <c r="E10033" s="215">
        <v>4140</v>
      </c>
      <c r="F10033" s="216" t="s">
        <v>4625</v>
      </c>
    </row>
    <row r="10034" spans="2:6" ht="12.75" x14ac:dyDescent="0.25">
      <c r="B10034" s="216" t="s">
        <v>263</v>
      </c>
      <c r="C10034" s="213">
        <v>2</v>
      </c>
      <c r="D10034" s="214" t="s">
        <v>4626</v>
      </c>
      <c r="E10034" s="215">
        <v>4140</v>
      </c>
      <c r="F10034" s="216" t="s">
        <v>4625</v>
      </c>
    </row>
    <row r="10035" spans="2:6" ht="12.75" x14ac:dyDescent="0.25">
      <c r="B10035" s="216" t="s">
        <v>263</v>
      </c>
      <c r="C10035" s="213">
        <v>6</v>
      </c>
      <c r="D10035" s="214" t="s">
        <v>4630</v>
      </c>
      <c r="E10035" s="215">
        <v>4140</v>
      </c>
      <c r="F10035" s="216" t="s">
        <v>4625</v>
      </c>
    </row>
    <row r="10036" spans="2:6" ht="12.75" x14ac:dyDescent="0.25">
      <c r="B10036" s="216" t="s">
        <v>263</v>
      </c>
      <c r="C10036" s="213">
        <v>5</v>
      </c>
      <c r="D10036" s="214" t="s">
        <v>4629</v>
      </c>
      <c r="E10036" s="215">
        <v>4140</v>
      </c>
      <c r="F10036" s="216" t="s">
        <v>4625</v>
      </c>
    </row>
    <row r="10037" spans="2:6" ht="12.75" x14ac:dyDescent="0.25">
      <c r="B10037" s="216" t="s">
        <v>263</v>
      </c>
      <c r="C10037" s="213">
        <v>9</v>
      </c>
      <c r="D10037" s="214" t="s">
        <v>3550</v>
      </c>
      <c r="E10037" s="215">
        <v>4140</v>
      </c>
      <c r="F10037" s="216" t="s">
        <v>4625</v>
      </c>
    </row>
    <row r="10038" spans="2:6" ht="12.75" x14ac:dyDescent="0.25">
      <c r="B10038" s="216" t="s">
        <v>263</v>
      </c>
      <c r="C10038" s="213">
        <v>4</v>
      </c>
      <c r="D10038" s="214" t="s">
        <v>4628</v>
      </c>
      <c r="E10038" s="215">
        <v>4140</v>
      </c>
      <c r="F10038" s="216" t="s">
        <v>4625</v>
      </c>
    </row>
    <row r="10039" spans="2:6" ht="12.75" x14ac:dyDescent="0.25">
      <c r="B10039" s="216" t="s">
        <v>263</v>
      </c>
      <c r="C10039" s="213">
        <v>7</v>
      </c>
      <c r="D10039" s="214" t="s">
        <v>907</v>
      </c>
      <c r="E10039" s="215">
        <v>4140</v>
      </c>
      <c r="F10039" s="216" t="s">
        <v>4625</v>
      </c>
    </row>
    <row r="10040" spans="2:6" ht="12.75" x14ac:dyDescent="0.25">
      <c r="B10040" s="216" t="s">
        <v>263</v>
      </c>
      <c r="C10040" s="213">
        <v>11</v>
      </c>
      <c r="D10040" s="214" t="s">
        <v>3537</v>
      </c>
      <c r="E10040" s="215">
        <v>4140</v>
      </c>
      <c r="F10040" s="216" t="s">
        <v>4625</v>
      </c>
    </row>
    <row r="10041" spans="2:6" ht="12.75" x14ac:dyDescent="0.25">
      <c r="B10041" s="216" t="s">
        <v>263</v>
      </c>
      <c r="C10041" s="213">
        <v>3</v>
      </c>
      <c r="D10041" s="214" t="s">
        <v>4627</v>
      </c>
      <c r="E10041" s="215">
        <v>4140</v>
      </c>
      <c r="F10041" s="216" t="s">
        <v>4625</v>
      </c>
    </row>
    <row r="10042" spans="2:6" ht="12.75" x14ac:dyDescent="0.25">
      <c r="B10042" s="216" t="s">
        <v>263</v>
      </c>
      <c r="C10042" s="213">
        <v>12</v>
      </c>
      <c r="D10042" s="214" t="s">
        <v>3231</v>
      </c>
      <c r="E10042" s="215">
        <v>4140</v>
      </c>
      <c r="F10042" s="216" t="s">
        <v>4625</v>
      </c>
    </row>
    <row r="10043" spans="2:6" ht="12.75" x14ac:dyDescent="0.25">
      <c r="B10043" s="216" t="s">
        <v>263</v>
      </c>
      <c r="C10043" s="213">
        <v>8</v>
      </c>
      <c r="D10043" s="214" t="s">
        <v>248</v>
      </c>
      <c r="E10043" s="215">
        <v>4140</v>
      </c>
      <c r="F10043" s="216" t="s">
        <v>4625</v>
      </c>
    </row>
    <row r="10044" spans="2:6" ht="12.75" x14ac:dyDescent="0.25">
      <c r="B10044" s="216" t="s">
        <v>263</v>
      </c>
      <c r="C10044" s="213">
        <v>10</v>
      </c>
      <c r="D10044" s="214" t="s">
        <v>6364</v>
      </c>
      <c r="E10044" s="215">
        <v>4300</v>
      </c>
      <c r="F10044" s="216" t="s">
        <v>6360</v>
      </c>
    </row>
    <row r="10045" spans="2:6" ht="12.75" x14ac:dyDescent="0.25">
      <c r="B10045" s="216" t="s">
        <v>263</v>
      </c>
      <c r="C10045" s="213">
        <v>5</v>
      </c>
      <c r="D10045" s="214" t="s">
        <v>4936</v>
      </c>
      <c r="E10045" s="215">
        <v>4300</v>
      </c>
      <c r="F10045" s="216" t="s">
        <v>6360</v>
      </c>
    </row>
    <row r="10046" spans="2:6" ht="12.75" x14ac:dyDescent="0.25">
      <c r="B10046" s="216" t="s">
        <v>263</v>
      </c>
      <c r="C10046" s="213">
        <v>7</v>
      </c>
      <c r="D10046" s="214" t="s">
        <v>6363</v>
      </c>
      <c r="E10046" s="215">
        <v>4300</v>
      </c>
      <c r="F10046" s="216" t="s">
        <v>6360</v>
      </c>
    </row>
    <row r="10047" spans="2:6" ht="12.75" x14ac:dyDescent="0.25">
      <c r="B10047" s="216" t="s">
        <v>263</v>
      </c>
      <c r="C10047" s="213">
        <v>2</v>
      </c>
      <c r="D10047" s="214" t="s">
        <v>6361</v>
      </c>
      <c r="E10047" s="215">
        <v>4300</v>
      </c>
      <c r="F10047" s="216" t="s">
        <v>6360</v>
      </c>
    </row>
    <row r="10048" spans="2:6" ht="12.75" x14ac:dyDescent="0.25">
      <c r="B10048" s="216" t="s">
        <v>263</v>
      </c>
      <c r="C10048" s="213">
        <v>11</v>
      </c>
      <c r="D10048" s="214" t="s">
        <v>6365</v>
      </c>
      <c r="E10048" s="215">
        <v>4300</v>
      </c>
      <c r="F10048" s="216" t="s">
        <v>6360</v>
      </c>
    </row>
    <row r="10049" spans="2:6" ht="12.75" x14ac:dyDescent="0.25">
      <c r="B10049" s="216" t="s">
        <v>263</v>
      </c>
      <c r="C10049" s="213">
        <v>8</v>
      </c>
      <c r="D10049" s="214" t="s">
        <v>5327</v>
      </c>
      <c r="E10049" s="215">
        <v>4300</v>
      </c>
      <c r="F10049" s="216" t="s">
        <v>6360</v>
      </c>
    </row>
    <row r="10050" spans="2:6" ht="12.75" x14ac:dyDescent="0.25">
      <c r="B10050" s="216" t="s">
        <v>263</v>
      </c>
      <c r="C10050" s="213">
        <v>13</v>
      </c>
      <c r="D10050" s="214" t="s">
        <v>5939</v>
      </c>
      <c r="E10050" s="215">
        <v>4300</v>
      </c>
      <c r="F10050" s="216" t="s">
        <v>6360</v>
      </c>
    </row>
    <row r="10051" spans="2:6" ht="12.75" x14ac:dyDescent="0.25">
      <c r="B10051" s="216" t="s">
        <v>263</v>
      </c>
      <c r="C10051" s="213">
        <v>4</v>
      </c>
      <c r="D10051" s="214" t="s">
        <v>4377</v>
      </c>
      <c r="E10051" s="215">
        <v>4300</v>
      </c>
      <c r="F10051" s="216" t="s">
        <v>6360</v>
      </c>
    </row>
    <row r="10052" spans="2:6" ht="12.75" x14ac:dyDescent="0.25">
      <c r="B10052" s="216" t="s">
        <v>263</v>
      </c>
      <c r="C10052" s="213">
        <v>9</v>
      </c>
      <c r="D10052" s="214" t="s">
        <v>5329</v>
      </c>
      <c r="E10052" s="215">
        <v>4300</v>
      </c>
      <c r="F10052" s="216" t="s">
        <v>6360</v>
      </c>
    </row>
    <row r="10053" spans="2:6" ht="12.75" x14ac:dyDescent="0.25">
      <c r="B10053" s="216" t="s">
        <v>263</v>
      </c>
      <c r="C10053" s="213">
        <v>1</v>
      </c>
      <c r="D10053" s="214" t="s">
        <v>6359</v>
      </c>
      <c r="E10053" s="215">
        <v>4300</v>
      </c>
      <c r="F10053" s="216" t="s">
        <v>6360</v>
      </c>
    </row>
    <row r="10054" spans="2:6" ht="12.75" x14ac:dyDescent="0.25">
      <c r="B10054" s="216" t="s">
        <v>263</v>
      </c>
      <c r="C10054" s="213">
        <v>12</v>
      </c>
      <c r="D10054" s="214" t="s">
        <v>343</v>
      </c>
      <c r="E10054" s="215">
        <v>4300</v>
      </c>
      <c r="F10054" s="216" t="s">
        <v>6360</v>
      </c>
    </row>
    <row r="10055" spans="2:6" ht="12.75" x14ac:dyDescent="0.25">
      <c r="B10055" s="216" t="s">
        <v>263</v>
      </c>
      <c r="C10055" s="213">
        <v>3</v>
      </c>
      <c r="D10055" s="214" t="s">
        <v>6362</v>
      </c>
      <c r="E10055" s="215">
        <v>4300</v>
      </c>
      <c r="F10055" s="216" t="s">
        <v>6360</v>
      </c>
    </row>
    <row r="10056" spans="2:6" ht="12.75" x14ac:dyDescent="0.25">
      <c r="B10056" s="216" t="s">
        <v>263</v>
      </c>
      <c r="C10056" s="213">
        <v>6</v>
      </c>
      <c r="D10056" s="214" t="s">
        <v>5715</v>
      </c>
      <c r="E10056" s="215">
        <v>4300</v>
      </c>
      <c r="F10056" s="216" t="s">
        <v>6360</v>
      </c>
    </row>
    <row r="10057" spans="2:6" ht="12.75" x14ac:dyDescent="0.25">
      <c r="B10057" s="216" t="s">
        <v>81</v>
      </c>
      <c r="C10057" s="213">
        <v>4</v>
      </c>
      <c r="D10057" s="214" t="s">
        <v>2295</v>
      </c>
      <c r="E10057" s="215">
        <v>1756</v>
      </c>
      <c r="F10057" s="216" t="s">
        <v>2294</v>
      </c>
    </row>
    <row r="10058" spans="2:6" ht="12.75" x14ac:dyDescent="0.25">
      <c r="B10058" s="216" t="s">
        <v>81</v>
      </c>
      <c r="C10058" s="213">
        <v>5</v>
      </c>
      <c r="D10058" s="214" t="s">
        <v>2296</v>
      </c>
      <c r="E10058" s="215">
        <v>1756</v>
      </c>
      <c r="F10058" s="216" t="s">
        <v>2294</v>
      </c>
    </row>
    <row r="10059" spans="2:6" ht="12.75" x14ac:dyDescent="0.25">
      <c r="B10059" s="216" t="s">
        <v>81</v>
      </c>
      <c r="C10059" s="213">
        <v>10</v>
      </c>
      <c r="D10059" s="214" t="s">
        <v>2234</v>
      </c>
      <c r="E10059" s="215">
        <v>1756</v>
      </c>
      <c r="F10059" s="216" t="s">
        <v>2294</v>
      </c>
    </row>
    <row r="10060" spans="2:6" ht="12.75" x14ac:dyDescent="0.25">
      <c r="B10060" s="216" t="s">
        <v>81</v>
      </c>
      <c r="C10060" s="213">
        <v>7</v>
      </c>
      <c r="D10060" s="214" t="s">
        <v>2298</v>
      </c>
      <c r="E10060" s="215">
        <v>1756</v>
      </c>
      <c r="F10060" s="216" t="s">
        <v>2294</v>
      </c>
    </row>
    <row r="10061" spans="2:6" ht="12.75" x14ac:dyDescent="0.25">
      <c r="B10061" s="216" t="s">
        <v>81</v>
      </c>
      <c r="C10061" s="213">
        <v>6</v>
      </c>
      <c r="D10061" s="214" t="s">
        <v>2297</v>
      </c>
      <c r="E10061" s="215">
        <v>1756</v>
      </c>
      <c r="F10061" s="216" t="s">
        <v>2294</v>
      </c>
    </row>
    <row r="10062" spans="2:6" ht="12.75" x14ac:dyDescent="0.25">
      <c r="B10062" s="216" t="s">
        <v>81</v>
      </c>
      <c r="C10062" s="213">
        <v>1</v>
      </c>
      <c r="D10062" s="214" t="s">
        <v>216</v>
      </c>
      <c r="E10062" s="215">
        <v>1756</v>
      </c>
      <c r="F10062" s="216" t="s">
        <v>2294</v>
      </c>
    </row>
    <row r="10063" spans="2:6" ht="12.75" x14ac:dyDescent="0.25">
      <c r="B10063" s="216" t="s">
        <v>81</v>
      </c>
      <c r="C10063" s="213">
        <v>9</v>
      </c>
      <c r="D10063" s="214" t="s">
        <v>2300</v>
      </c>
      <c r="E10063" s="215">
        <v>1756</v>
      </c>
      <c r="F10063" s="216" t="s">
        <v>2294</v>
      </c>
    </row>
    <row r="10064" spans="2:6" ht="12.75" x14ac:dyDescent="0.25">
      <c r="B10064" s="216" t="s">
        <v>81</v>
      </c>
      <c r="C10064" s="213">
        <v>8</v>
      </c>
      <c r="D10064" s="214" t="s">
        <v>2299</v>
      </c>
      <c r="E10064" s="215">
        <v>1756</v>
      </c>
      <c r="F10064" s="216" t="s">
        <v>2294</v>
      </c>
    </row>
    <row r="10065" spans="2:6" ht="12.75" x14ac:dyDescent="0.25">
      <c r="B10065" s="216" t="s">
        <v>81</v>
      </c>
      <c r="C10065" s="213">
        <v>3</v>
      </c>
      <c r="D10065" s="214" t="s">
        <v>990</v>
      </c>
      <c r="E10065" s="215">
        <v>1756</v>
      </c>
      <c r="F10065" s="216" t="s">
        <v>2294</v>
      </c>
    </row>
    <row r="10066" spans="2:6" ht="12.75" x14ac:dyDescent="0.25">
      <c r="B10066" s="216" t="s">
        <v>81</v>
      </c>
      <c r="C10066" s="213">
        <v>2</v>
      </c>
      <c r="D10066" s="214" t="s">
        <v>987</v>
      </c>
      <c r="E10066" s="215">
        <v>1756</v>
      </c>
      <c r="F10066" s="216" t="s">
        <v>2294</v>
      </c>
    </row>
    <row r="10067" spans="2:6" ht="12.75" x14ac:dyDescent="0.25">
      <c r="B10067" s="216" t="s">
        <v>499</v>
      </c>
      <c r="C10067" s="213">
        <v>14</v>
      </c>
      <c r="D10067" s="214" t="s">
        <v>2527</v>
      </c>
      <c r="E10067" s="215">
        <v>1777</v>
      </c>
      <c r="F10067" s="216" t="s">
        <v>2514</v>
      </c>
    </row>
    <row r="10068" spans="2:6" ht="12.75" x14ac:dyDescent="0.25">
      <c r="B10068" s="216" t="s">
        <v>499</v>
      </c>
      <c r="C10068" s="213">
        <v>17</v>
      </c>
      <c r="D10068" s="214" t="s">
        <v>2530</v>
      </c>
      <c r="E10068" s="215">
        <v>1777</v>
      </c>
      <c r="F10068" s="216" t="s">
        <v>2514</v>
      </c>
    </row>
    <row r="10069" spans="2:6" ht="12.75" x14ac:dyDescent="0.25">
      <c r="B10069" s="216" t="s">
        <v>499</v>
      </c>
      <c r="C10069" s="213">
        <v>18</v>
      </c>
      <c r="D10069" s="214" t="s">
        <v>2531</v>
      </c>
      <c r="E10069" s="215">
        <v>1777</v>
      </c>
      <c r="F10069" s="216" t="s">
        <v>2514</v>
      </c>
    </row>
    <row r="10070" spans="2:6" ht="12.75" x14ac:dyDescent="0.25">
      <c r="B10070" s="216" t="s">
        <v>499</v>
      </c>
      <c r="C10070" s="213">
        <v>10</v>
      </c>
      <c r="D10070" s="214" t="s">
        <v>2523</v>
      </c>
      <c r="E10070" s="215">
        <v>1777</v>
      </c>
      <c r="F10070" s="216" t="s">
        <v>2514</v>
      </c>
    </row>
    <row r="10071" spans="2:6" ht="12.75" x14ac:dyDescent="0.25">
      <c r="B10071" s="216" t="s">
        <v>499</v>
      </c>
      <c r="C10071" s="213">
        <v>5</v>
      </c>
      <c r="D10071" s="214" t="s">
        <v>2518</v>
      </c>
      <c r="E10071" s="215">
        <v>1777</v>
      </c>
      <c r="F10071" s="216" t="s">
        <v>2514</v>
      </c>
    </row>
    <row r="10072" spans="2:6" ht="12.75" x14ac:dyDescent="0.25">
      <c r="B10072" s="216" t="s">
        <v>499</v>
      </c>
      <c r="C10072" s="213">
        <v>4</v>
      </c>
      <c r="D10072" s="214" t="s">
        <v>2517</v>
      </c>
      <c r="E10072" s="215">
        <v>1777</v>
      </c>
      <c r="F10072" s="216" t="s">
        <v>2514</v>
      </c>
    </row>
    <row r="10073" spans="2:6" ht="12.75" x14ac:dyDescent="0.25">
      <c r="B10073" s="216" t="s">
        <v>499</v>
      </c>
      <c r="C10073" s="213">
        <v>12</v>
      </c>
      <c r="D10073" s="214" t="s">
        <v>2525</v>
      </c>
      <c r="E10073" s="215">
        <v>1777</v>
      </c>
      <c r="F10073" s="216" t="s">
        <v>2514</v>
      </c>
    </row>
    <row r="10074" spans="2:6" ht="12.75" x14ac:dyDescent="0.25">
      <c r="B10074" s="216" t="s">
        <v>499</v>
      </c>
      <c r="C10074" s="213">
        <v>2</v>
      </c>
      <c r="D10074" s="214" t="s">
        <v>2515</v>
      </c>
      <c r="E10074" s="215">
        <v>1777</v>
      </c>
      <c r="F10074" s="216" t="s">
        <v>2514</v>
      </c>
    </row>
    <row r="10075" spans="2:6" ht="12.75" x14ac:dyDescent="0.25">
      <c r="B10075" s="216" t="s">
        <v>499</v>
      </c>
      <c r="C10075" s="213">
        <v>13</v>
      </c>
      <c r="D10075" s="214" t="s">
        <v>2526</v>
      </c>
      <c r="E10075" s="215">
        <v>1777</v>
      </c>
      <c r="F10075" s="216" t="s">
        <v>2514</v>
      </c>
    </row>
    <row r="10076" spans="2:6" ht="12.75" x14ac:dyDescent="0.25">
      <c r="B10076" s="216" t="s">
        <v>499</v>
      </c>
      <c r="C10076" s="213">
        <v>16</v>
      </c>
      <c r="D10076" s="214" t="s">
        <v>2529</v>
      </c>
      <c r="E10076" s="215">
        <v>1777</v>
      </c>
      <c r="F10076" s="216" t="s">
        <v>2514</v>
      </c>
    </row>
    <row r="10077" spans="2:6" ht="12.75" x14ac:dyDescent="0.25">
      <c r="B10077" s="216" t="s">
        <v>499</v>
      </c>
      <c r="C10077" s="213">
        <v>8</v>
      </c>
      <c r="D10077" s="214" t="s">
        <v>2521</v>
      </c>
      <c r="E10077" s="215">
        <v>1777</v>
      </c>
      <c r="F10077" s="216" t="s">
        <v>2514</v>
      </c>
    </row>
    <row r="10078" spans="2:6" ht="12.75" x14ac:dyDescent="0.25">
      <c r="B10078" s="216" t="s">
        <v>499</v>
      </c>
      <c r="C10078" s="213">
        <v>6</v>
      </c>
      <c r="D10078" s="214" t="s">
        <v>2519</v>
      </c>
      <c r="E10078" s="215">
        <v>1777</v>
      </c>
      <c r="F10078" s="216" t="s">
        <v>2514</v>
      </c>
    </row>
    <row r="10079" spans="2:6" ht="12.75" x14ac:dyDescent="0.25">
      <c r="B10079" s="216" t="s">
        <v>499</v>
      </c>
      <c r="C10079" s="213">
        <v>1</v>
      </c>
      <c r="D10079" s="214" t="s">
        <v>2513</v>
      </c>
      <c r="E10079" s="215">
        <v>1777</v>
      </c>
      <c r="F10079" s="216" t="s">
        <v>2514</v>
      </c>
    </row>
    <row r="10080" spans="2:6" ht="12.75" x14ac:dyDescent="0.25">
      <c r="B10080" s="216" t="s">
        <v>499</v>
      </c>
      <c r="C10080" s="213">
        <v>11</v>
      </c>
      <c r="D10080" s="214" t="s">
        <v>2524</v>
      </c>
      <c r="E10080" s="215">
        <v>1777</v>
      </c>
      <c r="F10080" s="216" t="s">
        <v>2514</v>
      </c>
    </row>
    <row r="10081" spans="2:6" ht="12.75" x14ac:dyDescent="0.25">
      <c r="B10081" s="216" t="s">
        <v>499</v>
      </c>
      <c r="C10081" s="213">
        <v>3</v>
      </c>
      <c r="D10081" s="214" t="s">
        <v>2516</v>
      </c>
      <c r="E10081" s="215">
        <v>1777</v>
      </c>
      <c r="F10081" s="216" t="s">
        <v>2514</v>
      </c>
    </row>
    <row r="10082" spans="2:6" ht="12.75" x14ac:dyDescent="0.25">
      <c r="B10082" s="216" t="s">
        <v>499</v>
      </c>
      <c r="C10082" s="213">
        <v>7</v>
      </c>
      <c r="D10082" s="214" t="s">
        <v>2520</v>
      </c>
      <c r="E10082" s="215">
        <v>1777</v>
      </c>
      <c r="F10082" s="216" t="s">
        <v>2514</v>
      </c>
    </row>
    <row r="10083" spans="2:6" ht="12.75" x14ac:dyDescent="0.25">
      <c r="B10083" s="216" t="s">
        <v>499</v>
      </c>
      <c r="C10083" s="213">
        <v>15</v>
      </c>
      <c r="D10083" s="214" t="s">
        <v>2528</v>
      </c>
      <c r="E10083" s="215">
        <v>1777</v>
      </c>
      <c r="F10083" s="216" t="s">
        <v>2514</v>
      </c>
    </row>
    <row r="10084" spans="2:6" ht="12.75" x14ac:dyDescent="0.25">
      <c r="B10084" s="216" t="s">
        <v>499</v>
      </c>
      <c r="C10084" s="213">
        <v>9</v>
      </c>
      <c r="D10084" s="214" t="s">
        <v>2522</v>
      </c>
      <c r="E10084" s="215">
        <v>1777</v>
      </c>
      <c r="F10084" s="216" t="s">
        <v>2514</v>
      </c>
    </row>
    <row r="10085" spans="2:6" ht="12.75" x14ac:dyDescent="0.25">
      <c r="B10085" s="216" t="s">
        <v>167</v>
      </c>
      <c r="C10085" s="213">
        <v>6</v>
      </c>
      <c r="D10085" s="214" t="s">
        <v>5216</v>
      </c>
      <c r="E10085" s="215">
        <v>4196</v>
      </c>
      <c r="F10085" s="216" t="s">
        <v>5213</v>
      </c>
    </row>
    <row r="10086" spans="2:6" ht="12.75" x14ac:dyDescent="0.25">
      <c r="B10086" s="216" t="s">
        <v>167</v>
      </c>
      <c r="C10086" s="213">
        <v>9</v>
      </c>
      <c r="D10086" s="214" t="s">
        <v>5218</v>
      </c>
      <c r="E10086" s="215">
        <v>4196</v>
      </c>
      <c r="F10086" s="216" t="s">
        <v>5213</v>
      </c>
    </row>
    <row r="10087" spans="2:6" ht="12.75" x14ac:dyDescent="0.25">
      <c r="B10087" s="216" t="s">
        <v>167</v>
      </c>
      <c r="C10087" s="213">
        <v>2</v>
      </c>
      <c r="D10087" s="214" t="s">
        <v>5214</v>
      </c>
      <c r="E10087" s="215">
        <v>4196</v>
      </c>
      <c r="F10087" s="216" t="s">
        <v>5213</v>
      </c>
    </row>
    <row r="10088" spans="2:6" ht="12.75" x14ac:dyDescent="0.25">
      <c r="B10088" s="216" t="s">
        <v>167</v>
      </c>
      <c r="C10088" s="213">
        <v>3</v>
      </c>
      <c r="D10088" s="214" t="s">
        <v>286</v>
      </c>
      <c r="E10088" s="215">
        <v>4196</v>
      </c>
      <c r="F10088" s="216" t="s">
        <v>5213</v>
      </c>
    </row>
    <row r="10089" spans="2:6" ht="12.75" x14ac:dyDescent="0.25">
      <c r="B10089" s="216" t="s">
        <v>167</v>
      </c>
      <c r="C10089" s="213">
        <v>4</v>
      </c>
      <c r="D10089" s="214" t="s">
        <v>168</v>
      </c>
      <c r="E10089" s="215">
        <v>4196</v>
      </c>
      <c r="F10089" s="216" t="s">
        <v>5213</v>
      </c>
    </row>
    <row r="10090" spans="2:6" ht="12.75" x14ac:dyDescent="0.25">
      <c r="B10090" s="216" t="s">
        <v>167</v>
      </c>
      <c r="C10090" s="213">
        <v>8</v>
      </c>
      <c r="D10090" s="214" t="s">
        <v>3521</v>
      </c>
      <c r="E10090" s="215">
        <v>4196</v>
      </c>
      <c r="F10090" s="216" t="s">
        <v>5213</v>
      </c>
    </row>
    <row r="10091" spans="2:6" ht="12.75" x14ac:dyDescent="0.25">
      <c r="B10091" s="216" t="s">
        <v>167</v>
      </c>
      <c r="C10091" s="213">
        <v>7</v>
      </c>
      <c r="D10091" s="214" t="s">
        <v>5217</v>
      </c>
      <c r="E10091" s="215">
        <v>4196</v>
      </c>
      <c r="F10091" s="216" t="s">
        <v>5213</v>
      </c>
    </row>
    <row r="10092" spans="2:6" ht="12.75" x14ac:dyDescent="0.25">
      <c r="B10092" s="216" t="s">
        <v>167</v>
      </c>
      <c r="C10092" s="213">
        <v>11</v>
      </c>
      <c r="D10092" s="214" t="s">
        <v>3539</v>
      </c>
      <c r="E10092" s="215">
        <v>4196</v>
      </c>
      <c r="F10092" s="216" t="s">
        <v>5213</v>
      </c>
    </row>
    <row r="10093" spans="2:6" ht="12.75" x14ac:dyDescent="0.25">
      <c r="B10093" s="216" t="s">
        <v>167</v>
      </c>
      <c r="C10093" s="213">
        <v>1</v>
      </c>
      <c r="D10093" s="214" t="s">
        <v>450</v>
      </c>
      <c r="E10093" s="215">
        <v>4196</v>
      </c>
      <c r="F10093" s="216" t="s">
        <v>5213</v>
      </c>
    </row>
    <row r="10094" spans="2:6" ht="12.75" x14ac:dyDescent="0.25">
      <c r="B10094" s="216" t="s">
        <v>167</v>
      </c>
      <c r="C10094" s="213">
        <v>12</v>
      </c>
      <c r="D10094" s="214" t="s">
        <v>4734</v>
      </c>
      <c r="E10094" s="215">
        <v>4196</v>
      </c>
      <c r="F10094" s="216" t="s">
        <v>5213</v>
      </c>
    </row>
    <row r="10095" spans="2:6" ht="12.75" x14ac:dyDescent="0.25">
      <c r="B10095" s="216" t="s">
        <v>167</v>
      </c>
      <c r="C10095" s="213">
        <v>10</v>
      </c>
      <c r="D10095" s="214" t="s">
        <v>3524</v>
      </c>
      <c r="E10095" s="215">
        <v>4196</v>
      </c>
      <c r="F10095" s="216" t="s">
        <v>5213</v>
      </c>
    </row>
    <row r="10096" spans="2:6" ht="12.75" x14ac:dyDescent="0.25">
      <c r="B10096" s="216" t="s">
        <v>167</v>
      </c>
      <c r="C10096" s="213">
        <v>5</v>
      </c>
      <c r="D10096" s="214" t="s">
        <v>5215</v>
      </c>
      <c r="E10096" s="215">
        <v>4196</v>
      </c>
      <c r="F10096" s="216" t="s">
        <v>5213</v>
      </c>
    </row>
    <row r="10097" spans="2:6" ht="12.75" x14ac:dyDescent="0.25">
      <c r="B10097" s="216" t="s">
        <v>199</v>
      </c>
      <c r="C10097" s="213">
        <v>1</v>
      </c>
      <c r="D10097" s="214" t="s">
        <v>3838</v>
      </c>
      <c r="E10097" s="215">
        <v>4071</v>
      </c>
      <c r="F10097" s="216" t="s">
        <v>3839</v>
      </c>
    </row>
    <row r="10098" spans="2:6" ht="12.75" x14ac:dyDescent="0.25">
      <c r="B10098" s="216" t="s">
        <v>199</v>
      </c>
      <c r="C10098" s="213">
        <v>3</v>
      </c>
      <c r="D10098" s="214" t="s">
        <v>3841</v>
      </c>
      <c r="E10098" s="215">
        <v>4071</v>
      </c>
      <c r="F10098" s="216" t="s">
        <v>3839</v>
      </c>
    </row>
    <row r="10099" spans="2:6" ht="12.75" x14ac:dyDescent="0.25">
      <c r="B10099" s="216" t="s">
        <v>1808</v>
      </c>
      <c r="C10099" s="213">
        <v>13</v>
      </c>
      <c r="D10099" s="214" t="s">
        <v>642</v>
      </c>
      <c r="E10099" s="215">
        <v>4071</v>
      </c>
      <c r="F10099" s="216" t="s">
        <v>3839</v>
      </c>
    </row>
    <row r="10100" spans="2:6" ht="12.75" x14ac:dyDescent="0.25">
      <c r="B10100" s="216" t="s">
        <v>199</v>
      </c>
      <c r="C10100" s="213">
        <v>2</v>
      </c>
      <c r="D10100" s="214" t="s">
        <v>3840</v>
      </c>
      <c r="E10100" s="215">
        <v>4071</v>
      </c>
      <c r="F10100" s="216" t="s">
        <v>3839</v>
      </c>
    </row>
    <row r="10101" spans="2:6" ht="12.75" x14ac:dyDescent="0.25">
      <c r="B10101" s="216" t="s">
        <v>199</v>
      </c>
      <c r="C10101" s="213">
        <v>4</v>
      </c>
      <c r="D10101" s="214" t="s">
        <v>1809</v>
      </c>
      <c r="E10101" s="215">
        <v>4071</v>
      </c>
      <c r="F10101" s="216" t="s">
        <v>3839</v>
      </c>
    </row>
    <row r="10102" spans="2:6" ht="12.75" x14ac:dyDescent="0.25">
      <c r="B10102" s="216" t="s">
        <v>199</v>
      </c>
      <c r="C10102" s="213">
        <v>5</v>
      </c>
      <c r="D10102" s="214" t="s">
        <v>759</v>
      </c>
      <c r="E10102" s="215">
        <v>4071</v>
      </c>
      <c r="F10102" s="216" t="s">
        <v>3839</v>
      </c>
    </row>
    <row r="10103" spans="2:6" ht="12.75" x14ac:dyDescent="0.25">
      <c r="B10103" s="216" t="s">
        <v>199</v>
      </c>
      <c r="C10103" s="213">
        <v>12</v>
      </c>
      <c r="D10103" s="214" t="s">
        <v>764</v>
      </c>
      <c r="E10103" s="215">
        <v>4071</v>
      </c>
      <c r="F10103" s="216" t="s">
        <v>3839</v>
      </c>
    </row>
    <row r="10104" spans="2:6" ht="12.75" x14ac:dyDescent="0.25">
      <c r="B10104" s="216" t="s">
        <v>199</v>
      </c>
      <c r="C10104" s="213">
        <v>11</v>
      </c>
      <c r="D10104" s="214" t="s">
        <v>3844</v>
      </c>
      <c r="E10104" s="215">
        <v>4071</v>
      </c>
      <c r="F10104" s="216" t="s">
        <v>3839</v>
      </c>
    </row>
    <row r="10105" spans="2:6" ht="12.75" x14ac:dyDescent="0.25">
      <c r="B10105" s="216" t="s">
        <v>199</v>
      </c>
      <c r="C10105" s="213">
        <v>10</v>
      </c>
      <c r="D10105" s="214" t="s">
        <v>3843</v>
      </c>
      <c r="E10105" s="215">
        <v>4071</v>
      </c>
      <c r="F10105" s="216" t="s">
        <v>3839</v>
      </c>
    </row>
    <row r="10106" spans="2:6" ht="12.75" x14ac:dyDescent="0.25">
      <c r="B10106" s="216" t="s">
        <v>199</v>
      </c>
      <c r="C10106" s="213">
        <v>6</v>
      </c>
      <c r="D10106" s="214" t="s">
        <v>758</v>
      </c>
      <c r="E10106" s="215">
        <v>4071</v>
      </c>
      <c r="F10106" s="216" t="s">
        <v>3839</v>
      </c>
    </row>
    <row r="10107" spans="2:6" ht="12.75" x14ac:dyDescent="0.25">
      <c r="B10107" s="216" t="s">
        <v>199</v>
      </c>
      <c r="C10107" s="213">
        <v>9</v>
      </c>
      <c r="D10107" s="214" t="s">
        <v>573</v>
      </c>
      <c r="E10107" s="215">
        <v>4071</v>
      </c>
      <c r="F10107" s="216" t="s">
        <v>3839</v>
      </c>
    </row>
    <row r="10108" spans="2:6" ht="12.75" x14ac:dyDescent="0.25">
      <c r="B10108" s="216" t="s">
        <v>1808</v>
      </c>
      <c r="C10108" s="213">
        <v>14</v>
      </c>
      <c r="D10108" s="214" t="s">
        <v>3845</v>
      </c>
      <c r="E10108" s="215">
        <v>4071</v>
      </c>
      <c r="F10108" s="216" t="s">
        <v>3839</v>
      </c>
    </row>
    <row r="10109" spans="2:6" ht="12.75" x14ac:dyDescent="0.25">
      <c r="B10109" s="216" t="s">
        <v>199</v>
      </c>
      <c r="C10109" s="213">
        <v>8</v>
      </c>
      <c r="D10109" s="214" t="s">
        <v>3842</v>
      </c>
      <c r="E10109" s="215">
        <v>4071</v>
      </c>
      <c r="F10109" s="216" t="s">
        <v>3839</v>
      </c>
    </row>
    <row r="10110" spans="2:6" ht="12.75" x14ac:dyDescent="0.25">
      <c r="B10110" s="216" t="s">
        <v>199</v>
      </c>
      <c r="C10110" s="213">
        <v>7</v>
      </c>
      <c r="D10110" s="214" t="s">
        <v>1812</v>
      </c>
      <c r="E10110" s="215">
        <v>4071</v>
      </c>
      <c r="F10110" s="216" t="s">
        <v>3839</v>
      </c>
    </row>
    <row r="10111" spans="2:6" ht="12.75" x14ac:dyDescent="0.25">
      <c r="B10111" s="216" t="s">
        <v>199</v>
      </c>
      <c r="C10111" s="213">
        <v>4</v>
      </c>
      <c r="D10111" s="214" t="s">
        <v>4970</v>
      </c>
      <c r="E10111" s="215">
        <v>4172</v>
      </c>
      <c r="F10111" s="216" t="s">
        <v>4968</v>
      </c>
    </row>
    <row r="10112" spans="2:6" ht="12.75" x14ac:dyDescent="0.25">
      <c r="B10112" s="216" t="s">
        <v>199</v>
      </c>
      <c r="C10112" s="213">
        <v>9</v>
      </c>
      <c r="D10112" s="214" t="s">
        <v>1818</v>
      </c>
      <c r="E10112" s="215">
        <v>4172</v>
      </c>
      <c r="F10112" s="216" t="s">
        <v>4968</v>
      </c>
    </row>
    <row r="10113" spans="2:6" ht="12.75" x14ac:dyDescent="0.25">
      <c r="B10113" s="216" t="s">
        <v>199</v>
      </c>
      <c r="C10113" s="213">
        <v>6</v>
      </c>
      <c r="D10113" s="214" t="s">
        <v>152</v>
      </c>
      <c r="E10113" s="215">
        <v>4172</v>
      </c>
      <c r="F10113" s="216" t="s">
        <v>4968</v>
      </c>
    </row>
    <row r="10114" spans="2:6" ht="12.75" x14ac:dyDescent="0.25">
      <c r="B10114" s="216" t="s">
        <v>199</v>
      </c>
      <c r="C10114" s="213">
        <v>3</v>
      </c>
      <c r="D10114" s="214" t="s">
        <v>4969</v>
      </c>
      <c r="E10114" s="215">
        <v>4172</v>
      </c>
      <c r="F10114" s="216" t="s">
        <v>4968</v>
      </c>
    </row>
    <row r="10115" spans="2:6" ht="12.75" x14ac:dyDescent="0.25">
      <c r="B10115" s="216" t="s">
        <v>199</v>
      </c>
      <c r="C10115" s="213">
        <v>10</v>
      </c>
      <c r="D10115" s="214" t="s">
        <v>3436</v>
      </c>
      <c r="E10115" s="215">
        <v>4172</v>
      </c>
      <c r="F10115" s="216" t="s">
        <v>4968</v>
      </c>
    </row>
    <row r="10116" spans="2:6" ht="12.75" x14ac:dyDescent="0.25">
      <c r="B10116" s="216" t="s">
        <v>199</v>
      </c>
      <c r="C10116" s="213">
        <v>11</v>
      </c>
      <c r="D10116" s="214" t="s">
        <v>3343</v>
      </c>
      <c r="E10116" s="215">
        <v>4172</v>
      </c>
      <c r="F10116" s="216" t="s">
        <v>4968</v>
      </c>
    </row>
    <row r="10117" spans="2:6" ht="12.75" x14ac:dyDescent="0.25">
      <c r="B10117" s="216" t="s">
        <v>199</v>
      </c>
      <c r="C10117" s="213">
        <v>7</v>
      </c>
      <c r="D10117" s="214" t="s">
        <v>765</v>
      </c>
      <c r="E10117" s="215">
        <v>4172</v>
      </c>
      <c r="F10117" s="216" t="s">
        <v>4968</v>
      </c>
    </row>
    <row r="10118" spans="2:6" ht="12.75" x14ac:dyDescent="0.25">
      <c r="B10118" s="216" t="s">
        <v>199</v>
      </c>
      <c r="C10118" s="213">
        <v>8</v>
      </c>
      <c r="D10118" s="214" t="s">
        <v>1814</v>
      </c>
      <c r="E10118" s="215">
        <v>4172</v>
      </c>
      <c r="F10118" s="216" t="s">
        <v>4968</v>
      </c>
    </row>
    <row r="10119" spans="2:6" ht="12.75" x14ac:dyDescent="0.25">
      <c r="B10119" s="216" t="s">
        <v>199</v>
      </c>
      <c r="C10119" s="213">
        <v>12</v>
      </c>
      <c r="D10119" s="214" t="s">
        <v>4971</v>
      </c>
      <c r="E10119" s="215">
        <v>4172</v>
      </c>
      <c r="F10119" s="216" t="s">
        <v>4968</v>
      </c>
    </row>
    <row r="10120" spans="2:6" ht="12.75" x14ac:dyDescent="0.25">
      <c r="B10120" s="216" t="s">
        <v>199</v>
      </c>
      <c r="C10120" s="213">
        <v>5</v>
      </c>
      <c r="D10120" s="214" t="s">
        <v>762</v>
      </c>
      <c r="E10120" s="215">
        <v>4172</v>
      </c>
      <c r="F10120" s="216" t="s">
        <v>4968</v>
      </c>
    </row>
    <row r="10121" spans="2:6" ht="12.75" x14ac:dyDescent="0.25">
      <c r="B10121" s="216" t="s">
        <v>199</v>
      </c>
      <c r="C10121" s="213">
        <v>2</v>
      </c>
      <c r="D10121" s="214" t="s">
        <v>1817</v>
      </c>
      <c r="E10121" s="215">
        <v>4172</v>
      </c>
      <c r="F10121" s="216" t="s">
        <v>4968</v>
      </c>
    </row>
    <row r="10122" spans="2:6" ht="12.75" x14ac:dyDescent="0.25">
      <c r="B10122" s="216" t="s">
        <v>199</v>
      </c>
      <c r="C10122" s="213">
        <v>1</v>
      </c>
      <c r="D10122" s="214" t="s">
        <v>1349</v>
      </c>
      <c r="E10122" s="215">
        <v>4172</v>
      </c>
      <c r="F10122" s="216" t="s">
        <v>4968</v>
      </c>
    </row>
    <row r="10123" spans="2:6" ht="12.75" x14ac:dyDescent="0.25">
      <c r="B10123" s="216" t="s">
        <v>3423</v>
      </c>
      <c r="C10123" s="213">
        <v>10</v>
      </c>
      <c r="D10123" s="214" t="s">
        <v>463</v>
      </c>
      <c r="E10123" s="215">
        <v>4173</v>
      </c>
      <c r="F10123" s="216" t="s">
        <v>4973</v>
      </c>
    </row>
    <row r="10124" spans="2:6" ht="12.75" x14ac:dyDescent="0.25">
      <c r="B10124" s="216" t="s">
        <v>199</v>
      </c>
      <c r="C10124" s="213">
        <v>2</v>
      </c>
      <c r="D10124" s="214" t="s">
        <v>1889</v>
      </c>
      <c r="E10124" s="215">
        <v>4173</v>
      </c>
      <c r="F10124" s="216" t="s">
        <v>4973</v>
      </c>
    </row>
    <row r="10125" spans="2:6" ht="12.75" x14ac:dyDescent="0.25">
      <c r="B10125" s="216" t="s">
        <v>1348</v>
      </c>
      <c r="C10125" s="213">
        <v>7</v>
      </c>
      <c r="D10125" s="214" t="s">
        <v>1216</v>
      </c>
      <c r="E10125" s="215">
        <v>4173</v>
      </c>
      <c r="F10125" s="216" t="s">
        <v>4973</v>
      </c>
    </row>
    <row r="10126" spans="2:6" ht="12.75" x14ac:dyDescent="0.25">
      <c r="B10126" s="216" t="s">
        <v>1348</v>
      </c>
      <c r="C10126" s="213">
        <v>4</v>
      </c>
      <c r="D10126" s="214" t="s">
        <v>1568</v>
      </c>
      <c r="E10126" s="215">
        <v>4173</v>
      </c>
      <c r="F10126" s="216" t="s">
        <v>4973</v>
      </c>
    </row>
    <row r="10127" spans="2:6" ht="12.75" x14ac:dyDescent="0.25">
      <c r="B10127" s="216" t="s">
        <v>1348</v>
      </c>
      <c r="C10127" s="213">
        <v>1</v>
      </c>
      <c r="D10127" s="214" t="s">
        <v>4972</v>
      </c>
      <c r="E10127" s="215">
        <v>4173</v>
      </c>
      <c r="F10127" s="216" t="s">
        <v>4973</v>
      </c>
    </row>
    <row r="10128" spans="2:6" ht="12.75" x14ac:dyDescent="0.25">
      <c r="B10128" s="216" t="s">
        <v>199</v>
      </c>
      <c r="C10128" s="213">
        <v>5</v>
      </c>
      <c r="D10128" s="214" t="s">
        <v>3341</v>
      </c>
      <c r="E10128" s="215">
        <v>4173</v>
      </c>
      <c r="F10128" s="216" t="s">
        <v>4973</v>
      </c>
    </row>
    <row r="10129" spans="2:6" ht="12.75" x14ac:dyDescent="0.25">
      <c r="B10129" s="216" t="s">
        <v>199</v>
      </c>
      <c r="C10129" s="213">
        <v>8</v>
      </c>
      <c r="D10129" s="214" t="s">
        <v>3136</v>
      </c>
      <c r="E10129" s="215">
        <v>4173</v>
      </c>
      <c r="F10129" s="216" t="s">
        <v>4973</v>
      </c>
    </row>
    <row r="10130" spans="2:6" ht="12.75" x14ac:dyDescent="0.25">
      <c r="B10130" s="216" t="s">
        <v>199</v>
      </c>
      <c r="C10130" s="213">
        <v>9</v>
      </c>
      <c r="D10130" s="214" t="s">
        <v>766</v>
      </c>
      <c r="E10130" s="215">
        <v>4173</v>
      </c>
      <c r="F10130" s="216" t="s">
        <v>4973</v>
      </c>
    </row>
    <row r="10131" spans="2:6" ht="12.75" x14ac:dyDescent="0.25">
      <c r="B10131" s="216" t="s">
        <v>1348</v>
      </c>
      <c r="C10131" s="213">
        <v>3</v>
      </c>
      <c r="D10131" s="214" t="s">
        <v>4257</v>
      </c>
      <c r="E10131" s="215">
        <v>4173</v>
      </c>
      <c r="F10131" s="216" t="s">
        <v>4973</v>
      </c>
    </row>
    <row r="10132" spans="2:6" ht="12.75" x14ac:dyDescent="0.25">
      <c r="B10132" s="216" t="s">
        <v>199</v>
      </c>
      <c r="C10132" s="213">
        <v>11</v>
      </c>
      <c r="D10132" s="214" t="s">
        <v>768</v>
      </c>
      <c r="E10132" s="215">
        <v>4173</v>
      </c>
      <c r="F10132" s="216" t="s">
        <v>4973</v>
      </c>
    </row>
    <row r="10133" spans="2:6" ht="12.75" x14ac:dyDescent="0.25">
      <c r="B10133" s="216" t="s">
        <v>199</v>
      </c>
      <c r="C10133" s="213">
        <v>6</v>
      </c>
      <c r="D10133" s="214" t="s">
        <v>760</v>
      </c>
      <c r="E10133" s="215">
        <v>4173</v>
      </c>
      <c r="F10133" s="216" t="s">
        <v>4973</v>
      </c>
    </row>
    <row r="10134" spans="2:6" ht="12.75" x14ac:dyDescent="0.25">
      <c r="B10134" s="216" t="s">
        <v>199</v>
      </c>
      <c r="C10134" s="213">
        <v>12</v>
      </c>
      <c r="D10134" s="214" t="s">
        <v>1815</v>
      </c>
      <c r="E10134" s="215">
        <v>4173</v>
      </c>
      <c r="F10134" s="216" t="s">
        <v>4973</v>
      </c>
    </row>
    <row r="10135" spans="2:6" ht="12.75" x14ac:dyDescent="0.25">
      <c r="B10135" s="216" t="s">
        <v>4725</v>
      </c>
      <c r="C10135" s="213">
        <v>1</v>
      </c>
      <c r="D10135" s="214" t="s">
        <v>6489</v>
      </c>
      <c r="E10135" s="215">
        <v>4313</v>
      </c>
      <c r="F10135" s="216" t="s">
        <v>6490</v>
      </c>
    </row>
    <row r="10136" spans="2:6" ht="12.75" x14ac:dyDescent="0.25">
      <c r="B10136" s="216" t="s">
        <v>3250</v>
      </c>
      <c r="C10136" s="213">
        <v>12</v>
      </c>
      <c r="D10136" s="214" t="s">
        <v>3251</v>
      </c>
      <c r="E10136" s="215">
        <v>4313</v>
      </c>
      <c r="F10136" s="216" t="s">
        <v>6490</v>
      </c>
    </row>
    <row r="10137" spans="2:6" ht="12.75" x14ac:dyDescent="0.25">
      <c r="B10137" s="216" t="s">
        <v>4729</v>
      </c>
      <c r="C10137" s="213">
        <v>4</v>
      </c>
      <c r="D10137" s="214" t="s">
        <v>6492</v>
      </c>
      <c r="E10137" s="215">
        <v>4313</v>
      </c>
      <c r="F10137" s="216" t="s">
        <v>6490</v>
      </c>
    </row>
    <row r="10138" spans="2:6" ht="12.75" x14ac:dyDescent="0.25">
      <c r="B10138" s="216" t="s">
        <v>3250</v>
      </c>
      <c r="C10138" s="213">
        <v>3</v>
      </c>
      <c r="D10138" s="214" t="s">
        <v>4444</v>
      </c>
      <c r="E10138" s="215">
        <v>4313</v>
      </c>
      <c r="F10138" s="216" t="s">
        <v>6490</v>
      </c>
    </row>
    <row r="10139" spans="2:6" ht="12.75" x14ac:dyDescent="0.25">
      <c r="B10139" s="216" t="s">
        <v>4882</v>
      </c>
      <c r="C10139" s="213">
        <v>10</v>
      </c>
      <c r="D10139" s="214" t="s">
        <v>4883</v>
      </c>
      <c r="E10139" s="215">
        <v>4313</v>
      </c>
      <c r="F10139" s="216" t="s">
        <v>6490</v>
      </c>
    </row>
    <row r="10140" spans="2:6" ht="12.75" x14ac:dyDescent="0.25">
      <c r="B10140" s="216" t="s">
        <v>339</v>
      </c>
      <c r="C10140" s="213">
        <v>9</v>
      </c>
      <c r="D10140" s="214" t="s">
        <v>3988</v>
      </c>
      <c r="E10140" s="215">
        <v>4313</v>
      </c>
      <c r="F10140" s="216" t="s">
        <v>6490</v>
      </c>
    </row>
    <row r="10141" spans="2:6" ht="12.75" x14ac:dyDescent="0.25">
      <c r="B10141" s="216" t="s">
        <v>4729</v>
      </c>
      <c r="C10141" s="213">
        <v>11</v>
      </c>
      <c r="D10141" s="214" t="s">
        <v>4730</v>
      </c>
      <c r="E10141" s="215">
        <v>4313</v>
      </c>
      <c r="F10141" s="216" t="s">
        <v>6490</v>
      </c>
    </row>
    <row r="10142" spans="2:6" ht="12.75" x14ac:dyDescent="0.25">
      <c r="B10142" s="216" t="s">
        <v>3250</v>
      </c>
      <c r="C10142" s="213">
        <v>2</v>
      </c>
      <c r="D10142" s="214" t="s">
        <v>6491</v>
      </c>
      <c r="E10142" s="215">
        <v>4313</v>
      </c>
      <c r="F10142" s="216" t="s">
        <v>6490</v>
      </c>
    </row>
    <row r="10143" spans="2:6" ht="12.75" x14ac:dyDescent="0.25">
      <c r="B10143" s="216" t="s">
        <v>339</v>
      </c>
      <c r="C10143" s="213">
        <v>8</v>
      </c>
      <c r="D10143" s="214" t="s">
        <v>340</v>
      </c>
      <c r="E10143" s="215">
        <v>4313</v>
      </c>
      <c r="F10143" s="216" t="s">
        <v>6490</v>
      </c>
    </row>
    <row r="10144" spans="2:6" ht="12.75" x14ac:dyDescent="0.25">
      <c r="B10144" s="216" t="s">
        <v>6494</v>
      </c>
      <c r="C10144" s="213">
        <v>6</v>
      </c>
      <c r="D10144" s="214" t="s">
        <v>6495</v>
      </c>
      <c r="E10144" s="215">
        <v>4313</v>
      </c>
      <c r="F10144" s="216" t="s">
        <v>6490</v>
      </c>
    </row>
    <row r="10145" spans="2:6" ht="12.75" x14ac:dyDescent="0.25">
      <c r="B10145" s="216" t="s">
        <v>6496</v>
      </c>
      <c r="C10145" s="213">
        <v>7</v>
      </c>
      <c r="D10145" s="214" t="s">
        <v>6497</v>
      </c>
      <c r="E10145" s="215">
        <v>4313</v>
      </c>
      <c r="F10145" s="216" t="s">
        <v>6490</v>
      </c>
    </row>
    <row r="10146" spans="2:6" ht="12.75" x14ac:dyDescent="0.25">
      <c r="B10146" s="216" t="s">
        <v>4882</v>
      </c>
      <c r="C10146" s="213">
        <v>5</v>
      </c>
      <c r="D10146" s="214" t="s">
        <v>6493</v>
      </c>
      <c r="E10146" s="215">
        <v>4313</v>
      </c>
      <c r="F10146" s="216" t="s">
        <v>6490</v>
      </c>
    </row>
    <row r="10147" spans="2:6" ht="12.75" x14ac:dyDescent="0.25">
      <c r="B10147" s="216" t="s">
        <v>8162</v>
      </c>
      <c r="C10147" s="213">
        <v>7</v>
      </c>
      <c r="D10147" s="214" t="s">
        <v>2146</v>
      </c>
      <c r="E10147" s="215">
        <v>4483</v>
      </c>
      <c r="F10147" s="216" t="s">
        <v>8156</v>
      </c>
    </row>
    <row r="10148" spans="2:6" ht="12.75" x14ac:dyDescent="0.25">
      <c r="B10148" s="216" t="s">
        <v>8162</v>
      </c>
      <c r="C10148" s="213">
        <v>13</v>
      </c>
      <c r="D10148" s="214" t="s">
        <v>8168</v>
      </c>
      <c r="E10148" s="215">
        <v>4483</v>
      </c>
      <c r="F10148" s="216" t="s">
        <v>8156</v>
      </c>
    </row>
    <row r="10149" spans="2:6" ht="12.75" x14ac:dyDescent="0.25">
      <c r="B10149" s="216" t="s">
        <v>8162</v>
      </c>
      <c r="C10149" s="213">
        <v>10</v>
      </c>
      <c r="D10149" s="214" t="s">
        <v>8165</v>
      </c>
      <c r="E10149" s="215">
        <v>4483</v>
      </c>
      <c r="F10149" s="216" t="s">
        <v>8156</v>
      </c>
    </row>
    <row r="10150" spans="2:6" ht="12.75" x14ac:dyDescent="0.25">
      <c r="B10150" s="216" t="s">
        <v>8162</v>
      </c>
      <c r="C10150" s="213">
        <v>16</v>
      </c>
      <c r="D10150" s="214" t="s">
        <v>8171</v>
      </c>
      <c r="E10150" s="215">
        <v>4483</v>
      </c>
      <c r="F10150" s="216" t="s">
        <v>8156</v>
      </c>
    </row>
    <row r="10151" spans="2:6" ht="12.75" x14ac:dyDescent="0.25">
      <c r="B10151" s="216" t="s">
        <v>141</v>
      </c>
      <c r="C10151" s="213">
        <v>3</v>
      </c>
      <c r="D10151" s="214" t="s">
        <v>8158</v>
      </c>
      <c r="E10151" s="215">
        <v>4483</v>
      </c>
      <c r="F10151" s="216" t="s">
        <v>8156</v>
      </c>
    </row>
    <row r="10152" spans="2:6" ht="12.75" x14ac:dyDescent="0.25">
      <c r="B10152" s="216" t="s">
        <v>8162</v>
      </c>
      <c r="C10152" s="213">
        <v>9</v>
      </c>
      <c r="D10152" s="214" t="s">
        <v>8164</v>
      </c>
      <c r="E10152" s="215">
        <v>4483</v>
      </c>
      <c r="F10152" s="216" t="s">
        <v>8156</v>
      </c>
    </row>
    <row r="10153" spans="2:6" ht="12.75" x14ac:dyDescent="0.25">
      <c r="B10153" s="216" t="s">
        <v>8162</v>
      </c>
      <c r="C10153" s="213">
        <v>15</v>
      </c>
      <c r="D10153" s="214" t="s">
        <v>8170</v>
      </c>
      <c r="E10153" s="215">
        <v>4483</v>
      </c>
      <c r="F10153" s="216" t="s">
        <v>8156</v>
      </c>
    </row>
    <row r="10154" spans="2:6" ht="12.75" x14ac:dyDescent="0.25">
      <c r="B10154" s="216" t="s">
        <v>141</v>
      </c>
      <c r="C10154" s="213">
        <v>1</v>
      </c>
      <c r="D10154" s="214" t="s">
        <v>142</v>
      </c>
      <c r="E10154" s="215">
        <v>4483</v>
      </c>
      <c r="F10154" s="216" t="s">
        <v>8156</v>
      </c>
    </row>
    <row r="10155" spans="2:6" ht="12.75" x14ac:dyDescent="0.25">
      <c r="B10155" s="216" t="s">
        <v>8162</v>
      </c>
      <c r="C10155" s="213">
        <v>12</v>
      </c>
      <c r="D10155" s="214" t="s">
        <v>8167</v>
      </c>
      <c r="E10155" s="215">
        <v>4483</v>
      </c>
      <c r="F10155" s="216" t="s">
        <v>8156</v>
      </c>
    </row>
    <row r="10156" spans="2:6" ht="12.75" x14ac:dyDescent="0.25">
      <c r="B10156" s="216" t="s">
        <v>8162</v>
      </c>
      <c r="C10156" s="213">
        <v>18</v>
      </c>
      <c r="D10156" s="214" t="s">
        <v>8173</v>
      </c>
      <c r="E10156" s="215">
        <v>4483</v>
      </c>
      <c r="F10156" s="216" t="s">
        <v>8156</v>
      </c>
    </row>
    <row r="10157" spans="2:6" ht="12.75" x14ac:dyDescent="0.25">
      <c r="B10157" s="216" t="s">
        <v>141</v>
      </c>
      <c r="C10157" s="213">
        <v>2</v>
      </c>
      <c r="D10157" s="214" t="s">
        <v>8157</v>
      </c>
      <c r="E10157" s="215">
        <v>4483</v>
      </c>
      <c r="F10157" s="216" t="s">
        <v>8156</v>
      </c>
    </row>
    <row r="10158" spans="2:6" ht="12.75" x14ac:dyDescent="0.25">
      <c r="B10158" s="216" t="s">
        <v>141</v>
      </c>
      <c r="C10158" s="213">
        <v>4</v>
      </c>
      <c r="D10158" s="214" t="s">
        <v>8159</v>
      </c>
      <c r="E10158" s="215">
        <v>4483</v>
      </c>
      <c r="F10158" s="216" t="s">
        <v>8156</v>
      </c>
    </row>
    <row r="10159" spans="2:6" ht="12.75" x14ac:dyDescent="0.25">
      <c r="B10159" s="216" t="s">
        <v>141</v>
      </c>
      <c r="C10159" s="213">
        <v>6</v>
      </c>
      <c r="D10159" s="214" t="s">
        <v>8161</v>
      </c>
      <c r="E10159" s="215">
        <v>4483</v>
      </c>
      <c r="F10159" s="216" t="s">
        <v>8156</v>
      </c>
    </row>
    <row r="10160" spans="2:6" ht="12.75" x14ac:dyDescent="0.25">
      <c r="B10160" s="216" t="s">
        <v>8162</v>
      </c>
      <c r="C10160" s="213">
        <v>11</v>
      </c>
      <c r="D10160" s="214" t="s">
        <v>8166</v>
      </c>
      <c r="E10160" s="215">
        <v>4483</v>
      </c>
      <c r="F10160" s="216" t="s">
        <v>8156</v>
      </c>
    </row>
    <row r="10161" spans="2:6" ht="12.75" x14ac:dyDescent="0.25">
      <c r="B10161" s="216" t="s">
        <v>8162</v>
      </c>
      <c r="C10161" s="213">
        <v>17</v>
      </c>
      <c r="D10161" s="214" t="s">
        <v>8172</v>
      </c>
      <c r="E10161" s="215">
        <v>4483</v>
      </c>
      <c r="F10161" s="216" t="s">
        <v>8156</v>
      </c>
    </row>
    <row r="10162" spans="2:6" ht="12.75" x14ac:dyDescent="0.25">
      <c r="B10162" s="216" t="s">
        <v>8162</v>
      </c>
      <c r="C10162" s="213">
        <v>8</v>
      </c>
      <c r="D10162" s="214" t="s">
        <v>8163</v>
      </c>
      <c r="E10162" s="215">
        <v>4483</v>
      </c>
      <c r="F10162" s="216" t="s">
        <v>8156</v>
      </c>
    </row>
    <row r="10163" spans="2:6" ht="12.75" x14ac:dyDescent="0.25">
      <c r="B10163" s="216" t="s">
        <v>8162</v>
      </c>
      <c r="C10163" s="213">
        <v>14</v>
      </c>
      <c r="D10163" s="214" t="s">
        <v>8169</v>
      </c>
      <c r="E10163" s="215">
        <v>4483</v>
      </c>
      <c r="F10163" s="216" t="s">
        <v>8156</v>
      </c>
    </row>
    <row r="10164" spans="2:6" ht="12.75" x14ac:dyDescent="0.25">
      <c r="B10164" s="216" t="s">
        <v>141</v>
      </c>
      <c r="C10164" s="213">
        <v>5</v>
      </c>
      <c r="D10164" s="214" t="s">
        <v>8160</v>
      </c>
      <c r="E10164" s="215">
        <v>4483</v>
      </c>
      <c r="F10164" s="216" t="s">
        <v>8156</v>
      </c>
    </row>
    <row r="10165" spans="2:6" ht="12.75" x14ac:dyDescent="0.25">
      <c r="B10165" s="216" t="s">
        <v>1037</v>
      </c>
      <c r="C10165" s="213">
        <v>10</v>
      </c>
      <c r="D10165" s="214" t="s">
        <v>6726</v>
      </c>
      <c r="E10165" s="215">
        <v>4339</v>
      </c>
      <c r="F10165" s="216" t="s">
        <v>6714</v>
      </c>
    </row>
    <row r="10166" spans="2:6" ht="12.75" x14ac:dyDescent="0.25">
      <c r="B10166" s="216" t="s">
        <v>6723</v>
      </c>
      <c r="C10166" s="213">
        <v>8</v>
      </c>
      <c r="D10166" s="214" t="s">
        <v>2739</v>
      </c>
      <c r="E10166" s="215">
        <v>4339</v>
      </c>
      <c r="F10166" s="216" t="s">
        <v>6714</v>
      </c>
    </row>
    <row r="10167" spans="2:6" ht="12.75" x14ac:dyDescent="0.25">
      <c r="B10167" s="216" t="s">
        <v>6718</v>
      </c>
      <c r="C10167" s="213">
        <v>5</v>
      </c>
      <c r="D10167" s="214" t="s">
        <v>5811</v>
      </c>
      <c r="E10167" s="215">
        <v>4339</v>
      </c>
      <c r="F10167" s="216" t="s">
        <v>6714</v>
      </c>
    </row>
    <row r="10168" spans="2:6" ht="12.75" x14ac:dyDescent="0.25">
      <c r="B10168" s="216" t="s">
        <v>6716</v>
      </c>
      <c r="C10168" s="213">
        <v>3</v>
      </c>
      <c r="D10168" s="214" t="s">
        <v>6717</v>
      </c>
      <c r="E10168" s="215">
        <v>4339</v>
      </c>
      <c r="F10168" s="216" t="s">
        <v>6714</v>
      </c>
    </row>
    <row r="10169" spans="2:6" ht="12.75" x14ac:dyDescent="0.25">
      <c r="B10169" s="216" t="s">
        <v>6724</v>
      </c>
      <c r="C10169" s="213">
        <v>9</v>
      </c>
      <c r="D10169" s="214" t="s">
        <v>6725</v>
      </c>
      <c r="E10169" s="215">
        <v>4339</v>
      </c>
      <c r="F10169" s="216" t="s">
        <v>6714</v>
      </c>
    </row>
    <row r="10170" spans="2:6" ht="12.75" x14ac:dyDescent="0.25">
      <c r="B10170" s="216" t="s">
        <v>6729</v>
      </c>
      <c r="C10170" s="213">
        <v>12</v>
      </c>
      <c r="D10170" s="214" t="s">
        <v>6730</v>
      </c>
      <c r="E10170" s="215">
        <v>4339</v>
      </c>
      <c r="F10170" s="216" t="s">
        <v>6714</v>
      </c>
    </row>
    <row r="10171" spans="2:6" ht="12.75" x14ac:dyDescent="0.25">
      <c r="B10171" s="216" t="s">
        <v>1037</v>
      </c>
      <c r="C10171" s="213">
        <v>4</v>
      </c>
      <c r="D10171" s="214" t="s">
        <v>1799</v>
      </c>
      <c r="E10171" s="215">
        <v>4339</v>
      </c>
      <c r="F10171" s="216" t="s">
        <v>6714</v>
      </c>
    </row>
    <row r="10172" spans="2:6" ht="12.75" x14ac:dyDescent="0.25">
      <c r="B10172" s="216" t="s">
        <v>6719</v>
      </c>
      <c r="C10172" s="213">
        <v>6</v>
      </c>
      <c r="D10172" s="214" t="s">
        <v>6720</v>
      </c>
      <c r="E10172" s="215">
        <v>4339</v>
      </c>
      <c r="F10172" s="216" t="s">
        <v>6714</v>
      </c>
    </row>
    <row r="10173" spans="2:6" ht="12.75" x14ac:dyDescent="0.25">
      <c r="B10173" s="216" t="s">
        <v>6721</v>
      </c>
      <c r="C10173" s="213">
        <v>7</v>
      </c>
      <c r="D10173" s="214" t="s">
        <v>6722</v>
      </c>
      <c r="E10173" s="215">
        <v>4339</v>
      </c>
      <c r="F10173" s="216" t="s">
        <v>6714</v>
      </c>
    </row>
    <row r="10174" spans="2:6" ht="12.75" x14ac:dyDescent="0.25">
      <c r="B10174" s="216" t="s">
        <v>6727</v>
      </c>
      <c r="C10174" s="213">
        <v>11</v>
      </c>
      <c r="D10174" s="214" t="s">
        <v>6728</v>
      </c>
      <c r="E10174" s="215">
        <v>4339</v>
      </c>
      <c r="F10174" s="216" t="s">
        <v>6714</v>
      </c>
    </row>
    <row r="10175" spans="2:6" ht="12.75" x14ac:dyDescent="0.25">
      <c r="B10175" s="216" t="s">
        <v>6712</v>
      </c>
      <c r="C10175" s="213">
        <v>2</v>
      </c>
      <c r="D10175" s="214" t="s">
        <v>6715</v>
      </c>
      <c r="E10175" s="215">
        <v>4339</v>
      </c>
      <c r="F10175" s="216" t="s">
        <v>6714</v>
      </c>
    </row>
    <row r="10176" spans="2:6" ht="12.75" x14ac:dyDescent="0.25">
      <c r="B10176" s="216" t="s">
        <v>6712</v>
      </c>
      <c r="C10176" s="213">
        <v>1</v>
      </c>
      <c r="D10176" s="214" t="s">
        <v>6713</v>
      </c>
      <c r="E10176" s="215">
        <v>4339</v>
      </c>
      <c r="F10176" s="216" t="s">
        <v>6714</v>
      </c>
    </row>
    <row r="10177" spans="2:6" ht="12.75" x14ac:dyDescent="0.25">
      <c r="B10177" s="216" t="s">
        <v>3877</v>
      </c>
      <c r="C10177" s="213">
        <v>4</v>
      </c>
      <c r="D10177" s="214" t="s">
        <v>4853</v>
      </c>
      <c r="E10177" s="215">
        <v>4161</v>
      </c>
      <c r="F10177" s="216" t="s">
        <v>4851</v>
      </c>
    </row>
    <row r="10178" spans="2:6" ht="12.75" x14ac:dyDescent="0.25">
      <c r="B10178" s="216" t="s">
        <v>3877</v>
      </c>
      <c r="C10178" s="213">
        <v>15</v>
      </c>
      <c r="D10178" s="214" t="s">
        <v>4862</v>
      </c>
      <c r="E10178" s="215">
        <v>4161</v>
      </c>
      <c r="F10178" s="216" t="s">
        <v>4851</v>
      </c>
    </row>
    <row r="10179" spans="2:6" ht="12.75" x14ac:dyDescent="0.25">
      <c r="B10179" s="216" t="s">
        <v>3877</v>
      </c>
      <c r="C10179" s="213">
        <v>6</v>
      </c>
      <c r="D10179" s="214" t="s">
        <v>4855</v>
      </c>
      <c r="E10179" s="215">
        <v>4161</v>
      </c>
      <c r="F10179" s="216" t="s">
        <v>4851</v>
      </c>
    </row>
    <row r="10180" spans="2:6" ht="12.75" x14ac:dyDescent="0.25">
      <c r="B10180" s="216" t="s">
        <v>3877</v>
      </c>
      <c r="C10180" s="213">
        <v>11</v>
      </c>
      <c r="D10180" s="214" t="s">
        <v>4858</v>
      </c>
      <c r="E10180" s="215">
        <v>4161</v>
      </c>
      <c r="F10180" s="216" t="s">
        <v>4851</v>
      </c>
    </row>
    <row r="10181" spans="2:6" ht="12.75" x14ac:dyDescent="0.25">
      <c r="B10181" s="216" t="s">
        <v>323</v>
      </c>
      <c r="C10181" s="213">
        <v>3</v>
      </c>
      <c r="D10181" s="214" t="s">
        <v>4852</v>
      </c>
      <c r="E10181" s="215">
        <v>4161</v>
      </c>
      <c r="F10181" s="216" t="s">
        <v>4851</v>
      </c>
    </row>
    <row r="10182" spans="2:6" ht="12.75" x14ac:dyDescent="0.25">
      <c r="B10182" s="216" t="s">
        <v>323</v>
      </c>
      <c r="C10182" s="213">
        <v>14</v>
      </c>
      <c r="D10182" s="214" t="s">
        <v>4861</v>
      </c>
      <c r="E10182" s="215">
        <v>4161</v>
      </c>
      <c r="F10182" s="216" t="s">
        <v>4851</v>
      </c>
    </row>
    <row r="10183" spans="2:6" ht="12.75" x14ac:dyDescent="0.25">
      <c r="B10183" s="216" t="s">
        <v>320</v>
      </c>
      <c r="C10183" s="213">
        <v>5</v>
      </c>
      <c r="D10183" s="214" t="s">
        <v>4854</v>
      </c>
      <c r="E10183" s="215">
        <v>4161</v>
      </c>
      <c r="F10183" s="216" t="s">
        <v>4851</v>
      </c>
    </row>
    <row r="10184" spans="2:6" ht="12.75" x14ac:dyDescent="0.25">
      <c r="B10184" s="216" t="s">
        <v>323</v>
      </c>
      <c r="C10184" s="213">
        <v>9</v>
      </c>
      <c r="D10184" s="214" t="s">
        <v>324</v>
      </c>
      <c r="E10184" s="215">
        <v>4161</v>
      </c>
      <c r="F10184" s="216" t="s">
        <v>4851</v>
      </c>
    </row>
    <row r="10185" spans="2:6" ht="12.75" x14ac:dyDescent="0.25">
      <c r="B10185" s="216" t="s">
        <v>3877</v>
      </c>
      <c r="C10185" s="213">
        <v>7</v>
      </c>
      <c r="D10185" s="214" t="s">
        <v>4856</v>
      </c>
      <c r="E10185" s="215">
        <v>4161</v>
      </c>
      <c r="F10185" s="216" t="s">
        <v>4851</v>
      </c>
    </row>
    <row r="10186" spans="2:6" ht="12.75" x14ac:dyDescent="0.25">
      <c r="B10186" s="216" t="s">
        <v>320</v>
      </c>
      <c r="C10186" s="213">
        <v>12</v>
      </c>
      <c r="D10186" s="214" t="s">
        <v>4859</v>
      </c>
      <c r="E10186" s="215">
        <v>4161</v>
      </c>
      <c r="F10186" s="216" t="s">
        <v>4851</v>
      </c>
    </row>
    <row r="10187" spans="2:6" ht="12.75" x14ac:dyDescent="0.25">
      <c r="B10187" s="216" t="s">
        <v>320</v>
      </c>
      <c r="C10187" s="213">
        <v>2</v>
      </c>
      <c r="D10187" s="214" t="s">
        <v>321</v>
      </c>
      <c r="E10187" s="215">
        <v>4161</v>
      </c>
      <c r="F10187" s="216" t="s">
        <v>4851</v>
      </c>
    </row>
    <row r="10188" spans="2:6" ht="12.75" x14ac:dyDescent="0.25">
      <c r="B10188" s="216" t="s">
        <v>320</v>
      </c>
      <c r="C10188" s="213">
        <v>13</v>
      </c>
      <c r="D10188" s="214" t="s">
        <v>4860</v>
      </c>
      <c r="E10188" s="215">
        <v>4161</v>
      </c>
      <c r="F10188" s="216" t="s">
        <v>4851</v>
      </c>
    </row>
    <row r="10189" spans="2:6" ht="12.75" x14ac:dyDescent="0.25">
      <c r="B10189" s="216" t="s">
        <v>317</v>
      </c>
      <c r="C10189" s="213">
        <v>1</v>
      </c>
      <c r="D10189" s="214" t="s">
        <v>318</v>
      </c>
      <c r="E10189" s="215">
        <v>4161</v>
      </c>
      <c r="F10189" s="216" t="s">
        <v>4851</v>
      </c>
    </row>
    <row r="10190" spans="2:6" ht="12.75" x14ac:dyDescent="0.25">
      <c r="B10190" s="216" t="s">
        <v>320</v>
      </c>
      <c r="C10190" s="213">
        <v>10</v>
      </c>
      <c r="D10190" s="214" t="s">
        <v>1146</v>
      </c>
      <c r="E10190" s="215">
        <v>4161</v>
      </c>
      <c r="F10190" s="216" t="s">
        <v>4851</v>
      </c>
    </row>
    <row r="10191" spans="2:6" ht="12.75" x14ac:dyDescent="0.25">
      <c r="B10191" s="216" t="s">
        <v>3877</v>
      </c>
      <c r="C10191" s="213">
        <v>8</v>
      </c>
      <c r="D10191" s="214" t="s">
        <v>4857</v>
      </c>
      <c r="E10191" s="215">
        <v>4161</v>
      </c>
      <c r="F10191" s="216" t="s">
        <v>4851</v>
      </c>
    </row>
    <row r="10192" spans="2:6" ht="12.75" x14ac:dyDescent="0.25">
      <c r="B10192" s="216" t="s">
        <v>5361</v>
      </c>
      <c r="C10192" s="213">
        <v>11</v>
      </c>
      <c r="D10192" s="214" t="s">
        <v>6142</v>
      </c>
      <c r="E10192" s="215">
        <v>4278</v>
      </c>
      <c r="F10192" s="216" t="s">
        <v>6136</v>
      </c>
    </row>
    <row r="10193" spans="2:6" ht="12.75" x14ac:dyDescent="0.25">
      <c r="B10193" s="216" t="s">
        <v>5361</v>
      </c>
      <c r="C10193" s="213">
        <v>12</v>
      </c>
      <c r="D10193" s="214" t="s">
        <v>6143</v>
      </c>
      <c r="E10193" s="215">
        <v>4278</v>
      </c>
      <c r="F10193" s="216" t="s">
        <v>6136</v>
      </c>
    </row>
    <row r="10194" spans="2:6" ht="12.75" x14ac:dyDescent="0.25">
      <c r="B10194" s="216" t="s">
        <v>3877</v>
      </c>
      <c r="C10194" s="213">
        <v>2</v>
      </c>
      <c r="D10194" s="214" t="s">
        <v>6137</v>
      </c>
      <c r="E10194" s="215">
        <v>4278</v>
      </c>
      <c r="F10194" s="216" t="s">
        <v>6136</v>
      </c>
    </row>
    <row r="10195" spans="2:6" ht="12.75" x14ac:dyDescent="0.25">
      <c r="B10195" s="216" t="s">
        <v>320</v>
      </c>
      <c r="C10195" s="213">
        <v>4</v>
      </c>
      <c r="D10195" s="214" t="s">
        <v>315</v>
      </c>
      <c r="E10195" s="215">
        <v>4278</v>
      </c>
      <c r="F10195" s="216" t="s">
        <v>6136</v>
      </c>
    </row>
    <row r="10196" spans="2:6" ht="12.75" x14ac:dyDescent="0.25">
      <c r="B10196" s="216" t="s">
        <v>320</v>
      </c>
      <c r="C10196" s="213">
        <v>7</v>
      </c>
      <c r="D10196" s="214" t="s">
        <v>255</v>
      </c>
      <c r="E10196" s="215">
        <v>4278</v>
      </c>
      <c r="F10196" s="216" t="s">
        <v>6136</v>
      </c>
    </row>
    <row r="10197" spans="2:6" ht="12.75" x14ac:dyDescent="0.25">
      <c r="B10197" s="216" t="s">
        <v>3588</v>
      </c>
      <c r="C10197" s="213">
        <v>3</v>
      </c>
      <c r="D10197" s="214" t="s">
        <v>6138</v>
      </c>
      <c r="E10197" s="215">
        <v>4278</v>
      </c>
      <c r="F10197" s="216" t="s">
        <v>6136</v>
      </c>
    </row>
    <row r="10198" spans="2:6" ht="12.75" x14ac:dyDescent="0.25">
      <c r="B10198" s="216" t="s">
        <v>317</v>
      </c>
      <c r="C10198" s="213">
        <v>6</v>
      </c>
      <c r="D10198" s="214" t="s">
        <v>923</v>
      </c>
      <c r="E10198" s="215">
        <v>4278</v>
      </c>
      <c r="F10198" s="216" t="s">
        <v>6136</v>
      </c>
    </row>
    <row r="10199" spans="2:6" ht="12.75" x14ac:dyDescent="0.25">
      <c r="B10199" s="216" t="s">
        <v>3877</v>
      </c>
      <c r="C10199" s="213">
        <v>1</v>
      </c>
      <c r="D10199" s="214" t="s">
        <v>6135</v>
      </c>
      <c r="E10199" s="215">
        <v>4278</v>
      </c>
      <c r="F10199" s="216" t="s">
        <v>6136</v>
      </c>
    </row>
    <row r="10200" spans="2:6" ht="12.75" x14ac:dyDescent="0.25">
      <c r="B10200" s="216" t="s">
        <v>3877</v>
      </c>
      <c r="C10200" s="213">
        <v>10</v>
      </c>
      <c r="D10200" s="214" t="s">
        <v>6141</v>
      </c>
      <c r="E10200" s="215">
        <v>4278</v>
      </c>
      <c r="F10200" s="216" t="s">
        <v>6136</v>
      </c>
    </row>
    <row r="10201" spans="2:6" ht="12.75" x14ac:dyDescent="0.25">
      <c r="B10201" s="216" t="s">
        <v>5361</v>
      </c>
      <c r="C10201" s="213">
        <v>13</v>
      </c>
      <c r="D10201" s="214" t="s">
        <v>6144</v>
      </c>
      <c r="E10201" s="215">
        <v>4278</v>
      </c>
      <c r="F10201" s="216" t="s">
        <v>6136</v>
      </c>
    </row>
    <row r="10202" spans="2:6" ht="12.75" x14ac:dyDescent="0.25">
      <c r="B10202" s="216" t="s">
        <v>3877</v>
      </c>
      <c r="C10202" s="213">
        <v>9</v>
      </c>
      <c r="D10202" s="214" t="s">
        <v>6140</v>
      </c>
      <c r="E10202" s="215">
        <v>4278</v>
      </c>
      <c r="F10202" s="216" t="s">
        <v>6136</v>
      </c>
    </row>
    <row r="10203" spans="2:6" ht="12.75" x14ac:dyDescent="0.25">
      <c r="B10203" s="216" t="s">
        <v>3877</v>
      </c>
      <c r="C10203" s="213">
        <v>5</v>
      </c>
      <c r="D10203" s="214" t="s">
        <v>319</v>
      </c>
      <c r="E10203" s="215">
        <v>4278</v>
      </c>
      <c r="F10203" s="216" t="s">
        <v>6136</v>
      </c>
    </row>
    <row r="10204" spans="2:6" ht="12.75" x14ac:dyDescent="0.25">
      <c r="B10204" s="216" t="s">
        <v>317</v>
      </c>
      <c r="C10204" s="213">
        <v>8</v>
      </c>
      <c r="D10204" s="214" t="s">
        <v>6139</v>
      </c>
      <c r="E10204" s="215">
        <v>4278</v>
      </c>
      <c r="F10204" s="216" t="s">
        <v>6136</v>
      </c>
    </row>
    <row r="10205" spans="2:6" ht="12.75" x14ac:dyDescent="0.25">
      <c r="B10205" s="216" t="s">
        <v>320</v>
      </c>
      <c r="C10205" s="213">
        <v>1</v>
      </c>
      <c r="D10205" s="214" t="s">
        <v>6146</v>
      </c>
      <c r="E10205" s="215">
        <v>4473</v>
      </c>
      <c r="F10205" s="216" t="s">
        <v>8053</v>
      </c>
    </row>
    <row r="10206" spans="2:6" ht="12.75" x14ac:dyDescent="0.25">
      <c r="B10206" s="216" t="s">
        <v>562</v>
      </c>
      <c r="C10206" s="213">
        <v>6</v>
      </c>
      <c r="D10206" s="214" t="s">
        <v>8057</v>
      </c>
      <c r="E10206" s="215">
        <v>4473</v>
      </c>
      <c r="F10206" s="216" t="s">
        <v>8053</v>
      </c>
    </row>
    <row r="10207" spans="2:6" ht="12.75" x14ac:dyDescent="0.25">
      <c r="B10207" s="216" t="s">
        <v>3877</v>
      </c>
      <c r="C10207" s="213">
        <v>10</v>
      </c>
      <c r="D10207" s="214" t="s">
        <v>8061</v>
      </c>
      <c r="E10207" s="215">
        <v>4473</v>
      </c>
      <c r="F10207" s="216" t="s">
        <v>8053</v>
      </c>
    </row>
    <row r="10208" spans="2:6" ht="12.75" x14ac:dyDescent="0.25">
      <c r="B10208" s="216" t="s">
        <v>320</v>
      </c>
      <c r="C10208" s="213">
        <v>2</v>
      </c>
      <c r="D10208" s="214" t="s">
        <v>2320</v>
      </c>
      <c r="E10208" s="215">
        <v>4473</v>
      </c>
      <c r="F10208" s="216" t="s">
        <v>8053</v>
      </c>
    </row>
    <row r="10209" spans="2:6" ht="12.75" x14ac:dyDescent="0.25">
      <c r="B10209" s="216" t="s">
        <v>3877</v>
      </c>
      <c r="C10209" s="213">
        <v>9</v>
      </c>
      <c r="D10209" s="214" t="s">
        <v>8060</v>
      </c>
      <c r="E10209" s="215">
        <v>4473</v>
      </c>
      <c r="F10209" s="216" t="s">
        <v>8053</v>
      </c>
    </row>
    <row r="10210" spans="2:6" ht="12.75" x14ac:dyDescent="0.25">
      <c r="B10210" s="216" t="s">
        <v>3877</v>
      </c>
      <c r="C10210" s="213">
        <v>3</v>
      </c>
      <c r="D10210" s="214" t="s">
        <v>8054</v>
      </c>
      <c r="E10210" s="215">
        <v>4473</v>
      </c>
      <c r="F10210" s="216" t="s">
        <v>8053</v>
      </c>
    </row>
    <row r="10211" spans="2:6" ht="12.75" x14ac:dyDescent="0.25">
      <c r="B10211" s="216" t="s">
        <v>3877</v>
      </c>
      <c r="C10211" s="213">
        <v>8</v>
      </c>
      <c r="D10211" s="214" t="s">
        <v>8059</v>
      </c>
      <c r="E10211" s="215">
        <v>4473</v>
      </c>
      <c r="F10211" s="216" t="s">
        <v>8053</v>
      </c>
    </row>
    <row r="10212" spans="2:6" ht="12.75" x14ac:dyDescent="0.25">
      <c r="B10212" s="216" t="s">
        <v>3877</v>
      </c>
      <c r="C10212" s="213">
        <v>12</v>
      </c>
      <c r="D10212" s="214" t="s">
        <v>5769</v>
      </c>
      <c r="E10212" s="215">
        <v>4473</v>
      </c>
      <c r="F10212" s="216" t="s">
        <v>8053</v>
      </c>
    </row>
    <row r="10213" spans="2:6" ht="12.75" x14ac:dyDescent="0.25">
      <c r="B10213" s="216" t="s">
        <v>562</v>
      </c>
      <c r="C10213" s="213">
        <v>11</v>
      </c>
      <c r="D10213" s="214" t="s">
        <v>3356</v>
      </c>
      <c r="E10213" s="215">
        <v>4473</v>
      </c>
      <c r="F10213" s="216" t="s">
        <v>8053</v>
      </c>
    </row>
    <row r="10214" spans="2:6" ht="12.75" x14ac:dyDescent="0.25">
      <c r="B10214" s="216" t="s">
        <v>3877</v>
      </c>
      <c r="C10214" s="213">
        <v>4</v>
      </c>
      <c r="D10214" s="214" t="s">
        <v>8055</v>
      </c>
      <c r="E10214" s="215">
        <v>4473</v>
      </c>
      <c r="F10214" s="216" t="s">
        <v>8053</v>
      </c>
    </row>
    <row r="10215" spans="2:6" ht="12.75" x14ac:dyDescent="0.25">
      <c r="B10215" s="216" t="s">
        <v>3877</v>
      </c>
      <c r="C10215" s="213">
        <v>5</v>
      </c>
      <c r="D10215" s="214" t="s">
        <v>8056</v>
      </c>
      <c r="E10215" s="215">
        <v>4473</v>
      </c>
      <c r="F10215" s="216" t="s">
        <v>8053</v>
      </c>
    </row>
    <row r="10216" spans="2:6" ht="12.75" x14ac:dyDescent="0.25">
      <c r="B10216" s="216" t="s">
        <v>562</v>
      </c>
      <c r="C10216" s="213">
        <v>7</v>
      </c>
      <c r="D10216" s="214" t="s">
        <v>8058</v>
      </c>
      <c r="E10216" s="215">
        <v>4473</v>
      </c>
      <c r="F10216" s="216" t="s">
        <v>8053</v>
      </c>
    </row>
    <row r="10217" spans="2:6" ht="12.75" x14ac:dyDescent="0.25">
      <c r="B10217" s="216" t="s">
        <v>167</v>
      </c>
      <c r="C10217" s="213">
        <v>14</v>
      </c>
      <c r="D10217" s="214" t="s">
        <v>5218</v>
      </c>
      <c r="E10217" s="215">
        <v>8001</v>
      </c>
      <c r="F10217" s="216" t="s">
        <v>9314</v>
      </c>
    </row>
    <row r="10218" spans="2:6" ht="12.75" x14ac:dyDescent="0.25">
      <c r="B10218" s="216" t="s">
        <v>9319</v>
      </c>
      <c r="C10218" s="213">
        <v>6</v>
      </c>
      <c r="D10218" s="214" t="s">
        <v>9320</v>
      </c>
      <c r="E10218" s="215">
        <v>8001</v>
      </c>
      <c r="F10218" s="216" t="s">
        <v>9314</v>
      </c>
    </row>
    <row r="10219" spans="2:6" ht="12.75" x14ac:dyDescent="0.25">
      <c r="B10219" s="216" t="s">
        <v>238</v>
      </c>
      <c r="C10219" s="213">
        <v>4</v>
      </c>
      <c r="D10219" s="214" t="s">
        <v>9317</v>
      </c>
      <c r="E10219" s="215">
        <v>8001</v>
      </c>
      <c r="F10219" s="216" t="s">
        <v>9314</v>
      </c>
    </row>
    <row r="10220" spans="2:6" ht="12.75" x14ac:dyDescent="0.25">
      <c r="B10220" s="216" t="s">
        <v>109</v>
      </c>
      <c r="C10220" s="213">
        <v>17</v>
      </c>
      <c r="D10220" s="214" t="s">
        <v>5437</v>
      </c>
      <c r="E10220" s="215">
        <v>8001</v>
      </c>
      <c r="F10220" s="216" t="s">
        <v>9314</v>
      </c>
    </row>
    <row r="10221" spans="2:6" ht="12.75" x14ac:dyDescent="0.25">
      <c r="B10221" s="216" t="s">
        <v>92</v>
      </c>
      <c r="C10221" s="213">
        <v>10</v>
      </c>
      <c r="D10221" s="214" t="s">
        <v>6356</v>
      </c>
      <c r="E10221" s="215">
        <v>8001</v>
      </c>
      <c r="F10221" s="216" t="s">
        <v>9314</v>
      </c>
    </row>
    <row r="10222" spans="2:6" ht="12.75" x14ac:dyDescent="0.25">
      <c r="B10222" s="216" t="s">
        <v>120</v>
      </c>
      <c r="C10222" s="213">
        <v>16</v>
      </c>
      <c r="D10222" s="214" t="s">
        <v>4109</v>
      </c>
      <c r="E10222" s="215">
        <v>8001</v>
      </c>
      <c r="F10222" s="216" t="s">
        <v>9314</v>
      </c>
    </row>
    <row r="10223" spans="2:6" ht="12.75" x14ac:dyDescent="0.25">
      <c r="B10223" s="216" t="s">
        <v>230</v>
      </c>
      <c r="C10223" s="213">
        <v>3</v>
      </c>
      <c r="D10223" s="214" t="s">
        <v>9316</v>
      </c>
      <c r="E10223" s="215">
        <v>8001</v>
      </c>
      <c r="F10223" s="216" t="s">
        <v>9314</v>
      </c>
    </row>
    <row r="10224" spans="2:6" ht="12.75" x14ac:dyDescent="0.25">
      <c r="B10224" s="216" t="s">
        <v>161</v>
      </c>
      <c r="C10224" s="213">
        <v>18</v>
      </c>
      <c r="D10224" s="214" t="s">
        <v>436</v>
      </c>
      <c r="E10224" s="215">
        <v>8001</v>
      </c>
      <c r="F10224" s="216" t="s">
        <v>9314</v>
      </c>
    </row>
    <row r="10225" spans="2:6" ht="12.75" x14ac:dyDescent="0.25">
      <c r="B10225" s="216" t="s">
        <v>3560</v>
      </c>
      <c r="C10225" s="213">
        <v>8</v>
      </c>
      <c r="D10225" s="214" t="s">
        <v>6354</v>
      </c>
      <c r="E10225" s="215">
        <v>8001</v>
      </c>
      <c r="F10225" s="216" t="s">
        <v>9314</v>
      </c>
    </row>
    <row r="10226" spans="2:6" ht="12.75" x14ac:dyDescent="0.25">
      <c r="B10226" s="216" t="s">
        <v>207</v>
      </c>
      <c r="C10226" s="213">
        <v>15</v>
      </c>
      <c r="D10226" s="214" t="s">
        <v>4956</v>
      </c>
      <c r="E10226" s="215">
        <v>8001</v>
      </c>
      <c r="F10226" s="216" t="s">
        <v>9314</v>
      </c>
    </row>
    <row r="10227" spans="2:6" ht="12.75" x14ac:dyDescent="0.25">
      <c r="B10227" s="216" t="s">
        <v>35</v>
      </c>
      <c r="C10227" s="213">
        <v>13</v>
      </c>
      <c r="D10227" s="214" t="s">
        <v>7456</v>
      </c>
      <c r="E10227" s="215">
        <v>8001</v>
      </c>
      <c r="F10227" s="216" t="s">
        <v>9314</v>
      </c>
    </row>
    <row r="10228" spans="2:6" ht="12.75" x14ac:dyDescent="0.25">
      <c r="B10228" s="216" t="s">
        <v>800</v>
      </c>
      <c r="C10228" s="213">
        <v>1</v>
      </c>
      <c r="D10228" s="214" t="s">
        <v>9313</v>
      </c>
      <c r="E10228" s="215">
        <v>8001</v>
      </c>
      <c r="F10228" s="216" t="s">
        <v>9314</v>
      </c>
    </row>
    <row r="10229" spans="2:6" ht="12.75" x14ac:dyDescent="0.25">
      <c r="B10229" s="216" t="s">
        <v>7458</v>
      </c>
      <c r="C10229" s="213">
        <v>7</v>
      </c>
      <c r="D10229" s="214" t="s">
        <v>9321</v>
      </c>
      <c r="E10229" s="215">
        <v>8001</v>
      </c>
      <c r="F10229" s="216" t="s">
        <v>9314</v>
      </c>
    </row>
    <row r="10230" spans="2:6" ht="12.75" x14ac:dyDescent="0.25">
      <c r="B10230" s="216" t="s">
        <v>5340</v>
      </c>
      <c r="C10230" s="213">
        <v>9</v>
      </c>
      <c r="D10230" s="214" t="s">
        <v>461</v>
      </c>
      <c r="E10230" s="215">
        <v>8001</v>
      </c>
      <c r="F10230" s="216" t="s">
        <v>9314</v>
      </c>
    </row>
    <row r="10231" spans="2:6" ht="12.75" x14ac:dyDescent="0.25">
      <c r="B10231" s="216" t="s">
        <v>9322</v>
      </c>
      <c r="C10231" s="213">
        <v>19</v>
      </c>
      <c r="D10231" s="214" t="s">
        <v>2313</v>
      </c>
      <c r="E10231" s="215">
        <v>8001</v>
      </c>
      <c r="F10231" s="216" t="s">
        <v>9314</v>
      </c>
    </row>
    <row r="10232" spans="2:6" ht="12.75" x14ac:dyDescent="0.25">
      <c r="B10232" s="216" t="s">
        <v>1458</v>
      </c>
      <c r="C10232" s="213">
        <v>5</v>
      </c>
      <c r="D10232" s="214" t="s">
        <v>9318</v>
      </c>
      <c r="E10232" s="215">
        <v>8001</v>
      </c>
      <c r="F10232" s="216" t="s">
        <v>9314</v>
      </c>
    </row>
    <row r="10233" spans="2:6" ht="12.75" x14ac:dyDescent="0.25">
      <c r="B10233" s="216" t="s">
        <v>201</v>
      </c>
      <c r="C10233" s="213">
        <v>2</v>
      </c>
      <c r="D10233" s="214" t="s">
        <v>9315</v>
      </c>
      <c r="E10233" s="215">
        <v>8001</v>
      </c>
      <c r="F10233" s="216" t="s">
        <v>9314</v>
      </c>
    </row>
    <row r="10234" spans="2:6" ht="12.75" x14ac:dyDescent="0.25">
      <c r="B10234" s="216" t="s">
        <v>6556</v>
      </c>
      <c r="C10234" s="213">
        <v>11</v>
      </c>
      <c r="D10234" s="214" t="s">
        <v>7462</v>
      </c>
      <c r="E10234" s="215">
        <v>8001</v>
      </c>
      <c r="F10234" s="216" t="s">
        <v>9314</v>
      </c>
    </row>
    <row r="10235" spans="2:6" ht="12.75" x14ac:dyDescent="0.25">
      <c r="B10235" s="216" t="s">
        <v>444</v>
      </c>
      <c r="C10235" s="213">
        <v>12</v>
      </c>
      <c r="D10235" s="214" t="s">
        <v>6357</v>
      </c>
      <c r="E10235" s="215">
        <v>8001</v>
      </c>
      <c r="F10235" s="216" t="s">
        <v>9314</v>
      </c>
    </row>
    <row r="10236" spans="2:6" ht="12.75" x14ac:dyDescent="0.25">
      <c r="B10236" s="216" t="s">
        <v>7464</v>
      </c>
      <c r="C10236" s="213">
        <v>20</v>
      </c>
      <c r="D10236" s="214" t="s">
        <v>4414</v>
      </c>
      <c r="E10236" s="215">
        <v>8001</v>
      </c>
      <c r="F10236" s="216" t="s">
        <v>9314</v>
      </c>
    </row>
    <row r="10237" spans="2:6" ht="12.75" x14ac:dyDescent="0.25">
      <c r="B10237" s="216" t="s">
        <v>487</v>
      </c>
      <c r="C10237" s="213">
        <v>1</v>
      </c>
      <c r="D10237" s="214" t="s">
        <v>8736</v>
      </c>
      <c r="E10237" s="215">
        <v>4540</v>
      </c>
      <c r="F10237" s="216" t="s">
        <v>8737</v>
      </c>
    </row>
    <row r="10238" spans="2:6" ht="12.75" x14ac:dyDescent="0.25">
      <c r="B10238" s="216" t="s">
        <v>8740</v>
      </c>
      <c r="C10238" s="213">
        <v>5</v>
      </c>
      <c r="D10238" s="214" t="s">
        <v>8741</v>
      </c>
      <c r="E10238" s="215">
        <v>4540</v>
      </c>
      <c r="F10238" s="216" t="s">
        <v>8737</v>
      </c>
    </row>
    <row r="10239" spans="2:6" ht="12.75" x14ac:dyDescent="0.25">
      <c r="B10239" s="216" t="s">
        <v>444</v>
      </c>
      <c r="C10239" s="213">
        <v>11</v>
      </c>
      <c r="D10239" s="214" t="s">
        <v>5937</v>
      </c>
      <c r="E10239" s="215">
        <v>4540</v>
      </c>
      <c r="F10239" s="216" t="s">
        <v>8737</v>
      </c>
    </row>
    <row r="10240" spans="2:6" ht="12.75" x14ac:dyDescent="0.25">
      <c r="B10240" s="216" t="s">
        <v>4725</v>
      </c>
      <c r="C10240" s="213">
        <v>8</v>
      </c>
      <c r="D10240" s="214" t="s">
        <v>7533</v>
      </c>
      <c r="E10240" s="215">
        <v>4540</v>
      </c>
      <c r="F10240" s="216" t="s">
        <v>8737</v>
      </c>
    </row>
    <row r="10241" spans="2:6" ht="12.75" x14ac:dyDescent="0.25">
      <c r="B10241" s="216" t="s">
        <v>167</v>
      </c>
      <c r="C10241" s="213">
        <v>9</v>
      </c>
      <c r="D10241" s="214" t="s">
        <v>286</v>
      </c>
      <c r="E10241" s="215">
        <v>4540</v>
      </c>
      <c r="F10241" s="216" t="s">
        <v>8737</v>
      </c>
    </row>
    <row r="10242" spans="2:6" ht="12.75" x14ac:dyDescent="0.25">
      <c r="B10242" s="216" t="s">
        <v>183</v>
      </c>
      <c r="C10242" s="213">
        <v>6</v>
      </c>
      <c r="D10242" s="214" t="s">
        <v>8742</v>
      </c>
      <c r="E10242" s="215">
        <v>4540</v>
      </c>
      <c r="F10242" s="216" t="s">
        <v>8737</v>
      </c>
    </row>
    <row r="10243" spans="2:6" ht="12.75" x14ac:dyDescent="0.25">
      <c r="B10243" s="216" t="s">
        <v>8739</v>
      </c>
      <c r="C10243" s="213">
        <v>4</v>
      </c>
      <c r="D10243" s="214" t="s">
        <v>2394</v>
      </c>
      <c r="E10243" s="215">
        <v>4540</v>
      </c>
      <c r="F10243" s="216" t="s">
        <v>8737</v>
      </c>
    </row>
    <row r="10244" spans="2:6" ht="12.75" x14ac:dyDescent="0.25">
      <c r="B10244" s="216" t="s">
        <v>35</v>
      </c>
      <c r="C10244" s="213">
        <v>12</v>
      </c>
      <c r="D10244" s="214" t="s">
        <v>682</v>
      </c>
      <c r="E10244" s="215">
        <v>4540</v>
      </c>
      <c r="F10244" s="216" t="s">
        <v>8737</v>
      </c>
    </row>
    <row r="10245" spans="2:6" ht="12.75" x14ac:dyDescent="0.25">
      <c r="B10245" s="216" t="s">
        <v>6550</v>
      </c>
      <c r="C10245" s="213">
        <v>2</v>
      </c>
      <c r="D10245" s="214" t="s">
        <v>8738</v>
      </c>
      <c r="E10245" s="215">
        <v>4540</v>
      </c>
      <c r="F10245" s="216" t="s">
        <v>8737</v>
      </c>
    </row>
    <row r="10246" spans="2:6" ht="12.75" x14ac:dyDescent="0.25">
      <c r="B10246" s="216" t="s">
        <v>8743</v>
      </c>
      <c r="C10246" s="213">
        <v>10</v>
      </c>
      <c r="D10246" s="214" t="s">
        <v>6515</v>
      </c>
      <c r="E10246" s="215">
        <v>4540</v>
      </c>
      <c r="F10246" s="216" t="s">
        <v>8737</v>
      </c>
    </row>
    <row r="10247" spans="2:6" ht="12.75" x14ac:dyDescent="0.25">
      <c r="B10247" s="216" t="s">
        <v>171</v>
      </c>
      <c r="C10247" s="213">
        <v>7</v>
      </c>
      <c r="D10247" s="214" t="s">
        <v>4047</v>
      </c>
      <c r="E10247" s="215">
        <v>4540</v>
      </c>
      <c r="F10247" s="216" t="s">
        <v>8737</v>
      </c>
    </row>
    <row r="10248" spans="2:6" ht="12.75" x14ac:dyDescent="0.25">
      <c r="B10248" s="216" t="s">
        <v>6556</v>
      </c>
      <c r="C10248" s="213">
        <v>3</v>
      </c>
      <c r="D10248" s="214" t="s">
        <v>4384</v>
      </c>
      <c r="E10248" s="215">
        <v>4540</v>
      </c>
      <c r="F10248" s="216" t="s">
        <v>8737</v>
      </c>
    </row>
    <row r="10249" spans="2:6" ht="12.75" x14ac:dyDescent="0.25">
      <c r="B10249" s="216" t="s">
        <v>167</v>
      </c>
      <c r="C10249" s="213">
        <v>11</v>
      </c>
      <c r="D10249" s="214" t="s">
        <v>5218</v>
      </c>
      <c r="E10249" s="215">
        <v>4299</v>
      </c>
      <c r="F10249" s="216" t="s">
        <v>6351</v>
      </c>
    </row>
    <row r="10250" spans="2:6" ht="12.75" x14ac:dyDescent="0.25">
      <c r="B10250" s="216" t="s">
        <v>6352</v>
      </c>
      <c r="C10250" s="213">
        <v>2</v>
      </c>
      <c r="D10250" s="214" t="s">
        <v>6353</v>
      </c>
      <c r="E10250" s="215">
        <v>4299</v>
      </c>
      <c r="F10250" s="216" t="s">
        <v>6351</v>
      </c>
    </row>
    <row r="10251" spans="2:6" ht="12.75" x14ac:dyDescent="0.25">
      <c r="B10251" s="216" t="s">
        <v>92</v>
      </c>
      <c r="C10251" s="213">
        <v>6</v>
      </c>
      <c r="D10251" s="214" t="s">
        <v>6356</v>
      </c>
      <c r="E10251" s="215">
        <v>4299</v>
      </c>
      <c r="F10251" s="216" t="s">
        <v>6351</v>
      </c>
    </row>
    <row r="10252" spans="2:6" ht="12.75" x14ac:dyDescent="0.25">
      <c r="B10252" s="216" t="s">
        <v>120</v>
      </c>
      <c r="C10252" s="213">
        <v>9</v>
      </c>
      <c r="D10252" s="214" t="s">
        <v>4109</v>
      </c>
      <c r="E10252" s="215">
        <v>4299</v>
      </c>
      <c r="F10252" s="216" t="s">
        <v>6351</v>
      </c>
    </row>
    <row r="10253" spans="2:6" ht="12.75" x14ac:dyDescent="0.25">
      <c r="B10253" s="216" t="s">
        <v>44</v>
      </c>
      <c r="C10253" s="213">
        <v>4</v>
      </c>
      <c r="D10253" s="214" t="s">
        <v>6355</v>
      </c>
      <c r="E10253" s="215">
        <v>4299</v>
      </c>
      <c r="F10253" s="216" t="s">
        <v>6351</v>
      </c>
    </row>
    <row r="10254" spans="2:6" ht="12.75" x14ac:dyDescent="0.25">
      <c r="B10254" s="216" t="s">
        <v>161</v>
      </c>
      <c r="C10254" s="213">
        <v>7</v>
      </c>
      <c r="D10254" s="214" t="s">
        <v>436</v>
      </c>
      <c r="E10254" s="215">
        <v>4299</v>
      </c>
      <c r="F10254" s="216" t="s">
        <v>6351</v>
      </c>
    </row>
    <row r="10255" spans="2:6" ht="12.75" x14ac:dyDescent="0.25">
      <c r="B10255" s="216" t="s">
        <v>3560</v>
      </c>
      <c r="C10255" s="213">
        <v>3</v>
      </c>
      <c r="D10255" s="214" t="s">
        <v>6354</v>
      </c>
      <c r="E10255" s="215">
        <v>4299</v>
      </c>
      <c r="F10255" s="216" t="s">
        <v>6351</v>
      </c>
    </row>
    <row r="10256" spans="2:6" ht="12.75" x14ac:dyDescent="0.25">
      <c r="B10256" s="216" t="s">
        <v>14</v>
      </c>
      <c r="C10256" s="213">
        <v>5</v>
      </c>
      <c r="D10256" s="214" t="s">
        <v>1906</v>
      </c>
      <c r="E10256" s="215">
        <v>4299</v>
      </c>
      <c r="F10256" s="216" t="s">
        <v>6351</v>
      </c>
    </row>
    <row r="10257" spans="2:6" ht="12.75" x14ac:dyDescent="0.25">
      <c r="B10257" s="216" t="s">
        <v>35</v>
      </c>
      <c r="C10257" s="213">
        <v>10</v>
      </c>
      <c r="D10257" s="214" t="s">
        <v>3816</v>
      </c>
      <c r="E10257" s="215">
        <v>4299</v>
      </c>
      <c r="F10257" s="216" t="s">
        <v>6351</v>
      </c>
    </row>
    <row r="10258" spans="2:6" ht="12.75" x14ac:dyDescent="0.25">
      <c r="B10258" s="216" t="s">
        <v>800</v>
      </c>
      <c r="C10258" s="213">
        <v>1</v>
      </c>
      <c r="D10258" s="214" t="s">
        <v>2994</v>
      </c>
      <c r="E10258" s="215">
        <v>4299</v>
      </c>
      <c r="F10258" s="216" t="s">
        <v>6351</v>
      </c>
    </row>
    <row r="10259" spans="2:6" ht="12.75" x14ac:dyDescent="0.25">
      <c r="B10259" s="216" t="s">
        <v>800</v>
      </c>
      <c r="C10259" s="213">
        <v>13</v>
      </c>
      <c r="D10259" s="214" t="s">
        <v>6358</v>
      </c>
      <c r="E10259" s="215">
        <v>4299</v>
      </c>
      <c r="F10259" s="216" t="s">
        <v>6351</v>
      </c>
    </row>
    <row r="10260" spans="2:6" ht="12.75" x14ac:dyDescent="0.25">
      <c r="B10260" s="216" t="s">
        <v>220</v>
      </c>
      <c r="C10260" s="213">
        <v>12</v>
      </c>
      <c r="D10260" s="214" t="s">
        <v>1752</v>
      </c>
      <c r="E10260" s="215">
        <v>4299</v>
      </c>
      <c r="F10260" s="216" t="s">
        <v>6351</v>
      </c>
    </row>
    <row r="10261" spans="2:6" ht="12.75" x14ac:dyDescent="0.25">
      <c r="B10261" s="216" t="s">
        <v>444</v>
      </c>
      <c r="C10261" s="213">
        <v>8</v>
      </c>
      <c r="D10261" s="214" t="s">
        <v>6357</v>
      </c>
      <c r="E10261" s="215">
        <v>4299</v>
      </c>
      <c r="F10261" s="216" t="s">
        <v>6351</v>
      </c>
    </row>
    <row r="10262" spans="2:6" ht="12.75" x14ac:dyDescent="0.25">
      <c r="B10262" s="216" t="s">
        <v>7461</v>
      </c>
      <c r="C10262" s="213">
        <v>5</v>
      </c>
      <c r="D10262" s="214" t="s">
        <v>1321</v>
      </c>
      <c r="E10262" s="215">
        <v>4412</v>
      </c>
      <c r="F10262" s="216" t="s">
        <v>7457</v>
      </c>
    </row>
    <row r="10263" spans="2:6" ht="12.75" x14ac:dyDescent="0.25">
      <c r="B10263" s="216" t="s">
        <v>109</v>
      </c>
      <c r="C10263" s="213">
        <v>12</v>
      </c>
      <c r="D10263" s="214" t="s">
        <v>5437</v>
      </c>
      <c r="E10263" s="215">
        <v>4412</v>
      </c>
      <c r="F10263" s="216" t="s">
        <v>7457</v>
      </c>
    </row>
    <row r="10264" spans="2:6" ht="12.75" x14ac:dyDescent="0.25">
      <c r="B10264" s="216" t="s">
        <v>1246</v>
      </c>
      <c r="C10264" s="213">
        <v>11</v>
      </c>
      <c r="D10264" s="214" t="s">
        <v>4612</v>
      </c>
      <c r="E10264" s="215">
        <v>4412</v>
      </c>
      <c r="F10264" s="216" t="s">
        <v>7457</v>
      </c>
    </row>
    <row r="10265" spans="2:6" ht="12.75" x14ac:dyDescent="0.25">
      <c r="B10265" s="216" t="s">
        <v>7463</v>
      </c>
      <c r="C10265" s="213">
        <v>7</v>
      </c>
      <c r="D10265" s="214" t="s">
        <v>7160</v>
      </c>
      <c r="E10265" s="215">
        <v>4412</v>
      </c>
      <c r="F10265" s="216" t="s">
        <v>7457</v>
      </c>
    </row>
    <row r="10266" spans="2:6" ht="12.75" x14ac:dyDescent="0.25">
      <c r="B10266" s="216" t="s">
        <v>3253</v>
      </c>
      <c r="C10266" s="213">
        <v>3</v>
      </c>
      <c r="D10266" s="214" t="s">
        <v>7460</v>
      </c>
      <c r="E10266" s="215">
        <v>4412</v>
      </c>
      <c r="F10266" s="216" t="s">
        <v>7457</v>
      </c>
    </row>
    <row r="10267" spans="2:6" ht="12.75" x14ac:dyDescent="0.25">
      <c r="B10267" s="216" t="s">
        <v>207</v>
      </c>
      <c r="C10267" s="213">
        <v>10</v>
      </c>
      <c r="D10267" s="214" t="s">
        <v>4956</v>
      </c>
      <c r="E10267" s="215">
        <v>4412</v>
      </c>
      <c r="F10267" s="216" t="s">
        <v>7457</v>
      </c>
    </row>
    <row r="10268" spans="2:6" ht="12.75" x14ac:dyDescent="0.25">
      <c r="B10268" s="216" t="s">
        <v>35</v>
      </c>
      <c r="C10268" s="213">
        <v>1</v>
      </c>
      <c r="D10268" s="214" t="s">
        <v>7456</v>
      </c>
      <c r="E10268" s="215">
        <v>4412</v>
      </c>
      <c r="F10268" s="216" t="s">
        <v>7457</v>
      </c>
    </row>
    <row r="10269" spans="2:6" ht="12.75" x14ac:dyDescent="0.25">
      <c r="B10269" s="216" t="s">
        <v>7458</v>
      </c>
      <c r="C10269" s="213">
        <v>2</v>
      </c>
      <c r="D10269" s="214" t="s">
        <v>7459</v>
      </c>
      <c r="E10269" s="215">
        <v>4412</v>
      </c>
      <c r="F10269" s="216" t="s">
        <v>7457</v>
      </c>
    </row>
    <row r="10270" spans="2:6" ht="12.75" x14ac:dyDescent="0.25">
      <c r="B10270" s="216" t="s">
        <v>5340</v>
      </c>
      <c r="C10270" s="213">
        <v>4</v>
      </c>
      <c r="D10270" s="214" t="s">
        <v>461</v>
      </c>
      <c r="E10270" s="215">
        <v>4412</v>
      </c>
      <c r="F10270" s="216" t="s">
        <v>7457</v>
      </c>
    </row>
    <row r="10271" spans="2:6" ht="12.75" x14ac:dyDescent="0.25">
      <c r="B10271" s="216" t="s">
        <v>487</v>
      </c>
      <c r="C10271" s="213">
        <v>9</v>
      </c>
      <c r="D10271" s="214" t="s">
        <v>2313</v>
      </c>
      <c r="E10271" s="215">
        <v>4412</v>
      </c>
      <c r="F10271" s="216" t="s">
        <v>7457</v>
      </c>
    </row>
    <row r="10272" spans="2:6" ht="12.75" x14ac:dyDescent="0.25">
      <c r="B10272" s="216" t="s">
        <v>6556</v>
      </c>
      <c r="C10272" s="213">
        <v>6</v>
      </c>
      <c r="D10272" s="214" t="s">
        <v>7462</v>
      </c>
      <c r="E10272" s="215">
        <v>4412</v>
      </c>
      <c r="F10272" s="216" t="s">
        <v>7457</v>
      </c>
    </row>
    <row r="10273" spans="2:6" ht="12.75" x14ac:dyDescent="0.25">
      <c r="B10273" s="216" t="s">
        <v>7464</v>
      </c>
      <c r="C10273" s="213">
        <v>8</v>
      </c>
      <c r="D10273" s="214" t="s">
        <v>4414</v>
      </c>
      <c r="E10273" s="215">
        <v>4412</v>
      </c>
      <c r="F10273" s="216" t="s">
        <v>7457</v>
      </c>
    </row>
    <row r="10274" spans="2:6" ht="12.75" x14ac:dyDescent="0.25">
      <c r="B10274" s="216" t="s">
        <v>207</v>
      </c>
      <c r="C10274" s="213">
        <v>2</v>
      </c>
      <c r="D10274" s="214" t="s">
        <v>8274</v>
      </c>
      <c r="E10274" s="215">
        <v>4493</v>
      </c>
      <c r="F10274" s="216" t="s">
        <v>8273</v>
      </c>
    </row>
    <row r="10275" spans="2:6" ht="12.75" x14ac:dyDescent="0.25">
      <c r="B10275" s="216" t="s">
        <v>487</v>
      </c>
      <c r="C10275" s="213">
        <v>9</v>
      </c>
      <c r="D10275" s="214" t="s">
        <v>6115</v>
      </c>
      <c r="E10275" s="215">
        <v>4493</v>
      </c>
      <c r="F10275" s="216" t="s">
        <v>8273</v>
      </c>
    </row>
    <row r="10276" spans="2:6" ht="12.75" x14ac:dyDescent="0.25">
      <c r="B10276" s="216" t="s">
        <v>1834</v>
      </c>
      <c r="C10276" s="213">
        <v>11</v>
      </c>
      <c r="D10276" s="214" t="s">
        <v>1840</v>
      </c>
      <c r="E10276" s="215">
        <v>4493</v>
      </c>
      <c r="F10276" s="216" t="s">
        <v>8273</v>
      </c>
    </row>
    <row r="10277" spans="2:6" ht="12.75" x14ac:dyDescent="0.25">
      <c r="B10277" s="216" t="s">
        <v>8277</v>
      </c>
      <c r="C10277" s="213">
        <v>5</v>
      </c>
      <c r="D10277" s="214" t="s">
        <v>4445</v>
      </c>
      <c r="E10277" s="215">
        <v>4493</v>
      </c>
      <c r="F10277" s="216" t="s">
        <v>8273</v>
      </c>
    </row>
    <row r="10278" spans="2:6" ht="12.75" x14ac:dyDescent="0.25">
      <c r="B10278" s="216" t="s">
        <v>207</v>
      </c>
      <c r="C10278" s="213">
        <v>1</v>
      </c>
      <c r="D10278" s="214" t="s">
        <v>8272</v>
      </c>
      <c r="E10278" s="215">
        <v>4493</v>
      </c>
      <c r="F10278" s="216" t="s">
        <v>8273</v>
      </c>
    </row>
    <row r="10279" spans="2:6" ht="12.75" x14ac:dyDescent="0.25">
      <c r="B10279" s="216" t="s">
        <v>281</v>
      </c>
      <c r="C10279" s="213">
        <v>3</v>
      </c>
      <c r="D10279" s="214" t="s">
        <v>2269</v>
      </c>
      <c r="E10279" s="215">
        <v>4493</v>
      </c>
      <c r="F10279" s="216" t="s">
        <v>8273</v>
      </c>
    </row>
    <row r="10280" spans="2:6" ht="12.75" x14ac:dyDescent="0.25">
      <c r="B10280" s="216" t="s">
        <v>8275</v>
      </c>
      <c r="C10280" s="213">
        <v>4</v>
      </c>
      <c r="D10280" s="214" t="s">
        <v>8276</v>
      </c>
      <c r="E10280" s="215">
        <v>4493</v>
      </c>
      <c r="F10280" s="216" t="s">
        <v>8273</v>
      </c>
    </row>
    <row r="10281" spans="2:6" ht="12.75" x14ac:dyDescent="0.25">
      <c r="B10281" s="216" t="s">
        <v>14</v>
      </c>
      <c r="C10281" s="213">
        <v>12</v>
      </c>
      <c r="D10281" s="214" t="s">
        <v>1866</v>
      </c>
      <c r="E10281" s="215">
        <v>4493</v>
      </c>
      <c r="F10281" s="216" t="s">
        <v>8273</v>
      </c>
    </row>
    <row r="10282" spans="2:6" ht="12.75" x14ac:dyDescent="0.25">
      <c r="B10282" s="216" t="s">
        <v>35</v>
      </c>
      <c r="C10282" s="213">
        <v>7</v>
      </c>
      <c r="D10282" s="214" t="s">
        <v>8278</v>
      </c>
      <c r="E10282" s="215">
        <v>4493</v>
      </c>
      <c r="F10282" s="216" t="s">
        <v>8273</v>
      </c>
    </row>
    <row r="10283" spans="2:6" ht="12.75" x14ac:dyDescent="0.25">
      <c r="B10283" s="216" t="s">
        <v>277</v>
      </c>
      <c r="C10283" s="213">
        <v>6</v>
      </c>
      <c r="D10283" s="214" t="s">
        <v>301</v>
      </c>
      <c r="E10283" s="215">
        <v>4493</v>
      </c>
      <c r="F10283" s="216" t="s">
        <v>8273</v>
      </c>
    </row>
    <row r="10284" spans="2:6" ht="12.75" x14ac:dyDescent="0.25">
      <c r="B10284" s="216" t="s">
        <v>5358</v>
      </c>
      <c r="C10284" s="213">
        <v>10</v>
      </c>
      <c r="D10284" s="214" t="s">
        <v>3710</v>
      </c>
      <c r="E10284" s="215">
        <v>4493</v>
      </c>
      <c r="F10284" s="216" t="s">
        <v>8273</v>
      </c>
    </row>
    <row r="10285" spans="2:6" ht="12.75" x14ac:dyDescent="0.25">
      <c r="B10285" s="216" t="s">
        <v>2890</v>
      </c>
      <c r="C10285" s="213">
        <v>8</v>
      </c>
      <c r="D10285" s="214" t="s">
        <v>4148</v>
      </c>
      <c r="E10285" s="215">
        <v>4493</v>
      </c>
      <c r="F10285" s="216" t="s">
        <v>8273</v>
      </c>
    </row>
    <row r="10286" spans="2:6" ht="12.75" x14ac:dyDescent="0.25">
      <c r="B10286" s="216" t="s">
        <v>131</v>
      </c>
      <c r="C10286" s="213">
        <v>3</v>
      </c>
      <c r="D10286" s="214" t="s">
        <v>4466</v>
      </c>
      <c r="E10286" s="215">
        <v>4126</v>
      </c>
      <c r="F10286" s="216" t="s">
        <v>4465</v>
      </c>
    </row>
    <row r="10287" spans="2:6" ht="12.75" x14ac:dyDescent="0.25">
      <c r="B10287" s="216" t="s">
        <v>131</v>
      </c>
      <c r="C10287" s="213">
        <v>9</v>
      </c>
      <c r="D10287" s="214" t="s">
        <v>4470</v>
      </c>
      <c r="E10287" s="215">
        <v>4126</v>
      </c>
      <c r="F10287" s="216" t="s">
        <v>4465</v>
      </c>
    </row>
    <row r="10288" spans="2:6" ht="12.75" x14ac:dyDescent="0.25">
      <c r="B10288" s="216" t="s">
        <v>131</v>
      </c>
      <c r="C10288" s="213">
        <v>4</v>
      </c>
      <c r="D10288" s="214" t="s">
        <v>4467</v>
      </c>
      <c r="E10288" s="215">
        <v>4126</v>
      </c>
      <c r="F10288" s="216" t="s">
        <v>4465</v>
      </c>
    </row>
    <row r="10289" spans="2:6" ht="12.75" x14ac:dyDescent="0.25">
      <c r="B10289" s="216" t="s">
        <v>131</v>
      </c>
      <c r="C10289" s="213">
        <v>15</v>
      </c>
      <c r="D10289" s="214" t="s">
        <v>4476</v>
      </c>
      <c r="E10289" s="215">
        <v>4126</v>
      </c>
      <c r="F10289" s="216" t="s">
        <v>4465</v>
      </c>
    </row>
    <row r="10290" spans="2:6" ht="12.75" x14ac:dyDescent="0.25">
      <c r="B10290" s="216" t="s">
        <v>131</v>
      </c>
      <c r="C10290" s="213">
        <v>8</v>
      </c>
      <c r="D10290" s="214" t="s">
        <v>4469</v>
      </c>
      <c r="E10290" s="215">
        <v>4126</v>
      </c>
      <c r="F10290" s="216" t="s">
        <v>4465</v>
      </c>
    </row>
    <row r="10291" spans="2:6" ht="12.75" x14ac:dyDescent="0.25">
      <c r="B10291" s="216" t="s">
        <v>131</v>
      </c>
      <c r="C10291" s="213">
        <v>19</v>
      </c>
      <c r="D10291" s="214" t="s">
        <v>4480</v>
      </c>
      <c r="E10291" s="215">
        <v>4126</v>
      </c>
      <c r="F10291" s="216" t="s">
        <v>4465</v>
      </c>
    </row>
    <row r="10292" spans="2:6" ht="12.75" x14ac:dyDescent="0.25">
      <c r="B10292" s="216" t="s">
        <v>131</v>
      </c>
      <c r="C10292" s="213">
        <v>12</v>
      </c>
      <c r="D10292" s="214" t="s">
        <v>4473</v>
      </c>
      <c r="E10292" s="215">
        <v>4126</v>
      </c>
      <c r="F10292" s="216" t="s">
        <v>4465</v>
      </c>
    </row>
    <row r="10293" spans="2:6" ht="12.75" x14ac:dyDescent="0.25">
      <c r="B10293" s="216" t="s">
        <v>131</v>
      </c>
      <c r="C10293" s="213">
        <v>20</v>
      </c>
      <c r="D10293" s="214" t="s">
        <v>4481</v>
      </c>
      <c r="E10293" s="215">
        <v>4126</v>
      </c>
      <c r="F10293" s="216" t="s">
        <v>4465</v>
      </c>
    </row>
    <row r="10294" spans="2:6" ht="12.75" x14ac:dyDescent="0.25">
      <c r="B10294" s="216" t="s">
        <v>131</v>
      </c>
      <c r="C10294" s="213">
        <v>7</v>
      </c>
      <c r="D10294" s="214" t="s">
        <v>3977</v>
      </c>
      <c r="E10294" s="215">
        <v>4126</v>
      </c>
      <c r="F10294" s="216" t="s">
        <v>4465</v>
      </c>
    </row>
    <row r="10295" spans="2:6" ht="12.75" x14ac:dyDescent="0.25">
      <c r="B10295" s="216" t="s">
        <v>131</v>
      </c>
      <c r="C10295" s="213">
        <v>18</v>
      </c>
      <c r="D10295" s="214" t="s">
        <v>4479</v>
      </c>
      <c r="E10295" s="215">
        <v>4126</v>
      </c>
      <c r="F10295" s="216" t="s">
        <v>4465</v>
      </c>
    </row>
    <row r="10296" spans="2:6" ht="12.75" x14ac:dyDescent="0.25">
      <c r="B10296" s="216" t="s">
        <v>131</v>
      </c>
      <c r="C10296" s="213">
        <v>10</v>
      </c>
      <c r="D10296" s="214" t="s">
        <v>4471</v>
      </c>
      <c r="E10296" s="215">
        <v>4126</v>
      </c>
      <c r="F10296" s="216" t="s">
        <v>4465</v>
      </c>
    </row>
    <row r="10297" spans="2:6" ht="12.75" x14ac:dyDescent="0.25">
      <c r="B10297" s="216" t="s">
        <v>131</v>
      </c>
      <c r="C10297" s="213">
        <v>1</v>
      </c>
      <c r="D10297" s="214" t="s">
        <v>4464</v>
      </c>
      <c r="E10297" s="215">
        <v>4126</v>
      </c>
      <c r="F10297" s="216" t="s">
        <v>4465</v>
      </c>
    </row>
    <row r="10298" spans="2:6" ht="12.75" x14ac:dyDescent="0.25">
      <c r="B10298" s="216" t="s">
        <v>131</v>
      </c>
      <c r="C10298" s="213">
        <v>13</v>
      </c>
      <c r="D10298" s="214" t="s">
        <v>4474</v>
      </c>
      <c r="E10298" s="215">
        <v>4126</v>
      </c>
      <c r="F10298" s="216" t="s">
        <v>4465</v>
      </c>
    </row>
    <row r="10299" spans="2:6" ht="12.75" x14ac:dyDescent="0.25">
      <c r="B10299" s="216" t="s">
        <v>131</v>
      </c>
      <c r="C10299" s="213">
        <v>6</v>
      </c>
      <c r="D10299" s="214" t="s">
        <v>132</v>
      </c>
      <c r="E10299" s="215">
        <v>4126</v>
      </c>
      <c r="F10299" s="216" t="s">
        <v>4465</v>
      </c>
    </row>
    <row r="10300" spans="2:6" ht="12.75" x14ac:dyDescent="0.25">
      <c r="B10300" s="216" t="s">
        <v>131</v>
      </c>
      <c r="C10300" s="213">
        <v>17</v>
      </c>
      <c r="D10300" s="214" t="s">
        <v>4478</v>
      </c>
      <c r="E10300" s="215">
        <v>4126</v>
      </c>
      <c r="F10300" s="216" t="s">
        <v>4465</v>
      </c>
    </row>
    <row r="10301" spans="2:6" ht="12.75" x14ac:dyDescent="0.25">
      <c r="B10301" s="216" t="s">
        <v>131</v>
      </c>
      <c r="C10301" s="213">
        <v>2</v>
      </c>
      <c r="D10301" s="214" t="s">
        <v>1802</v>
      </c>
      <c r="E10301" s="215">
        <v>4126</v>
      </c>
      <c r="F10301" s="216" t="s">
        <v>4465</v>
      </c>
    </row>
    <row r="10302" spans="2:6" ht="12.75" x14ac:dyDescent="0.25">
      <c r="B10302" s="216" t="s">
        <v>131</v>
      </c>
      <c r="C10302" s="213">
        <v>14</v>
      </c>
      <c r="D10302" s="214" t="s">
        <v>4475</v>
      </c>
      <c r="E10302" s="215">
        <v>4126</v>
      </c>
      <c r="F10302" s="216" t="s">
        <v>4465</v>
      </c>
    </row>
    <row r="10303" spans="2:6" ht="12.75" x14ac:dyDescent="0.25">
      <c r="B10303" s="216" t="s">
        <v>131</v>
      </c>
      <c r="C10303" s="213">
        <v>11</v>
      </c>
      <c r="D10303" s="214" t="s">
        <v>4472</v>
      </c>
      <c r="E10303" s="215">
        <v>4126</v>
      </c>
      <c r="F10303" s="216" t="s">
        <v>4465</v>
      </c>
    </row>
    <row r="10304" spans="2:6" ht="12.75" x14ac:dyDescent="0.25">
      <c r="B10304" s="216" t="s">
        <v>131</v>
      </c>
      <c r="C10304" s="213">
        <v>5</v>
      </c>
      <c r="D10304" s="214" t="s">
        <v>4468</v>
      </c>
      <c r="E10304" s="215">
        <v>4126</v>
      </c>
      <c r="F10304" s="216" t="s">
        <v>4465</v>
      </c>
    </row>
    <row r="10305" spans="2:6" ht="12.75" x14ac:dyDescent="0.25">
      <c r="B10305" s="216" t="s">
        <v>131</v>
      </c>
      <c r="C10305" s="213">
        <v>16</v>
      </c>
      <c r="D10305" s="214" t="s">
        <v>4477</v>
      </c>
      <c r="E10305" s="215">
        <v>4126</v>
      </c>
      <c r="F10305" s="216" t="s">
        <v>4465</v>
      </c>
    </row>
    <row r="10306" spans="2:6" ht="12.75" x14ac:dyDescent="0.25">
      <c r="B10306" s="216" t="s">
        <v>7928</v>
      </c>
      <c r="C10306" s="213">
        <v>1</v>
      </c>
      <c r="D10306" s="214" t="s">
        <v>7929</v>
      </c>
      <c r="E10306" s="215">
        <v>4457</v>
      </c>
      <c r="F10306" s="216" t="s">
        <v>7930</v>
      </c>
    </row>
    <row r="10307" spans="2:6" ht="12.75" x14ac:dyDescent="0.25">
      <c r="B10307" s="216" t="s">
        <v>7928</v>
      </c>
      <c r="C10307" s="213">
        <v>7</v>
      </c>
      <c r="D10307" s="214" t="s">
        <v>7936</v>
      </c>
      <c r="E10307" s="215">
        <v>4457</v>
      </c>
      <c r="F10307" s="216" t="s">
        <v>7930</v>
      </c>
    </row>
    <row r="10308" spans="2:6" ht="12.75" x14ac:dyDescent="0.25">
      <c r="B10308" s="216" t="s">
        <v>7928</v>
      </c>
      <c r="C10308" s="213">
        <v>10</v>
      </c>
      <c r="D10308" s="214" t="s">
        <v>7939</v>
      </c>
      <c r="E10308" s="215">
        <v>4457</v>
      </c>
      <c r="F10308" s="216" t="s">
        <v>7930</v>
      </c>
    </row>
    <row r="10309" spans="2:6" ht="12.75" x14ac:dyDescent="0.25">
      <c r="B10309" s="216" t="s">
        <v>7928</v>
      </c>
      <c r="C10309" s="213">
        <v>2</v>
      </c>
      <c r="D10309" s="214" t="s">
        <v>7931</v>
      </c>
      <c r="E10309" s="215">
        <v>4457</v>
      </c>
      <c r="F10309" s="216" t="s">
        <v>7930</v>
      </c>
    </row>
    <row r="10310" spans="2:6" ht="12.75" x14ac:dyDescent="0.25">
      <c r="B10310" s="216" t="s">
        <v>7928</v>
      </c>
      <c r="C10310" s="213">
        <v>5</v>
      </c>
      <c r="D10310" s="214" t="s">
        <v>7934</v>
      </c>
      <c r="E10310" s="215">
        <v>4457</v>
      </c>
      <c r="F10310" s="216" t="s">
        <v>7930</v>
      </c>
    </row>
    <row r="10311" spans="2:6" ht="12.75" x14ac:dyDescent="0.25">
      <c r="B10311" s="216" t="s">
        <v>7928</v>
      </c>
      <c r="C10311" s="213">
        <v>3</v>
      </c>
      <c r="D10311" s="214" t="s">
        <v>7932</v>
      </c>
      <c r="E10311" s="215">
        <v>4457</v>
      </c>
      <c r="F10311" s="216" t="s">
        <v>7930</v>
      </c>
    </row>
    <row r="10312" spans="2:6" ht="12.75" x14ac:dyDescent="0.25">
      <c r="B10312" s="216" t="s">
        <v>7928</v>
      </c>
      <c r="C10312" s="213">
        <v>9</v>
      </c>
      <c r="D10312" s="214" t="s">
        <v>7938</v>
      </c>
      <c r="E10312" s="215">
        <v>4457</v>
      </c>
      <c r="F10312" s="216" t="s">
        <v>7930</v>
      </c>
    </row>
    <row r="10313" spans="2:6" ht="12.75" x14ac:dyDescent="0.25">
      <c r="B10313" s="216" t="s">
        <v>7928</v>
      </c>
      <c r="C10313" s="213">
        <v>12</v>
      </c>
      <c r="D10313" s="214" t="s">
        <v>7941</v>
      </c>
      <c r="E10313" s="215">
        <v>4457</v>
      </c>
      <c r="F10313" s="216" t="s">
        <v>7930</v>
      </c>
    </row>
    <row r="10314" spans="2:6" ht="12.75" x14ac:dyDescent="0.25">
      <c r="B10314" s="216" t="s">
        <v>7928</v>
      </c>
      <c r="C10314" s="213">
        <v>4</v>
      </c>
      <c r="D10314" s="214" t="s">
        <v>7933</v>
      </c>
      <c r="E10314" s="215">
        <v>4457</v>
      </c>
      <c r="F10314" s="216" t="s">
        <v>7930</v>
      </c>
    </row>
    <row r="10315" spans="2:6" ht="12.75" x14ac:dyDescent="0.25">
      <c r="B10315" s="216" t="s">
        <v>7928</v>
      </c>
      <c r="C10315" s="213">
        <v>11</v>
      </c>
      <c r="D10315" s="214" t="s">
        <v>7940</v>
      </c>
      <c r="E10315" s="215">
        <v>4457</v>
      </c>
      <c r="F10315" s="216" t="s">
        <v>7930</v>
      </c>
    </row>
    <row r="10316" spans="2:6" ht="12.75" x14ac:dyDescent="0.25">
      <c r="B10316" s="216" t="s">
        <v>7928</v>
      </c>
      <c r="C10316" s="213">
        <v>8</v>
      </c>
      <c r="D10316" s="214" t="s">
        <v>7937</v>
      </c>
      <c r="E10316" s="215">
        <v>4457</v>
      </c>
      <c r="F10316" s="216" t="s">
        <v>7930</v>
      </c>
    </row>
    <row r="10317" spans="2:6" ht="12.75" x14ac:dyDescent="0.25">
      <c r="B10317" s="216" t="s">
        <v>7928</v>
      </c>
      <c r="C10317" s="213">
        <v>6</v>
      </c>
      <c r="D10317" s="214" t="s">
        <v>7935</v>
      </c>
      <c r="E10317" s="215">
        <v>4457</v>
      </c>
      <c r="F10317" s="216" t="s">
        <v>7930</v>
      </c>
    </row>
    <row r="10318" spans="2:6" ht="12.75" x14ac:dyDescent="0.25">
      <c r="B10318" s="216" t="s">
        <v>7928</v>
      </c>
      <c r="C10318" s="213">
        <v>9</v>
      </c>
      <c r="D10318" s="214" t="s">
        <v>7950</v>
      </c>
      <c r="E10318" s="215">
        <v>4458</v>
      </c>
      <c r="F10318" s="216" t="s">
        <v>7943</v>
      </c>
    </row>
    <row r="10319" spans="2:6" ht="12.75" x14ac:dyDescent="0.25">
      <c r="B10319" s="216" t="s">
        <v>7928</v>
      </c>
      <c r="C10319" s="213">
        <v>3</v>
      </c>
      <c r="D10319" s="214" t="s">
        <v>7945</v>
      </c>
      <c r="E10319" s="215">
        <v>4458</v>
      </c>
      <c r="F10319" s="216" t="s">
        <v>7943</v>
      </c>
    </row>
    <row r="10320" spans="2:6" ht="12.75" x14ac:dyDescent="0.25">
      <c r="B10320" s="216" t="s">
        <v>7928</v>
      </c>
      <c r="C10320" s="213">
        <v>8</v>
      </c>
      <c r="D10320" s="214" t="s">
        <v>7949</v>
      </c>
      <c r="E10320" s="215">
        <v>4458</v>
      </c>
      <c r="F10320" s="216" t="s">
        <v>7943</v>
      </c>
    </row>
    <row r="10321" spans="2:6" ht="12.75" x14ac:dyDescent="0.25">
      <c r="B10321" s="216" t="s">
        <v>7928</v>
      </c>
      <c r="C10321" s="213">
        <v>10</v>
      </c>
      <c r="D10321" s="214" t="s">
        <v>3321</v>
      </c>
      <c r="E10321" s="215">
        <v>4458</v>
      </c>
      <c r="F10321" s="216" t="s">
        <v>7943</v>
      </c>
    </row>
    <row r="10322" spans="2:6" ht="12.75" x14ac:dyDescent="0.25">
      <c r="B10322" s="216" t="s">
        <v>7928</v>
      </c>
      <c r="C10322" s="213">
        <v>5</v>
      </c>
      <c r="D10322" s="214" t="s">
        <v>7947</v>
      </c>
      <c r="E10322" s="215">
        <v>4458</v>
      </c>
      <c r="F10322" s="216" t="s">
        <v>7943</v>
      </c>
    </row>
    <row r="10323" spans="2:6" ht="12.75" x14ac:dyDescent="0.25">
      <c r="B10323" s="216" t="s">
        <v>7928</v>
      </c>
      <c r="C10323" s="213">
        <v>4</v>
      </c>
      <c r="D10323" s="214" t="s">
        <v>7946</v>
      </c>
      <c r="E10323" s="215">
        <v>4458</v>
      </c>
      <c r="F10323" s="216" t="s">
        <v>7943</v>
      </c>
    </row>
    <row r="10324" spans="2:6" ht="12.75" x14ac:dyDescent="0.25">
      <c r="B10324" s="216" t="s">
        <v>7928</v>
      </c>
      <c r="C10324" s="213">
        <v>2</v>
      </c>
      <c r="D10324" s="214" t="s">
        <v>7944</v>
      </c>
      <c r="E10324" s="215">
        <v>4458</v>
      </c>
      <c r="F10324" s="216" t="s">
        <v>7943</v>
      </c>
    </row>
    <row r="10325" spans="2:6" ht="12.75" x14ac:dyDescent="0.25">
      <c r="B10325" s="216" t="s">
        <v>7928</v>
      </c>
      <c r="C10325" s="213">
        <v>11</v>
      </c>
      <c r="D10325" s="214" t="s">
        <v>7951</v>
      </c>
      <c r="E10325" s="215">
        <v>4458</v>
      </c>
      <c r="F10325" s="216" t="s">
        <v>7943</v>
      </c>
    </row>
    <row r="10326" spans="2:6" ht="12.75" x14ac:dyDescent="0.25">
      <c r="B10326" s="216" t="s">
        <v>7928</v>
      </c>
      <c r="C10326" s="213">
        <v>12</v>
      </c>
      <c r="D10326" s="214" t="s">
        <v>7952</v>
      </c>
      <c r="E10326" s="215">
        <v>4458</v>
      </c>
      <c r="F10326" s="216" t="s">
        <v>7943</v>
      </c>
    </row>
    <row r="10327" spans="2:6" ht="12.75" x14ac:dyDescent="0.25">
      <c r="B10327" s="216" t="s">
        <v>7928</v>
      </c>
      <c r="C10327" s="213">
        <v>7</v>
      </c>
      <c r="D10327" s="214" t="s">
        <v>926</v>
      </c>
      <c r="E10327" s="215">
        <v>4458</v>
      </c>
      <c r="F10327" s="216" t="s">
        <v>7943</v>
      </c>
    </row>
    <row r="10328" spans="2:6" ht="12.75" x14ac:dyDescent="0.25">
      <c r="B10328" s="216" t="s">
        <v>7928</v>
      </c>
      <c r="C10328" s="213">
        <v>1</v>
      </c>
      <c r="D10328" s="214" t="s">
        <v>7942</v>
      </c>
      <c r="E10328" s="215">
        <v>4458</v>
      </c>
      <c r="F10328" s="216" t="s">
        <v>7943</v>
      </c>
    </row>
    <row r="10329" spans="2:6" ht="12.75" x14ac:dyDescent="0.25">
      <c r="B10329" s="216" t="s">
        <v>7928</v>
      </c>
      <c r="C10329" s="213">
        <v>6</v>
      </c>
      <c r="D10329" s="214" t="s">
        <v>7948</v>
      </c>
      <c r="E10329" s="215">
        <v>4458</v>
      </c>
      <c r="F10329" s="216" t="s">
        <v>7943</v>
      </c>
    </row>
    <row r="10330" spans="2:6" ht="12.75" x14ac:dyDescent="0.25">
      <c r="B10330" s="216" t="s">
        <v>143</v>
      </c>
      <c r="C10330" s="213">
        <v>6</v>
      </c>
      <c r="D10330" s="214" t="s">
        <v>2013</v>
      </c>
      <c r="E10330" s="215">
        <v>4287</v>
      </c>
      <c r="F10330" s="216" t="s">
        <v>6240</v>
      </c>
    </row>
    <row r="10331" spans="2:6" ht="12.75" x14ac:dyDescent="0.25">
      <c r="B10331" s="216" t="s">
        <v>143</v>
      </c>
      <c r="C10331" s="213">
        <v>3</v>
      </c>
      <c r="D10331" s="214" t="s">
        <v>6241</v>
      </c>
      <c r="E10331" s="215">
        <v>4287</v>
      </c>
      <c r="F10331" s="216" t="s">
        <v>6240</v>
      </c>
    </row>
    <row r="10332" spans="2:6" ht="12.75" x14ac:dyDescent="0.25">
      <c r="B10332" s="216" t="s">
        <v>143</v>
      </c>
      <c r="C10332" s="213">
        <v>8</v>
      </c>
      <c r="D10332" s="214" t="s">
        <v>6243</v>
      </c>
      <c r="E10332" s="215">
        <v>4287</v>
      </c>
      <c r="F10332" s="216" t="s">
        <v>6240</v>
      </c>
    </row>
    <row r="10333" spans="2:6" ht="12.75" x14ac:dyDescent="0.25">
      <c r="B10333" s="216" t="s">
        <v>143</v>
      </c>
      <c r="C10333" s="213">
        <v>12</v>
      </c>
      <c r="D10333" s="214" t="s">
        <v>3618</v>
      </c>
      <c r="E10333" s="215">
        <v>4287</v>
      </c>
      <c r="F10333" s="216" t="s">
        <v>6240</v>
      </c>
    </row>
    <row r="10334" spans="2:6" ht="12.75" x14ac:dyDescent="0.25">
      <c r="B10334" s="216" t="s">
        <v>143</v>
      </c>
      <c r="C10334" s="213">
        <v>2</v>
      </c>
      <c r="D10334" s="214" t="s">
        <v>2150</v>
      </c>
      <c r="E10334" s="215">
        <v>4287</v>
      </c>
      <c r="F10334" s="216" t="s">
        <v>6240</v>
      </c>
    </row>
    <row r="10335" spans="2:6" ht="12.75" x14ac:dyDescent="0.25">
      <c r="B10335" s="216" t="s">
        <v>143</v>
      </c>
      <c r="C10335" s="213">
        <v>11</v>
      </c>
      <c r="D10335" s="214" t="s">
        <v>6246</v>
      </c>
      <c r="E10335" s="215">
        <v>4287</v>
      </c>
      <c r="F10335" s="216" t="s">
        <v>6240</v>
      </c>
    </row>
    <row r="10336" spans="2:6" ht="12.75" x14ac:dyDescent="0.25">
      <c r="B10336" s="216" t="s">
        <v>143</v>
      </c>
      <c r="C10336" s="213">
        <v>10</v>
      </c>
      <c r="D10336" s="214" t="s">
        <v>6245</v>
      </c>
      <c r="E10336" s="215">
        <v>4287</v>
      </c>
      <c r="F10336" s="216" t="s">
        <v>6240</v>
      </c>
    </row>
    <row r="10337" spans="2:6" ht="12.75" x14ac:dyDescent="0.25">
      <c r="B10337" s="216" t="s">
        <v>143</v>
      </c>
      <c r="C10337" s="213">
        <v>1</v>
      </c>
      <c r="D10337" s="214" t="s">
        <v>6239</v>
      </c>
      <c r="E10337" s="215">
        <v>4287</v>
      </c>
      <c r="F10337" s="216" t="s">
        <v>6240</v>
      </c>
    </row>
    <row r="10338" spans="2:6" ht="12.75" x14ac:dyDescent="0.25">
      <c r="B10338" s="216" t="s">
        <v>143</v>
      </c>
      <c r="C10338" s="213">
        <v>4</v>
      </c>
      <c r="D10338" s="214" t="s">
        <v>6242</v>
      </c>
      <c r="E10338" s="215">
        <v>4287</v>
      </c>
      <c r="F10338" s="216" t="s">
        <v>6240</v>
      </c>
    </row>
    <row r="10339" spans="2:6" ht="12.75" x14ac:dyDescent="0.25">
      <c r="B10339" s="216" t="s">
        <v>143</v>
      </c>
      <c r="C10339" s="213">
        <v>9</v>
      </c>
      <c r="D10339" s="214" t="s">
        <v>6244</v>
      </c>
      <c r="E10339" s="215">
        <v>4287</v>
      </c>
      <c r="F10339" s="216" t="s">
        <v>6240</v>
      </c>
    </row>
    <row r="10340" spans="2:6" ht="12.75" x14ac:dyDescent="0.25">
      <c r="B10340" s="216" t="s">
        <v>143</v>
      </c>
      <c r="C10340" s="213">
        <v>7</v>
      </c>
      <c r="D10340" s="214" t="s">
        <v>5117</v>
      </c>
      <c r="E10340" s="215">
        <v>4287</v>
      </c>
      <c r="F10340" s="216" t="s">
        <v>6240</v>
      </c>
    </row>
    <row r="10341" spans="2:6" ht="12.75" x14ac:dyDescent="0.25">
      <c r="B10341" s="216" t="s">
        <v>143</v>
      </c>
      <c r="C10341" s="213">
        <v>5</v>
      </c>
      <c r="D10341" s="214" t="s">
        <v>1035</v>
      </c>
      <c r="E10341" s="215">
        <v>4287</v>
      </c>
      <c r="F10341" s="216" t="s">
        <v>6240</v>
      </c>
    </row>
    <row r="10342" spans="2:6" ht="12.75" x14ac:dyDescent="0.25">
      <c r="B10342" s="216" t="s">
        <v>143</v>
      </c>
      <c r="C10342" s="213">
        <v>4</v>
      </c>
      <c r="D10342" s="214" t="s">
        <v>8214</v>
      </c>
      <c r="E10342" s="215">
        <v>4487</v>
      </c>
      <c r="F10342" s="216" t="s">
        <v>8213</v>
      </c>
    </row>
    <row r="10343" spans="2:6" ht="12.75" x14ac:dyDescent="0.25">
      <c r="B10343" s="216" t="s">
        <v>143</v>
      </c>
      <c r="C10343" s="213">
        <v>8</v>
      </c>
      <c r="D10343" s="214" t="s">
        <v>8217</v>
      </c>
      <c r="E10343" s="215">
        <v>4487</v>
      </c>
      <c r="F10343" s="216" t="s">
        <v>8213</v>
      </c>
    </row>
    <row r="10344" spans="2:6" ht="12.75" x14ac:dyDescent="0.25">
      <c r="B10344" s="216" t="s">
        <v>143</v>
      </c>
      <c r="C10344" s="213">
        <v>9</v>
      </c>
      <c r="D10344" s="214" t="s">
        <v>8218</v>
      </c>
      <c r="E10344" s="215">
        <v>4487</v>
      </c>
      <c r="F10344" s="216" t="s">
        <v>8213</v>
      </c>
    </row>
    <row r="10345" spans="2:6" ht="12.75" x14ac:dyDescent="0.25">
      <c r="B10345" s="216" t="s">
        <v>143</v>
      </c>
      <c r="C10345" s="213">
        <v>3</v>
      </c>
      <c r="D10345" s="214" t="s">
        <v>4654</v>
      </c>
      <c r="E10345" s="215">
        <v>4487</v>
      </c>
      <c r="F10345" s="216" t="s">
        <v>8213</v>
      </c>
    </row>
    <row r="10346" spans="2:6" ht="12.75" x14ac:dyDescent="0.25">
      <c r="B10346" s="216" t="s">
        <v>143</v>
      </c>
      <c r="C10346" s="213">
        <v>10</v>
      </c>
      <c r="D10346" s="214" t="s">
        <v>8219</v>
      </c>
      <c r="E10346" s="215">
        <v>4487</v>
      </c>
      <c r="F10346" s="216" t="s">
        <v>8213</v>
      </c>
    </row>
    <row r="10347" spans="2:6" ht="12.75" x14ac:dyDescent="0.25">
      <c r="B10347" s="216" t="s">
        <v>143</v>
      </c>
      <c r="C10347" s="213">
        <v>11</v>
      </c>
      <c r="D10347" s="214" t="s">
        <v>8220</v>
      </c>
      <c r="E10347" s="215">
        <v>4487</v>
      </c>
      <c r="F10347" s="216" t="s">
        <v>8213</v>
      </c>
    </row>
    <row r="10348" spans="2:6" ht="12.75" x14ac:dyDescent="0.25">
      <c r="B10348" s="216" t="s">
        <v>143</v>
      </c>
      <c r="C10348" s="213">
        <v>7</v>
      </c>
      <c r="D10348" s="214" t="s">
        <v>8216</v>
      </c>
      <c r="E10348" s="215">
        <v>4487</v>
      </c>
      <c r="F10348" s="216" t="s">
        <v>8213</v>
      </c>
    </row>
    <row r="10349" spans="2:6" ht="12.75" x14ac:dyDescent="0.25">
      <c r="B10349" s="216" t="s">
        <v>143</v>
      </c>
      <c r="C10349" s="213">
        <v>5</v>
      </c>
      <c r="D10349" s="214" t="s">
        <v>8215</v>
      </c>
      <c r="E10349" s="215">
        <v>4487</v>
      </c>
      <c r="F10349" s="216" t="s">
        <v>8213</v>
      </c>
    </row>
    <row r="10350" spans="2:6" ht="12.75" x14ac:dyDescent="0.25">
      <c r="B10350" s="216" t="s">
        <v>143</v>
      </c>
      <c r="C10350" s="213">
        <v>12</v>
      </c>
      <c r="D10350" s="214" t="s">
        <v>6129</v>
      </c>
      <c r="E10350" s="215">
        <v>4487</v>
      </c>
      <c r="F10350" s="216" t="s">
        <v>8213</v>
      </c>
    </row>
    <row r="10351" spans="2:6" ht="12.75" x14ac:dyDescent="0.25">
      <c r="B10351" s="216" t="s">
        <v>143</v>
      </c>
      <c r="C10351" s="213">
        <v>2</v>
      </c>
      <c r="D10351" s="214" t="s">
        <v>6708</v>
      </c>
      <c r="E10351" s="215">
        <v>4487</v>
      </c>
      <c r="F10351" s="216" t="s">
        <v>8213</v>
      </c>
    </row>
    <row r="10352" spans="2:6" ht="12.75" x14ac:dyDescent="0.25">
      <c r="B10352" s="216" t="s">
        <v>143</v>
      </c>
      <c r="C10352" s="213">
        <v>1</v>
      </c>
      <c r="D10352" s="214" t="s">
        <v>8212</v>
      </c>
      <c r="E10352" s="215">
        <v>4487</v>
      </c>
      <c r="F10352" s="216" t="s">
        <v>8213</v>
      </c>
    </row>
    <row r="10353" spans="2:6" ht="12.75" x14ac:dyDescent="0.25">
      <c r="B10353" s="216" t="s">
        <v>143</v>
      </c>
      <c r="C10353" s="213">
        <v>6</v>
      </c>
      <c r="D10353" s="214" t="s">
        <v>2817</v>
      </c>
      <c r="E10353" s="215">
        <v>4487</v>
      </c>
      <c r="F10353" s="216" t="s">
        <v>8213</v>
      </c>
    </row>
    <row r="10354" spans="2:6" ht="12.75" x14ac:dyDescent="0.25">
      <c r="B10354" s="216" t="s">
        <v>5456</v>
      </c>
      <c r="C10354" s="213">
        <v>7</v>
      </c>
      <c r="D10354" s="214" t="s">
        <v>5457</v>
      </c>
      <c r="E10354" s="215">
        <v>4215</v>
      </c>
      <c r="F10354" s="216" t="s">
        <v>5449</v>
      </c>
    </row>
    <row r="10355" spans="2:6" ht="12.75" x14ac:dyDescent="0.25">
      <c r="B10355" s="216" t="s">
        <v>5463</v>
      </c>
      <c r="C10355" s="213">
        <v>12</v>
      </c>
      <c r="D10355" s="214" t="s">
        <v>5464</v>
      </c>
      <c r="E10355" s="215">
        <v>4215</v>
      </c>
      <c r="F10355" s="216" t="s">
        <v>5449</v>
      </c>
    </row>
    <row r="10356" spans="2:6" ht="12.75" x14ac:dyDescent="0.25">
      <c r="B10356" s="216" t="s">
        <v>5455</v>
      </c>
      <c r="C10356" s="213">
        <v>6</v>
      </c>
      <c r="D10356" s="214" t="s">
        <v>594</v>
      </c>
      <c r="E10356" s="215">
        <v>4215</v>
      </c>
      <c r="F10356" s="216" t="s">
        <v>5449</v>
      </c>
    </row>
    <row r="10357" spans="2:6" ht="12.75" x14ac:dyDescent="0.25">
      <c r="B10357" s="216" t="s">
        <v>1193</v>
      </c>
      <c r="C10357" s="213">
        <v>5</v>
      </c>
      <c r="D10357" s="214" t="s">
        <v>5454</v>
      </c>
      <c r="E10357" s="215">
        <v>4215</v>
      </c>
      <c r="F10357" s="216" t="s">
        <v>5449</v>
      </c>
    </row>
    <row r="10358" spans="2:6" ht="12.75" x14ac:dyDescent="0.25">
      <c r="B10358" s="216" t="s">
        <v>1193</v>
      </c>
      <c r="C10358" s="213">
        <v>4</v>
      </c>
      <c r="D10358" s="214" t="s">
        <v>5453</v>
      </c>
      <c r="E10358" s="215">
        <v>4215</v>
      </c>
      <c r="F10358" s="216" t="s">
        <v>5449</v>
      </c>
    </row>
    <row r="10359" spans="2:6" ht="12.75" x14ac:dyDescent="0.25">
      <c r="B10359" s="216" t="s">
        <v>3780</v>
      </c>
      <c r="C10359" s="213">
        <v>1</v>
      </c>
      <c r="D10359" s="214" t="s">
        <v>5448</v>
      </c>
      <c r="E10359" s="215">
        <v>4215</v>
      </c>
      <c r="F10359" s="216" t="s">
        <v>5449</v>
      </c>
    </row>
    <row r="10360" spans="2:6" ht="12.75" x14ac:dyDescent="0.25">
      <c r="B10360" s="216" t="s">
        <v>5458</v>
      </c>
      <c r="C10360" s="213">
        <v>9</v>
      </c>
      <c r="D10360" s="214" t="s">
        <v>3172</v>
      </c>
      <c r="E10360" s="215">
        <v>4215</v>
      </c>
      <c r="F10360" s="216" t="s">
        <v>5449</v>
      </c>
    </row>
    <row r="10361" spans="2:6" ht="12.75" x14ac:dyDescent="0.25">
      <c r="B10361" s="216" t="s">
        <v>5451</v>
      </c>
      <c r="C10361" s="213">
        <v>3</v>
      </c>
      <c r="D10361" s="214" t="s">
        <v>5452</v>
      </c>
      <c r="E10361" s="215">
        <v>4215</v>
      </c>
      <c r="F10361" s="216" t="s">
        <v>5449</v>
      </c>
    </row>
    <row r="10362" spans="2:6" ht="12.75" x14ac:dyDescent="0.25">
      <c r="B10362" s="216" t="s">
        <v>5459</v>
      </c>
      <c r="C10362" s="213">
        <v>10</v>
      </c>
      <c r="D10362" s="214" t="s">
        <v>5460</v>
      </c>
      <c r="E10362" s="215">
        <v>4215</v>
      </c>
      <c r="F10362" s="216" t="s">
        <v>5449</v>
      </c>
    </row>
    <row r="10363" spans="2:6" ht="12.75" x14ac:dyDescent="0.25">
      <c r="B10363" s="216" t="s">
        <v>3127</v>
      </c>
      <c r="C10363" s="213">
        <v>8</v>
      </c>
      <c r="D10363" s="214" t="s">
        <v>1048</v>
      </c>
      <c r="E10363" s="215">
        <v>4215</v>
      </c>
      <c r="F10363" s="216" t="s">
        <v>5449</v>
      </c>
    </row>
    <row r="10364" spans="2:6" ht="12.75" x14ac:dyDescent="0.25">
      <c r="B10364" s="216" t="s">
        <v>3780</v>
      </c>
      <c r="C10364" s="213">
        <v>2</v>
      </c>
      <c r="D10364" s="214" t="s">
        <v>5450</v>
      </c>
      <c r="E10364" s="215">
        <v>4215</v>
      </c>
      <c r="F10364" s="216" t="s">
        <v>5449</v>
      </c>
    </row>
    <row r="10365" spans="2:6" ht="12.75" x14ac:dyDescent="0.25">
      <c r="B10365" s="216" t="s">
        <v>5461</v>
      </c>
      <c r="C10365" s="213">
        <v>11</v>
      </c>
      <c r="D10365" s="214" t="s">
        <v>5462</v>
      </c>
      <c r="E10365" s="215">
        <v>4215</v>
      </c>
      <c r="F10365" s="216" t="s">
        <v>5449</v>
      </c>
    </row>
    <row r="10366" spans="2:6" ht="12.75" x14ac:dyDescent="0.25">
      <c r="B10366" s="216" t="s">
        <v>109</v>
      </c>
      <c r="C10366" s="213">
        <v>9</v>
      </c>
      <c r="D10366" s="214" t="s">
        <v>3130</v>
      </c>
      <c r="E10366" s="215">
        <v>4007</v>
      </c>
      <c r="F10366" s="216" t="s">
        <v>3122</v>
      </c>
    </row>
    <row r="10367" spans="2:6" ht="12.75" x14ac:dyDescent="0.25">
      <c r="B10367" s="216" t="s">
        <v>133</v>
      </c>
      <c r="C10367" s="213">
        <v>2</v>
      </c>
      <c r="D10367" s="214" t="s">
        <v>1190</v>
      </c>
      <c r="E10367" s="215">
        <v>4007</v>
      </c>
      <c r="F10367" s="216" t="s">
        <v>3122</v>
      </c>
    </row>
    <row r="10368" spans="2:6" ht="12.75" x14ac:dyDescent="0.25">
      <c r="B10368" s="216" t="s">
        <v>109</v>
      </c>
      <c r="C10368" s="213">
        <v>6</v>
      </c>
      <c r="D10368" s="214" t="s">
        <v>642</v>
      </c>
      <c r="E10368" s="215">
        <v>4007</v>
      </c>
      <c r="F10368" s="216" t="s">
        <v>3122</v>
      </c>
    </row>
    <row r="10369" spans="2:6" ht="12.75" x14ac:dyDescent="0.25">
      <c r="B10369" s="216" t="s">
        <v>112</v>
      </c>
      <c r="C10369" s="213">
        <v>4</v>
      </c>
      <c r="D10369" s="214" t="s">
        <v>3125</v>
      </c>
      <c r="E10369" s="215">
        <v>4007</v>
      </c>
      <c r="F10369" s="216" t="s">
        <v>3122</v>
      </c>
    </row>
    <row r="10370" spans="2:6" ht="12.75" x14ac:dyDescent="0.25">
      <c r="B10370" s="216" t="s">
        <v>109</v>
      </c>
      <c r="C10370" s="213">
        <v>1</v>
      </c>
      <c r="D10370" s="214" t="s">
        <v>3121</v>
      </c>
      <c r="E10370" s="215">
        <v>4007</v>
      </c>
      <c r="F10370" s="216" t="s">
        <v>3122</v>
      </c>
    </row>
    <row r="10371" spans="2:6" ht="12.75" x14ac:dyDescent="0.25">
      <c r="B10371" s="216" t="s">
        <v>3123</v>
      </c>
      <c r="C10371" s="213">
        <v>3</v>
      </c>
      <c r="D10371" s="214" t="s">
        <v>3124</v>
      </c>
      <c r="E10371" s="215">
        <v>4007</v>
      </c>
      <c r="F10371" s="216" t="s">
        <v>3122</v>
      </c>
    </row>
    <row r="10372" spans="2:6" ht="12.75" x14ac:dyDescent="0.25">
      <c r="B10372" s="216" t="s">
        <v>109</v>
      </c>
      <c r="C10372" s="213">
        <v>5</v>
      </c>
      <c r="D10372" s="214" t="s">
        <v>3126</v>
      </c>
      <c r="E10372" s="215">
        <v>4007</v>
      </c>
      <c r="F10372" s="216" t="s">
        <v>3122</v>
      </c>
    </row>
    <row r="10373" spans="2:6" ht="12.75" x14ac:dyDescent="0.25">
      <c r="B10373" s="216" t="s">
        <v>133</v>
      </c>
      <c r="C10373" s="213">
        <v>10</v>
      </c>
      <c r="D10373" s="214" t="s">
        <v>3131</v>
      </c>
      <c r="E10373" s="215">
        <v>4007</v>
      </c>
      <c r="F10373" s="216" t="s">
        <v>3122</v>
      </c>
    </row>
    <row r="10374" spans="2:6" ht="12.75" x14ac:dyDescent="0.25">
      <c r="B10374" s="216" t="s">
        <v>126</v>
      </c>
      <c r="C10374" s="213">
        <v>11</v>
      </c>
      <c r="D10374" s="214" t="s">
        <v>3132</v>
      </c>
      <c r="E10374" s="215">
        <v>4007</v>
      </c>
      <c r="F10374" s="216" t="s">
        <v>3122</v>
      </c>
    </row>
    <row r="10375" spans="2:6" ht="12.75" x14ac:dyDescent="0.25">
      <c r="B10375" s="216" t="s">
        <v>3128</v>
      </c>
      <c r="C10375" s="213">
        <v>8</v>
      </c>
      <c r="D10375" s="214" t="s">
        <v>3129</v>
      </c>
      <c r="E10375" s="215">
        <v>4007</v>
      </c>
      <c r="F10375" s="216" t="s">
        <v>3122</v>
      </c>
    </row>
    <row r="10376" spans="2:6" ht="12.75" x14ac:dyDescent="0.25">
      <c r="B10376" s="216" t="s">
        <v>3127</v>
      </c>
      <c r="C10376" s="213">
        <v>7</v>
      </c>
      <c r="D10376" s="214" t="s">
        <v>293</v>
      </c>
      <c r="E10376" s="215">
        <v>4007</v>
      </c>
      <c r="F10376" s="216" t="s">
        <v>3122</v>
      </c>
    </row>
    <row r="10377" spans="2:6" ht="12.75" x14ac:dyDescent="0.25">
      <c r="B10377" s="216" t="s">
        <v>9342</v>
      </c>
      <c r="C10377" s="213">
        <v>18</v>
      </c>
      <c r="D10377" s="214" t="s">
        <v>3130</v>
      </c>
      <c r="E10377" s="215">
        <v>8004</v>
      </c>
      <c r="F10377" s="216" t="s">
        <v>9339</v>
      </c>
    </row>
    <row r="10378" spans="2:6" ht="12.75" x14ac:dyDescent="0.25">
      <c r="B10378" s="216" t="s">
        <v>3773</v>
      </c>
      <c r="C10378" s="213">
        <v>10</v>
      </c>
      <c r="D10378" s="214" t="s">
        <v>3774</v>
      </c>
      <c r="E10378" s="215">
        <v>8004</v>
      </c>
      <c r="F10378" s="216" t="s">
        <v>9339</v>
      </c>
    </row>
    <row r="10379" spans="2:6" ht="12.75" x14ac:dyDescent="0.25">
      <c r="B10379" s="216" t="s">
        <v>3782</v>
      </c>
      <c r="C10379" s="213">
        <v>19</v>
      </c>
      <c r="D10379" s="214" t="s">
        <v>3783</v>
      </c>
      <c r="E10379" s="215">
        <v>8004</v>
      </c>
      <c r="F10379" s="216" t="s">
        <v>9339</v>
      </c>
    </row>
    <row r="10380" spans="2:6" ht="12.75" x14ac:dyDescent="0.25">
      <c r="B10380" s="216" t="s">
        <v>133</v>
      </c>
      <c r="C10380" s="213">
        <v>9</v>
      </c>
      <c r="D10380" s="214" t="s">
        <v>1190</v>
      </c>
      <c r="E10380" s="215">
        <v>8004</v>
      </c>
      <c r="F10380" s="216" t="s">
        <v>9339</v>
      </c>
    </row>
    <row r="10381" spans="2:6" ht="12.75" x14ac:dyDescent="0.25">
      <c r="B10381" s="216" t="s">
        <v>9342</v>
      </c>
      <c r="C10381" s="213">
        <v>16</v>
      </c>
      <c r="D10381" s="214" t="s">
        <v>1793</v>
      </c>
      <c r="E10381" s="215">
        <v>8004</v>
      </c>
      <c r="F10381" s="216" t="s">
        <v>9339</v>
      </c>
    </row>
    <row r="10382" spans="2:6" ht="12.75" x14ac:dyDescent="0.25">
      <c r="B10382" s="216" t="s">
        <v>112</v>
      </c>
      <c r="C10382" s="213">
        <v>11</v>
      </c>
      <c r="D10382" s="214" t="s">
        <v>3125</v>
      </c>
      <c r="E10382" s="215">
        <v>8004</v>
      </c>
      <c r="F10382" s="216" t="s">
        <v>9339</v>
      </c>
    </row>
    <row r="10383" spans="2:6" ht="12.75" x14ac:dyDescent="0.25">
      <c r="B10383" s="216" t="s">
        <v>3127</v>
      </c>
      <c r="C10383" s="213">
        <v>7</v>
      </c>
      <c r="D10383" s="214" t="s">
        <v>3781</v>
      </c>
      <c r="E10383" s="215">
        <v>8004</v>
      </c>
      <c r="F10383" s="216" t="s">
        <v>9339</v>
      </c>
    </row>
    <row r="10384" spans="2:6" ht="12.75" x14ac:dyDescent="0.25">
      <c r="B10384" s="216" t="s">
        <v>9337</v>
      </c>
      <c r="C10384" s="213">
        <v>1</v>
      </c>
      <c r="D10384" s="214" t="s">
        <v>9338</v>
      </c>
      <c r="E10384" s="215">
        <v>8004</v>
      </c>
      <c r="F10384" s="216" t="s">
        <v>9339</v>
      </c>
    </row>
    <row r="10385" spans="2:6" ht="12.75" x14ac:dyDescent="0.25">
      <c r="B10385" s="216" t="s">
        <v>9341</v>
      </c>
      <c r="C10385" s="213">
        <v>12</v>
      </c>
      <c r="D10385" s="214" t="s">
        <v>3776</v>
      </c>
      <c r="E10385" s="215">
        <v>8004</v>
      </c>
      <c r="F10385" s="216" t="s">
        <v>9339</v>
      </c>
    </row>
    <row r="10386" spans="2:6" ht="12.75" x14ac:dyDescent="0.25">
      <c r="B10386" s="216" t="s">
        <v>109</v>
      </c>
      <c r="C10386" s="213">
        <v>13</v>
      </c>
      <c r="D10386" s="214" t="s">
        <v>3121</v>
      </c>
      <c r="E10386" s="215">
        <v>8004</v>
      </c>
      <c r="F10386" s="216" t="s">
        <v>9339</v>
      </c>
    </row>
    <row r="10387" spans="2:6" ht="12.75" x14ac:dyDescent="0.25">
      <c r="B10387" s="216" t="s">
        <v>3123</v>
      </c>
      <c r="C10387" s="213">
        <v>5</v>
      </c>
      <c r="D10387" s="214" t="s">
        <v>3124</v>
      </c>
      <c r="E10387" s="215">
        <v>8004</v>
      </c>
      <c r="F10387" s="216" t="s">
        <v>9339</v>
      </c>
    </row>
    <row r="10388" spans="2:6" ht="12.75" x14ac:dyDescent="0.25">
      <c r="B10388" s="216" t="s">
        <v>137</v>
      </c>
      <c r="C10388" s="213">
        <v>3</v>
      </c>
      <c r="D10388" s="214" t="s">
        <v>3126</v>
      </c>
      <c r="E10388" s="215">
        <v>8004</v>
      </c>
      <c r="F10388" s="216" t="s">
        <v>9339</v>
      </c>
    </row>
    <row r="10389" spans="2:6" ht="12.75" x14ac:dyDescent="0.25">
      <c r="B10389" s="216" t="s">
        <v>1186</v>
      </c>
      <c r="C10389" s="213">
        <v>6</v>
      </c>
      <c r="D10389" s="214" t="s">
        <v>1187</v>
      </c>
      <c r="E10389" s="215">
        <v>8004</v>
      </c>
      <c r="F10389" s="216" t="s">
        <v>9339</v>
      </c>
    </row>
    <row r="10390" spans="2:6" ht="12.75" x14ac:dyDescent="0.25">
      <c r="B10390" s="216" t="s">
        <v>3773</v>
      </c>
      <c r="C10390" s="213">
        <v>8</v>
      </c>
      <c r="D10390" s="214" t="s">
        <v>106</v>
      </c>
      <c r="E10390" s="215">
        <v>8004</v>
      </c>
      <c r="F10390" s="216" t="s">
        <v>9339</v>
      </c>
    </row>
    <row r="10391" spans="2:6" ht="12.75" x14ac:dyDescent="0.25">
      <c r="B10391" s="216" t="s">
        <v>9340</v>
      </c>
      <c r="C10391" s="213">
        <v>2</v>
      </c>
      <c r="D10391" s="214" t="s">
        <v>640</v>
      </c>
      <c r="E10391" s="215">
        <v>8004</v>
      </c>
      <c r="F10391" s="216" t="s">
        <v>9339</v>
      </c>
    </row>
    <row r="10392" spans="2:6" ht="12.75" x14ac:dyDescent="0.25">
      <c r="B10392" s="216" t="s">
        <v>133</v>
      </c>
      <c r="C10392" s="213">
        <v>20</v>
      </c>
      <c r="D10392" s="214" t="s">
        <v>4698</v>
      </c>
      <c r="E10392" s="215">
        <v>8004</v>
      </c>
      <c r="F10392" s="216" t="s">
        <v>9339</v>
      </c>
    </row>
    <row r="10393" spans="2:6" ht="12.75" x14ac:dyDescent="0.25">
      <c r="B10393" s="216" t="s">
        <v>3128</v>
      </c>
      <c r="C10393" s="213">
        <v>15</v>
      </c>
      <c r="D10393" s="214" t="s">
        <v>3778</v>
      </c>
      <c r="E10393" s="215">
        <v>8004</v>
      </c>
      <c r="F10393" s="216" t="s">
        <v>9339</v>
      </c>
    </row>
    <row r="10394" spans="2:6" ht="12.75" x14ac:dyDescent="0.25">
      <c r="B10394" s="216" t="s">
        <v>3127</v>
      </c>
      <c r="C10394" s="213">
        <v>14</v>
      </c>
      <c r="D10394" s="214" t="s">
        <v>293</v>
      </c>
      <c r="E10394" s="215">
        <v>8004</v>
      </c>
      <c r="F10394" s="216" t="s">
        <v>9339</v>
      </c>
    </row>
    <row r="10395" spans="2:6" ht="12.75" x14ac:dyDescent="0.25">
      <c r="B10395" s="216" t="s">
        <v>3780</v>
      </c>
      <c r="C10395" s="213">
        <v>4</v>
      </c>
      <c r="D10395" s="214" t="s">
        <v>3366</v>
      </c>
      <c r="E10395" s="215">
        <v>8004</v>
      </c>
      <c r="F10395" s="216" t="s">
        <v>9339</v>
      </c>
    </row>
    <row r="10396" spans="2:6" ht="12.75" x14ac:dyDescent="0.25">
      <c r="B10396" s="216" t="s">
        <v>3128</v>
      </c>
      <c r="C10396" s="213">
        <v>17</v>
      </c>
      <c r="D10396" s="214" t="s">
        <v>3779</v>
      </c>
      <c r="E10396" s="215">
        <v>8004</v>
      </c>
      <c r="F10396" s="216" t="s">
        <v>9339</v>
      </c>
    </row>
    <row r="10397" spans="2:6" ht="12.75" x14ac:dyDescent="0.25">
      <c r="B10397" s="216" t="s">
        <v>126</v>
      </c>
      <c r="C10397" s="213">
        <v>10</v>
      </c>
      <c r="D10397" s="214" t="s">
        <v>477</v>
      </c>
      <c r="E10397" s="215">
        <v>4065</v>
      </c>
      <c r="F10397" s="216" t="s">
        <v>3772</v>
      </c>
    </row>
    <row r="10398" spans="2:6" ht="12.75" x14ac:dyDescent="0.25">
      <c r="B10398" s="216" t="s">
        <v>3773</v>
      </c>
      <c r="C10398" s="213">
        <v>2</v>
      </c>
      <c r="D10398" s="214" t="s">
        <v>3774</v>
      </c>
      <c r="E10398" s="215">
        <v>4065</v>
      </c>
      <c r="F10398" s="216" t="s">
        <v>3772</v>
      </c>
    </row>
    <row r="10399" spans="2:6" ht="12.75" x14ac:dyDescent="0.25">
      <c r="B10399" s="216" t="s">
        <v>3128</v>
      </c>
      <c r="C10399" s="213">
        <v>5</v>
      </c>
      <c r="D10399" s="214" t="s">
        <v>3777</v>
      </c>
      <c r="E10399" s="215">
        <v>4065</v>
      </c>
      <c r="F10399" s="216" t="s">
        <v>3772</v>
      </c>
    </row>
    <row r="10400" spans="2:6" ht="12.75" x14ac:dyDescent="0.25">
      <c r="B10400" s="216" t="s">
        <v>3782</v>
      </c>
      <c r="C10400" s="213">
        <v>12</v>
      </c>
      <c r="D10400" s="214" t="s">
        <v>3783</v>
      </c>
      <c r="E10400" s="215">
        <v>4065</v>
      </c>
      <c r="F10400" s="216" t="s">
        <v>3772</v>
      </c>
    </row>
    <row r="10401" spans="2:6" ht="12.75" x14ac:dyDescent="0.25">
      <c r="B10401" s="216" t="s">
        <v>3127</v>
      </c>
      <c r="C10401" s="213">
        <v>11</v>
      </c>
      <c r="D10401" s="214" t="s">
        <v>3781</v>
      </c>
      <c r="E10401" s="215">
        <v>4065</v>
      </c>
      <c r="F10401" s="216" t="s">
        <v>3772</v>
      </c>
    </row>
    <row r="10402" spans="2:6" ht="12.75" x14ac:dyDescent="0.25">
      <c r="B10402" s="216" t="s">
        <v>3775</v>
      </c>
      <c r="C10402" s="213">
        <v>3</v>
      </c>
      <c r="D10402" s="214" t="s">
        <v>3776</v>
      </c>
      <c r="E10402" s="215">
        <v>4065</v>
      </c>
      <c r="F10402" s="216" t="s">
        <v>3772</v>
      </c>
    </row>
    <row r="10403" spans="2:6" ht="12.75" x14ac:dyDescent="0.25">
      <c r="B10403" s="216" t="s">
        <v>1186</v>
      </c>
      <c r="C10403" s="213">
        <v>1</v>
      </c>
      <c r="D10403" s="214" t="s">
        <v>1187</v>
      </c>
      <c r="E10403" s="215">
        <v>4065</v>
      </c>
      <c r="F10403" s="216" t="s">
        <v>3772</v>
      </c>
    </row>
    <row r="10404" spans="2:6" ht="12.75" x14ac:dyDescent="0.25">
      <c r="B10404" s="216" t="s">
        <v>1186</v>
      </c>
      <c r="C10404" s="213">
        <v>13</v>
      </c>
      <c r="D10404" s="214" t="s">
        <v>3784</v>
      </c>
      <c r="E10404" s="215">
        <v>4065</v>
      </c>
      <c r="F10404" s="216" t="s">
        <v>3772</v>
      </c>
    </row>
    <row r="10405" spans="2:6" ht="12.75" x14ac:dyDescent="0.25">
      <c r="B10405" s="216" t="s">
        <v>133</v>
      </c>
      <c r="C10405" s="213">
        <v>4</v>
      </c>
      <c r="D10405" s="214" t="s">
        <v>1730</v>
      </c>
      <c r="E10405" s="215">
        <v>4065</v>
      </c>
      <c r="F10405" s="216" t="s">
        <v>3772</v>
      </c>
    </row>
    <row r="10406" spans="2:6" ht="12.75" x14ac:dyDescent="0.25">
      <c r="B10406" s="216" t="s">
        <v>3773</v>
      </c>
      <c r="C10406" s="213">
        <v>9</v>
      </c>
      <c r="D10406" s="214" t="s">
        <v>106</v>
      </c>
      <c r="E10406" s="215">
        <v>4065</v>
      </c>
      <c r="F10406" s="216" t="s">
        <v>3772</v>
      </c>
    </row>
    <row r="10407" spans="2:6" ht="12.75" x14ac:dyDescent="0.25">
      <c r="B10407" s="216" t="s">
        <v>3128</v>
      </c>
      <c r="C10407" s="213">
        <v>6</v>
      </c>
      <c r="D10407" s="214" t="s">
        <v>3778</v>
      </c>
      <c r="E10407" s="215">
        <v>4065</v>
      </c>
      <c r="F10407" s="216" t="s">
        <v>3772</v>
      </c>
    </row>
    <row r="10408" spans="2:6" ht="12.75" x14ac:dyDescent="0.25">
      <c r="B10408" s="216" t="s">
        <v>3780</v>
      </c>
      <c r="C10408" s="213">
        <v>8</v>
      </c>
      <c r="D10408" s="214" t="s">
        <v>3366</v>
      </c>
      <c r="E10408" s="215">
        <v>4065</v>
      </c>
      <c r="F10408" s="216" t="s">
        <v>3772</v>
      </c>
    </row>
    <row r="10409" spans="2:6" ht="12.75" x14ac:dyDescent="0.25">
      <c r="B10409" s="216" t="s">
        <v>3128</v>
      </c>
      <c r="C10409" s="213">
        <v>7</v>
      </c>
      <c r="D10409" s="214" t="s">
        <v>3779</v>
      </c>
      <c r="E10409" s="215">
        <v>4065</v>
      </c>
      <c r="F10409" s="216" t="s">
        <v>3772</v>
      </c>
    </row>
    <row r="10410" spans="2:6" ht="12.75" x14ac:dyDescent="0.25">
      <c r="B10410" s="216" t="s">
        <v>3123</v>
      </c>
      <c r="C10410" s="213">
        <v>9</v>
      </c>
      <c r="D10410" s="214" t="s">
        <v>3798</v>
      </c>
      <c r="E10410" s="215">
        <v>4066</v>
      </c>
      <c r="F10410" s="216" t="s">
        <v>3787</v>
      </c>
    </row>
    <row r="10411" spans="2:6" ht="12.75" x14ac:dyDescent="0.25">
      <c r="B10411" s="216" t="s">
        <v>3785</v>
      </c>
      <c r="C10411" s="213">
        <v>1</v>
      </c>
      <c r="D10411" s="214" t="s">
        <v>3786</v>
      </c>
      <c r="E10411" s="215">
        <v>4066</v>
      </c>
      <c r="F10411" s="216" t="s">
        <v>3787</v>
      </c>
    </row>
    <row r="10412" spans="2:6" ht="12.75" x14ac:dyDescent="0.25">
      <c r="B10412" s="216" t="s">
        <v>3797</v>
      </c>
      <c r="C10412" s="213">
        <v>8</v>
      </c>
      <c r="D10412" s="214" t="s">
        <v>2858</v>
      </c>
      <c r="E10412" s="215">
        <v>4066</v>
      </c>
      <c r="F10412" s="216" t="s">
        <v>3787</v>
      </c>
    </row>
    <row r="10413" spans="2:6" ht="12.75" x14ac:dyDescent="0.25">
      <c r="B10413" s="216" t="s">
        <v>3799</v>
      </c>
      <c r="C10413" s="213">
        <v>10</v>
      </c>
      <c r="D10413" s="214" t="s">
        <v>3800</v>
      </c>
      <c r="E10413" s="215">
        <v>4066</v>
      </c>
      <c r="F10413" s="216" t="s">
        <v>3787</v>
      </c>
    </row>
    <row r="10414" spans="2:6" ht="12.75" x14ac:dyDescent="0.25">
      <c r="B10414" s="216" t="s">
        <v>3801</v>
      </c>
      <c r="C10414" s="213">
        <v>11</v>
      </c>
      <c r="D10414" s="214" t="s">
        <v>3802</v>
      </c>
      <c r="E10414" s="215">
        <v>4066</v>
      </c>
      <c r="F10414" s="216" t="s">
        <v>3787</v>
      </c>
    </row>
    <row r="10415" spans="2:6" ht="12.75" x14ac:dyDescent="0.25">
      <c r="B10415" s="216" t="s">
        <v>1183</v>
      </c>
      <c r="C10415" s="213">
        <v>3</v>
      </c>
      <c r="D10415" s="214" t="s">
        <v>1184</v>
      </c>
      <c r="E10415" s="215">
        <v>4066</v>
      </c>
      <c r="F10415" s="216" t="s">
        <v>3787</v>
      </c>
    </row>
    <row r="10416" spans="2:6" ht="12.75" x14ac:dyDescent="0.25">
      <c r="B10416" s="216" t="s">
        <v>3803</v>
      </c>
      <c r="C10416" s="213">
        <v>12</v>
      </c>
      <c r="D10416" s="214" t="s">
        <v>3804</v>
      </c>
      <c r="E10416" s="215">
        <v>4066</v>
      </c>
      <c r="F10416" s="216" t="s">
        <v>3787</v>
      </c>
    </row>
    <row r="10417" spans="2:6" ht="12.75" x14ac:dyDescent="0.25">
      <c r="B10417" s="216" t="s">
        <v>3789</v>
      </c>
      <c r="C10417" s="213">
        <v>4</v>
      </c>
      <c r="D10417" s="214" t="s">
        <v>3790</v>
      </c>
      <c r="E10417" s="215">
        <v>4066</v>
      </c>
      <c r="F10417" s="216" t="s">
        <v>3787</v>
      </c>
    </row>
    <row r="10418" spans="2:6" ht="12.75" x14ac:dyDescent="0.25">
      <c r="B10418" s="216" t="s">
        <v>3123</v>
      </c>
      <c r="C10418" s="213">
        <v>2</v>
      </c>
      <c r="D10418" s="214" t="s">
        <v>3788</v>
      </c>
      <c r="E10418" s="215">
        <v>4066</v>
      </c>
      <c r="F10418" s="216" t="s">
        <v>3787</v>
      </c>
    </row>
    <row r="10419" spans="2:6" ht="12.75" x14ac:dyDescent="0.25">
      <c r="B10419" s="216" t="s">
        <v>3791</v>
      </c>
      <c r="C10419" s="213">
        <v>5</v>
      </c>
      <c r="D10419" s="214" t="s">
        <v>3792</v>
      </c>
      <c r="E10419" s="215">
        <v>4066</v>
      </c>
      <c r="F10419" s="216" t="s">
        <v>3787</v>
      </c>
    </row>
    <row r="10420" spans="2:6" ht="12.75" x14ac:dyDescent="0.25">
      <c r="B10420" s="216" t="s">
        <v>3795</v>
      </c>
      <c r="C10420" s="213">
        <v>7</v>
      </c>
      <c r="D10420" s="214" t="s">
        <v>3796</v>
      </c>
      <c r="E10420" s="215">
        <v>4066</v>
      </c>
      <c r="F10420" s="216" t="s">
        <v>3787</v>
      </c>
    </row>
    <row r="10421" spans="2:6" ht="12.75" x14ac:dyDescent="0.25">
      <c r="B10421" s="216" t="s">
        <v>3793</v>
      </c>
      <c r="C10421" s="213">
        <v>6</v>
      </c>
      <c r="D10421" s="214" t="s">
        <v>3794</v>
      </c>
      <c r="E10421" s="215">
        <v>4066</v>
      </c>
      <c r="F10421" s="216" t="s">
        <v>3787</v>
      </c>
    </row>
    <row r="10422" spans="2:6" ht="12.75" x14ac:dyDescent="0.25">
      <c r="B10422" s="216" t="s">
        <v>109</v>
      </c>
      <c r="C10422" s="213">
        <v>1</v>
      </c>
      <c r="D10422" s="214" t="s">
        <v>424</v>
      </c>
      <c r="E10422" s="215">
        <v>4134</v>
      </c>
      <c r="F10422" s="216" t="s">
        <v>4564</v>
      </c>
    </row>
    <row r="10423" spans="2:6" ht="12.75" x14ac:dyDescent="0.25">
      <c r="B10423" s="216" t="s">
        <v>3128</v>
      </c>
      <c r="C10423" s="213">
        <v>6</v>
      </c>
      <c r="D10423" s="214" t="s">
        <v>4567</v>
      </c>
      <c r="E10423" s="215">
        <v>4134</v>
      </c>
      <c r="F10423" s="216" t="s">
        <v>4564</v>
      </c>
    </row>
    <row r="10424" spans="2:6" ht="12.75" x14ac:dyDescent="0.25">
      <c r="B10424" s="216" t="s">
        <v>1186</v>
      </c>
      <c r="C10424" s="213">
        <v>3</v>
      </c>
      <c r="D10424" s="214" t="s">
        <v>4566</v>
      </c>
      <c r="E10424" s="215">
        <v>4134</v>
      </c>
      <c r="F10424" s="216" t="s">
        <v>4564</v>
      </c>
    </row>
    <row r="10425" spans="2:6" ht="12.75" x14ac:dyDescent="0.25">
      <c r="B10425" s="216" t="s">
        <v>3128</v>
      </c>
      <c r="C10425" s="213">
        <v>7</v>
      </c>
      <c r="D10425" s="214" t="s">
        <v>4568</v>
      </c>
      <c r="E10425" s="215">
        <v>4134</v>
      </c>
      <c r="F10425" s="216" t="s">
        <v>4564</v>
      </c>
    </row>
    <row r="10426" spans="2:6" ht="12.75" x14ac:dyDescent="0.25">
      <c r="B10426" s="216" t="s">
        <v>112</v>
      </c>
      <c r="C10426" s="213">
        <v>2</v>
      </c>
      <c r="D10426" s="214" t="s">
        <v>4565</v>
      </c>
      <c r="E10426" s="215">
        <v>4134</v>
      </c>
      <c r="F10426" s="216" t="s">
        <v>4564</v>
      </c>
    </row>
    <row r="10427" spans="2:6" ht="12.75" x14ac:dyDescent="0.25">
      <c r="B10427" s="216" t="s">
        <v>3782</v>
      </c>
      <c r="C10427" s="213">
        <v>11</v>
      </c>
      <c r="D10427" s="214" t="s">
        <v>4572</v>
      </c>
      <c r="E10427" s="215">
        <v>4134</v>
      </c>
      <c r="F10427" s="216" t="s">
        <v>4564</v>
      </c>
    </row>
    <row r="10428" spans="2:6" ht="12.75" x14ac:dyDescent="0.25">
      <c r="B10428" s="216" t="s">
        <v>4573</v>
      </c>
      <c r="C10428" s="213">
        <v>12</v>
      </c>
      <c r="D10428" s="214" t="s">
        <v>4574</v>
      </c>
      <c r="E10428" s="215">
        <v>4134</v>
      </c>
      <c r="F10428" s="216" t="s">
        <v>4564</v>
      </c>
    </row>
    <row r="10429" spans="2:6" ht="12.75" x14ac:dyDescent="0.25">
      <c r="B10429" s="216" t="s">
        <v>1186</v>
      </c>
      <c r="C10429" s="213">
        <v>5</v>
      </c>
      <c r="D10429" s="214" t="s">
        <v>2552</v>
      </c>
      <c r="E10429" s="215">
        <v>4134</v>
      </c>
      <c r="F10429" s="216" t="s">
        <v>4564</v>
      </c>
    </row>
    <row r="10430" spans="2:6" ht="12.75" x14ac:dyDescent="0.25">
      <c r="B10430" s="216" t="s">
        <v>126</v>
      </c>
      <c r="C10430" s="213">
        <v>9</v>
      </c>
      <c r="D10430" s="214" t="s">
        <v>4570</v>
      </c>
      <c r="E10430" s="215">
        <v>4134</v>
      </c>
      <c r="F10430" s="216" t="s">
        <v>4564</v>
      </c>
    </row>
    <row r="10431" spans="2:6" ht="12.75" x14ac:dyDescent="0.25">
      <c r="B10431" s="216" t="s">
        <v>4575</v>
      </c>
      <c r="C10431" s="213">
        <v>13</v>
      </c>
      <c r="D10431" s="214" t="s">
        <v>4576</v>
      </c>
      <c r="E10431" s="215">
        <v>4134</v>
      </c>
      <c r="F10431" s="216" t="s">
        <v>4564</v>
      </c>
    </row>
    <row r="10432" spans="2:6" ht="12.75" x14ac:dyDescent="0.25">
      <c r="B10432" s="216" t="s">
        <v>3773</v>
      </c>
      <c r="C10432" s="213">
        <v>8</v>
      </c>
      <c r="D10432" s="214" t="s">
        <v>4569</v>
      </c>
      <c r="E10432" s="215">
        <v>4134</v>
      </c>
      <c r="F10432" s="216" t="s">
        <v>4564</v>
      </c>
    </row>
    <row r="10433" spans="2:6" ht="12.75" x14ac:dyDescent="0.25">
      <c r="B10433" s="216" t="s">
        <v>1186</v>
      </c>
      <c r="C10433" s="213">
        <v>4</v>
      </c>
      <c r="D10433" s="214" t="s">
        <v>3526</v>
      </c>
      <c r="E10433" s="215">
        <v>4134</v>
      </c>
      <c r="F10433" s="216" t="s">
        <v>4564</v>
      </c>
    </row>
    <row r="10434" spans="2:6" ht="12.75" x14ac:dyDescent="0.25">
      <c r="B10434" s="216" t="s">
        <v>1188</v>
      </c>
      <c r="C10434" s="213">
        <v>10</v>
      </c>
      <c r="D10434" s="214" t="s">
        <v>4571</v>
      </c>
      <c r="E10434" s="215">
        <v>4134</v>
      </c>
      <c r="F10434" s="216" t="s">
        <v>4564</v>
      </c>
    </row>
    <row r="10435" spans="2:6" ht="12.75" x14ac:dyDescent="0.25">
      <c r="B10435" s="216" t="s">
        <v>3801</v>
      </c>
      <c r="C10435" s="213">
        <v>10</v>
      </c>
      <c r="D10435" s="214" t="s">
        <v>1159</v>
      </c>
      <c r="E10435" s="215">
        <v>4135</v>
      </c>
      <c r="F10435" s="216" t="s">
        <v>4579</v>
      </c>
    </row>
    <row r="10436" spans="2:6" ht="12.75" x14ac:dyDescent="0.25">
      <c r="B10436" s="216" t="s">
        <v>4577</v>
      </c>
      <c r="C10436" s="213">
        <v>1</v>
      </c>
      <c r="D10436" s="214" t="s">
        <v>4578</v>
      </c>
      <c r="E10436" s="215">
        <v>4135</v>
      </c>
      <c r="F10436" s="216" t="s">
        <v>4579</v>
      </c>
    </row>
    <row r="10437" spans="2:6" ht="12.75" x14ac:dyDescent="0.25">
      <c r="B10437" s="216" t="s">
        <v>3793</v>
      </c>
      <c r="C10437" s="213">
        <v>12</v>
      </c>
      <c r="D10437" s="214" t="s">
        <v>4590</v>
      </c>
      <c r="E10437" s="215">
        <v>4135</v>
      </c>
      <c r="F10437" s="216" t="s">
        <v>4579</v>
      </c>
    </row>
    <row r="10438" spans="2:6" ht="12.75" x14ac:dyDescent="0.25">
      <c r="B10438" s="216" t="s">
        <v>3123</v>
      </c>
      <c r="C10438" s="213">
        <v>5</v>
      </c>
      <c r="D10438" s="214" t="s">
        <v>4584</v>
      </c>
      <c r="E10438" s="215">
        <v>4135</v>
      </c>
      <c r="F10438" s="216" t="s">
        <v>4579</v>
      </c>
    </row>
    <row r="10439" spans="2:6" ht="12.75" x14ac:dyDescent="0.25">
      <c r="B10439" s="216" t="s">
        <v>1183</v>
      </c>
      <c r="C10439" s="213">
        <v>8</v>
      </c>
      <c r="D10439" s="214" t="s">
        <v>4587</v>
      </c>
      <c r="E10439" s="215">
        <v>4135</v>
      </c>
      <c r="F10439" s="216" t="s">
        <v>4579</v>
      </c>
    </row>
    <row r="10440" spans="2:6" ht="12.75" x14ac:dyDescent="0.25">
      <c r="B10440" s="216" t="s">
        <v>3123</v>
      </c>
      <c r="C10440" s="213">
        <v>6</v>
      </c>
      <c r="D10440" s="214" t="s">
        <v>4585</v>
      </c>
      <c r="E10440" s="215">
        <v>4135</v>
      </c>
      <c r="F10440" s="216" t="s">
        <v>4579</v>
      </c>
    </row>
    <row r="10441" spans="2:6" ht="12.75" x14ac:dyDescent="0.25">
      <c r="B10441" s="216" t="s">
        <v>4577</v>
      </c>
      <c r="C10441" s="213">
        <v>2</v>
      </c>
      <c r="D10441" s="214" t="s">
        <v>4580</v>
      </c>
      <c r="E10441" s="215">
        <v>4135</v>
      </c>
      <c r="F10441" s="216" t="s">
        <v>4579</v>
      </c>
    </row>
    <row r="10442" spans="2:6" ht="12.75" x14ac:dyDescent="0.25">
      <c r="B10442" s="216" t="s">
        <v>3791</v>
      </c>
      <c r="C10442" s="213">
        <v>14</v>
      </c>
      <c r="D10442" s="214" t="s">
        <v>4592</v>
      </c>
      <c r="E10442" s="215">
        <v>4135</v>
      </c>
      <c r="F10442" s="216" t="s">
        <v>4579</v>
      </c>
    </row>
    <row r="10443" spans="2:6" ht="12.75" x14ac:dyDescent="0.25">
      <c r="B10443" s="216" t="s">
        <v>3803</v>
      </c>
      <c r="C10443" s="213">
        <v>13</v>
      </c>
      <c r="D10443" s="214" t="s">
        <v>4591</v>
      </c>
      <c r="E10443" s="215">
        <v>4135</v>
      </c>
      <c r="F10443" s="216" t="s">
        <v>4579</v>
      </c>
    </row>
    <row r="10444" spans="2:6" ht="12.75" x14ac:dyDescent="0.25">
      <c r="B10444" s="216" t="s">
        <v>3789</v>
      </c>
      <c r="C10444" s="213">
        <v>9</v>
      </c>
      <c r="D10444" s="214" t="s">
        <v>4588</v>
      </c>
      <c r="E10444" s="215">
        <v>4135</v>
      </c>
      <c r="F10444" s="216" t="s">
        <v>4579</v>
      </c>
    </row>
    <row r="10445" spans="2:6" ht="12.75" x14ac:dyDescent="0.25">
      <c r="B10445" s="216" t="s">
        <v>4582</v>
      </c>
      <c r="C10445" s="213">
        <v>4</v>
      </c>
      <c r="D10445" s="214" t="s">
        <v>4583</v>
      </c>
      <c r="E10445" s="215">
        <v>4135</v>
      </c>
      <c r="F10445" s="216" t="s">
        <v>4579</v>
      </c>
    </row>
    <row r="10446" spans="2:6" ht="12.75" x14ac:dyDescent="0.25">
      <c r="B10446" s="216" t="s">
        <v>3799</v>
      </c>
      <c r="C10446" s="213">
        <v>11</v>
      </c>
      <c r="D10446" s="214" t="s">
        <v>4589</v>
      </c>
      <c r="E10446" s="215">
        <v>4135</v>
      </c>
      <c r="F10446" s="216" t="s">
        <v>4579</v>
      </c>
    </row>
    <row r="10447" spans="2:6" ht="12.75" x14ac:dyDescent="0.25">
      <c r="B10447" s="216" t="s">
        <v>4577</v>
      </c>
      <c r="C10447" s="213">
        <v>3</v>
      </c>
      <c r="D10447" s="214" t="s">
        <v>4581</v>
      </c>
      <c r="E10447" s="215">
        <v>4135</v>
      </c>
      <c r="F10447" s="216" t="s">
        <v>4579</v>
      </c>
    </row>
    <row r="10448" spans="2:6" ht="12.75" x14ac:dyDescent="0.25">
      <c r="B10448" s="216" t="s">
        <v>3123</v>
      </c>
      <c r="C10448" s="213">
        <v>7</v>
      </c>
      <c r="D10448" s="214" t="s">
        <v>4586</v>
      </c>
      <c r="E10448" s="215">
        <v>4135</v>
      </c>
      <c r="F10448" s="216" t="s">
        <v>4579</v>
      </c>
    </row>
    <row r="10449" spans="2:6" ht="12.75" x14ac:dyDescent="0.25">
      <c r="B10449" s="216" t="s">
        <v>3785</v>
      </c>
      <c r="C10449" s="213">
        <v>11</v>
      </c>
      <c r="D10449" s="214" t="s">
        <v>1803</v>
      </c>
      <c r="E10449" s="215">
        <v>4306</v>
      </c>
      <c r="F10449" s="216" t="s">
        <v>6419</v>
      </c>
    </row>
    <row r="10450" spans="2:6" ht="12.75" x14ac:dyDescent="0.25">
      <c r="B10450" s="216" t="s">
        <v>6421</v>
      </c>
      <c r="C10450" s="213">
        <v>4</v>
      </c>
      <c r="D10450" s="214" t="s">
        <v>6406</v>
      </c>
      <c r="E10450" s="215">
        <v>4306</v>
      </c>
      <c r="F10450" s="216" t="s">
        <v>6419</v>
      </c>
    </row>
    <row r="10451" spans="2:6" ht="12.75" x14ac:dyDescent="0.25">
      <c r="B10451" s="216" t="s">
        <v>1180</v>
      </c>
      <c r="C10451" s="213">
        <v>3</v>
      </c>
      <c r="D10451" s="214" t="s">
        <v>6039</v>
      </c>
      <c r="E10451" s="215">
        <v>4306</v>
      </c>
      <c r="F10451" s="216" t="s">
        <v>6419</v>
      </c>
    </row>
    <row r="10452" spans="2:6" ht="12.75" x14ac:dyDescent="0.25">
      <c r="B10452" s="216" t="s">
        <v>6420</v>
      </c>
      <c r="C10452" s="213">
        <v>2</v>
      </c>
      <c r="D10452" s="214" t="s">
        <v>1197</v>
      </c>
      <c r="E10452" s="215">
        <v>4306</v>
      </c>
      <c r="F10452" s="216" t="s">
        <v>6419</v>
      </c>
    </row>
    <row r="10453" spans="2:6" ht="12.75" x14ac:dyDescent="0.25">
      <c r="B10453" s="216" t="s">
        <v>6417</v>
      </c>
      <c r="C10453" s="213">
        <v>10</v>
      </c>
      <c r="D10453" s="214" t="s">
        <v>6427</v>
      </c>
      <c r="E10453" s="215">
        <v>4306</v>
      </c>
      <c r="F10453" s="216" t="s">
        <v>6419</v>
      </c>
    </row>
    <row r="10454" spans="2:6" ht="12.75" x14ac:dyDescent="0.25">
      <c r="B10454" s="216" t="s">
        <v>4577</v>
      </c>
      <c r="C10454" s="213">
        <v>5</v>
      </c>
      <c r="D10454" s="214" t="s">
        <v>6422</v>
      </c>
      <c r="E10454" s="215">
        <v>4306</v>
      </c>
      <c r="F10454" s="216" t="s">
        <v>6419</v>
      </c>
    </row>
    <row r="10455" spans="2:6" ht="12.75" x14ac:dyDescent="0.25">
      <c r="B10455" s="216" t="s">
        <v>3123</v>
      </c>
      <c r="C10455" s="213">
        <v>6</v>
      </c>
      <c r="D10455" s="214" t="s">
        <v>6423</v>
      </c>
      <c r="E10455" s="215">
        <v>4306</v>
      </c>
      <c r="F10455" s="216" t="s">
        <v>6419</v>
      </c>
    </row>
    <row r="10456" spans="2:6" ht="12.75" x14ac:dyDescent="0.25">
      <c r="B10456" s="216" t="s">
        <v>1186</v>
      </c>
      <c r="C10456" s="213">
        <v>8</v>
      </c>
      <c r="D10456" s="214" t="s">
        <v>6425</v>
      </c>
      <c r="E10456" s="215">
        <v>4306</v>
      </c>
      <c r="F10456" s="216" t="s">
        <v>6419</v>
      </c>
    </row>
    <row r="10457" spans="2:6" ht="12.75" x14ac:dyDescent="0.25">
      <c r="B10457" s="216" t="s">
        <v>112</v>
      </c>
      <c r="C10457" s="213">
        <v>9</v>
      </c>
      <c r="D10457" s="214" t="s">
        <v>6426</v>
      </c>
      <c r="E10457" s="215">
        <v>4306</v>
      </c>
      <c r="F10457" s="216" t="s">
        <v>6419</v>
      </c>
    </row>
    <row r="10458" spans="2:6" ht="12.75" x14ac:dyDescent="0.25">
      <c r="B10458" s="216" t="s">
        <v>3123</v>
      </c>
      <c r="C10458" s="213">
        <v>7</v>
      </c>
      <c r="D10458" s="214" t="s">
        <v>6424</v>
      </c>
      <c r="E10458" s="215">
        <v>4306</v>
      </c>
      <c r="F10458" s="216" t="s">
        <v>6419</v>
      </c>
    </row>
    <row r="10459" spans="2:6" ht="12.75" x14ac:dyDescent="0.25">
      <c r="B10459" s="216" t="s">
        <v>6417</v>
      </c>
      <c r="C10459" s="213">
        <v>1</v>
      </c>
      <c r="D10459" s="214" t="s">
        <v>6418</v>
      </c>
      <c r="E10459" s="215">
        <v>4306</v>
      </c>
      <c r="F10459" s="216" t="s">
        <v>6419</v>
      </c>
    </row>
    <row r="10460" spans="2:6" ht="12.75" x14ac:dyDescent="0.25">
      <c r="B10460" s="216" t="s">
        <v>1188</v>
      </c>
      <c r="C10460" s="213">
        <v>12</v>
      </c>
      <c r="D10460" s="214" t="s">
        <v>1189</v>
      </c>
      <c r="E10460" s="215">
        <v>4306</v>
      </c>
      <c r="F10460" s="216" t="s">
        <v>6419</v>
      </c>
    </row>
    <row r="10461" spans="2:6" ht="12.75" x14ac:dyDescent="0.25">
      <c r="B10461" s="216" t="s">
        <v>193</v>
      </c>
      <c r="C10461" s="213">
        <v>1</v>
      </c>
      <c r="D10461" s="214" t="s">
        <v>5135</v>
      </c>
      <c r="E10461" s="215">
        <v>4189</v>
      </c>
      <c r="F10461" s="216" t="s">
        <v>5136</v>
      </c>
    </row>
    <row r="10462" spans="2:6" ht="12.75" x14ac:dyDescent="0.25">
      <c r="B10462" s="216" t="s">
        <v>193</v>
      </c>
      <c r="C10462" s="213">
        <v>7</v>
      </c>
      <c r="D10462" s="214" t="s">
        <v>5141</v>
      </c>
      <c r="E10462" s="215">
        <v>4189</v>
      </c>
      <c r="F10462" s="216" t="s">
        <v>5136</v>
      </c>
    </row>
    <row r="10463" spans="2:6" ht="12.75" x14ac:dyDescent="0.25">
      <c r="B10463" s="216" t="s">
        <v>193</v>
      </c>
      <c r="C10463" s="213">
        <v>5</v>
      </c>
      <c r="D10463" s="214" t="s">
        <v>5140</v>
      </c>
      <c r="E10463" s="215">
        <v>4189</v>
      </c>
      <c r="F10463" s="216" t="s">
        <v>5136</v>
      </c>
    </row>
    <row r="10464" spans="2:6" ht="12.75" x14ac:dyDescent="0.25">
      <c r="B10464" s="216" t="s">
        <v>193</v>
      </c>
      <c r="C10464" s="213">
        <v>6</v>
      </c>
      <c r="D10464" s="214" t="s">
        <v>3529</v>
      </c>
      <c r="E10464" s="215">
        <v>4189</v>
      </c>
      <c r="F10464" s="216" t="s">
        <v>5136</v>
      </c>
    </row>
    <row r="10465" spans="2:6" ht="12.75" x14ac:dyDescent="0.25">
      <c r="B10465" s="216" t="s">
        <v>193</v>
      </c>
      <c r="C10465" s="213">
        <v>10</v>
      </c>
      <c r="D10465" s="214" t="s">
        <v>4238</v>
      </c>
      <c r="E10465" s="215">
        <v>4189</v>
      </c>
      <c r="F10465" s="216" t="s">
        <v>5136</v>
      </c>
    </row>
    <row r="10466" spans="2:6" ht="12.75" x14ac:dyDescent="0.25">
      <c r="B10466" s="216" t="s">
        <v>193</v>
      </c>
      <c r="C10466" s="213">
        <v>12</v>
      </c>
      <c r="D10466" s="214" t="s">
        <v>3551</v>
      </c>
      <c r="E10466" s="215">
        <v>4189</v>
      </c>
      <c r="F10466" s="216" t="s">
        <v>5136</v>
      </c>
    </row>
    <row r="10467" spans="2:6" ht="12.75" x14ac:dyDescent="0.25">
      <c r="B10467" s="216" t="s">
        <v>193</v>
      </c>
      <c r="C10467" s="213">
        <v>11</v>
      </c>
      <c r="D10467" s="214" t="s">
        <v>5144</v>
      </c>
      <c r="E10467" s="215">
        <v>4189</v>
      </c>
      <c r="F10467" s="216" t="s">
        <v>5136</v>
      </c>
    </row>
    <row r="10468" spans="2:6" ht="12.75" x14ac:dyDescent="0.25">
      <c r="B10468" s="216" t="s">
        <v>193</v>
      </c>
      <c r="C10468" s="213">
        <v>4</v>
      </c>
      <c r="D10468" s="214" t="s">
        <v>5139</v>
      </c>
      <c r="E10468" s="215">
        <v>4189</v>
      </c>
      <c r="F10468" s="216" t="s">
        <v>5136</v>
      </c>
    </row>
    <row r="10469" spans="2:6" ht="12.75" x14ac:dyDescent="0.25">
      <c r="B10469" s="216" t="s">
        <v>193</v>
      </c>
      <c r="C10469" s="213">
        <v>9</v>
      </c>
      <c r="D10469" s="214" t="s">
        <v>5143</v>
      </c>
      <c r="E10469" s="215">
        <v>4189</v>
      </c>
      <c r="F10469" s="216" t="s">
        <v>5136</v>
      </c>
    </row>
    <row r="10470" spans="2:6" ht="12.75" x14ac:dyDescent="0.25">
      <c r="B10470" s="216" t="s">
        <v>193</v>
      </c>
      <c r="C10470" s="213">
        <v>8</v>
      </c>
      <c r="D10470" s="214" t="s">
        <v>5142</v>
      </c>
      <c r="E10470" s="215">
        <v>4189</v>
      </c>
      <c r="F10470" s="216" t="s">
        <v>5136</v>
      </c>
    </row>
    <row r="10471" spans="2:6" ht="12.75" x14ac:dyDescent="0.25">
      <c r="B10471" s="216" t="s">
        <v>193</v>
      </c>
      <c r="C10471" s="213">
        <v>3</v>
      </c>
      <c r="D10471" s="214" t="s">
        <v>5138</v>
      </c>
      <c r="E10471" s="215">
        <v>4189</v>
      </c>
      <c r="F10471" s="216" t="s">
        <v>5136</v>
      </c>
    </row>
    <row r="10472" spans="2:6" ht="12.75" x14ac:dyDescent="0.25">
      <c r="B10472" s="216" t="s">
        <v>193</v>
      </c>
      <c r="C10472" s="213">
        <v>2</v>
      </c>
      <c r="D10472" s="214" t="s">
        <v>5137</v>
      </c>
      <c r="E10472" s="215">
        <v>4189</v>
      </c>
      <c r="F10472" s="216" t="s">
        <v>5136</v>
      </c>
    </row>
    <row r="10473" spans="2:6" ht="12.75" x14ac:dyDescent="0.25">
      <c r="B10473" s="216" t="s">
        <v>5033</v>
      </c>
      <c r="C10473" s="213">
        <v>1</v>
      </c>
      <c r="D10473" s="214" t="s">
        <v>5034</v>
      </c>
      <c r="E10473" s="215">
        <v>4180</v>
      </c>
      <c r="F10473" s="216" t="s">
        <v>5035</v>
      </c>
    </row>
    <row r="10474" spans="2:6" ht="12.75" x14ac:dyDescent="0.25">
      <c r="B10474" s="216" t="s">
        <v>5041</v>
      </c>
      <c r="C10474" s="213">
        <v>6</v>
      </c>
      <c r="D10474" s="214" t="s">
        <v>5042</v>
      </c>
      <c r="E10474" s="215">
        <v>4180</v>
      </c>
      <c r="F10474" s="216" t="s">
        <v>5035</v>
      </c>
    </row>
    <row r="10475" spans="2:6" ht="12.75" x14ac:dyDescent="0.25">
      <c r="B10475" s="216" t="s">
        <v>5033</v>
      </c>
      <c r="C10475" s="213">
        <v>2</v>
      </c>
      <c r="D10475" s="214" t="s">
        <v>5036</v>
      </c>
      <c r="E10475" s="215">
        <v>4180</v>
      </c>
      <c r="F10475" s="216" t="s">
        <v>5035</v>
      </c>
    </row>
    <row r="10476" spans="2:6" ht="12.75" x14ac:dyDescent="0.25">
      <c r="B10476" s="216" t="s">
        <v>4923</v>
      </c>
      <c r="C10476" s="213">
        <v>3</v>
      </c>
      <c r="D10476" s="214" t="s">
        <v>5037</v>
      </c>
      <c r="E10476" s="215">
        <v>4180</v>
      </c>
      <c r="F10476" s="216" t="s">
        <v>5035</v>
      </c>
    </row>
    <row r="10477" spans="2:6" ht="12.75" x14ac:dyDescent="0.25">
      <c r="B10477" s="216" t="s">
        <v>5043</v>
      </c>
      <c r="C10477" s="213">
        <v>7</v>
      </c>
      <c r="D10477" s="214" t="s">
        <v>5044</v>
      </c>
      <c r="E10477" s="215">
        <v>4180</v>
      </c>
      <c r="F10477" s="216" t="s">
        <v>5035</v>
      </c>
    </row>
    <row r="10478" spans="2:6" ht="12.75" x14ac:dyDescent="0.25">
      <c r="B10478" s="216" t="s">
        <v>5039</v>
      </c>
      <c r="C10478" s="213">
        <v>5</v>
      </c>
      <c r="D10478" s="214" t="s">
        <v>5040</v>
      </c>
      <c r="E10478" s="215">
        <v>4180</v>
      </c>
      <c r="F10478" s="216" t="s">
        <v>5035</v>
      </c>
    </row>
    <row r="10479" spans="2:6" ht="12.75" x14ac:dyDescent="0.25">
      <c r="B10479" s="216" t="s">
        <v>5055</v>
      </c>
      <c r="C10479" s="213">
        <v>13</v>
      </c>
      <c r="D10479" s="214" t="s">
        <v>5056</v>
      </c>
      <c r="E10479" s="215">
        <v>4180</v>
      </c>
      <c r="F10479" s="216" t="s">
        <v>5035</v>
      </c>
    </row>
    <row r="10480" spans="2:6" ht="12.75" x14ac:dyDescent="0.25">
      <c r="B10480" s="216" t="s">
        <v>5045</v>
      </c>
      <c r="C10480" s="213">
        <v>8</v>
      </c>
      <c r="D10480" s="214" t="s">
        <v>5046</v>
      </c>
      <c r="E10480" s="215">
        <v>4180</v>
      </c>
      <c r="F10480" s="216" t="s">
        <v>5035</v>
      </c>
    </row>
    <row r="10481" spans="2:6" ht="12.75" x14ac:dyDescent="0.25">
      <c r="B10481" s="216" t="s">
        <v>4923</v>
      </c>
      <c r="C10481" s="213">
        <v>4</v>
      </c>
      <c r="D10481" s="214" t="s">
        <v>5038</v>
      </c>
      <c r="E10481" s="215">
        <v>4180</v>
      </c>
      <c r="F10481" s="216" t="s">
        <v>5035</v>
      </c>
    </row>
    <row r="10482" spans="2:6" ht="12.75" x14ac:dyDescent="0.25">
      <c r="B10482" s="216" t="s">
        <v>5047</v>
      </c>
      <c r="C10482" s="213">
        <v>9</v>
      </c>
      <c r="D10482" s="214" t="s">
        <v>5048</v>
      </c>
      <c r="E10482" s="215">
        <v>4180</v>
      </c>
      <c r="F10482" s="216" t="s">
        <v>5035</v>
      </c>
    </row>
    <row r="10483" spans="2:6" ht="12.75" x14ac:dyDescent="0.25">
      <c r="B10483" s="216" t="s">
        <v>5051</v>
      </c>
      <c r="C10483" s="213">
        <v>11</v>
      </c>
      <c r="D10483" s="214" t="s">
        <v>5052</v>
      </c>
      <c r="E10483" s="215">
        <v>4180</v>
      </c>
      <c r="F10483" s="216" t="s">
        <v>5035</v>
      </c>
    </row>
    <row r="10484" spans="2:6" ht="12.75" x14ac:dyDescent="0.25">
      <c r="B10484" s="216" t="s">
        <v>5053</v>
      </c>
      <c r="C10484" s="213">
        <v>12</v>
      </c>
      <c r="D10484" s="214" t="s">
        <v>5054</v>
      </c>
      <c r="E10484" s="215">
        <v>4180</v>
      </c>
      <c r="F10484" s="216" t="s">
        <v>5035</v>
      </c>
    </row>
    <row r="10485" spans="2:6" ht="12.75" x14ac:dyDescent="0.25">
      <c r="B10485" s="216" t="s">
        <v>5049</v>
      </c>
      <c r="C10485" s="213">
        <v>10</v>
      </c>
      <c r="D10485" s="214" t="s">
        <v>5050</v>
      </c>
      <c r="E10485" s="215">
        <v>4180</v>
      </c>
      <c r="F10485" s="216" t="s">
        <v>5035</v>
      </c>
    </row>
    <row r="10486" spans="2:6" ht="12.75" x14ac:dyDescent="0.25">
      <c r="B10486" s="216" t="s">
        <v>6772</v>
      </c>
      <c r="C10486" s="213">
        <v>7</v>
      </c>
      <c r="D10486" s="214" t="s">
        <v>6780</v>
      </c>
      <c r="E10486" s="215">
        <v>4343</v>
      </c>
      <c r="F10486" s="216" t="s">
        <v>6774</v>
      </c>
    </row>
    <row r="10487" spans="2:6" ht="12.75" x14ac:dyDescent="0.25">
      <c r="B10487" s="216" t="s">
        <v>6772</v>
      </c>
      <c r="C10487" s="213">
        <v>2</v>
      </c>
      <c r="D10487" s="214" t="s">
        <v>6775</v>
      </c>
      <c r="E10487" s="215">
        <v>4343</v>
      </c>
      <c r="F10487" s="216" t="s">
        <v>6774</v>
      </c>
    </row>
    <row r="10488" spans="2:6" ht="12.75" x14ac:dyDescent="0.25">
      <c r="B10488" s="216" t="s">
        <v>6772</v>
      </c>
      <c r="C10488" s="213">
        <v>6</v>
      </c>
      <c r="D10488" s="214" t="s">
        <v>6779</v>
      </c>
      <c r="E10488" s="215">
        <v>4343</v>
      </c>
      <c r="F10488" s="216" t="s">
        <v>6774</v>
      </c>
    </row>
    <row r="10489" spans="2:6" ht="12.75" x14ac:dyDescent="0.25">
      <c r="B10489" s="216" t="s">
        <v>6772</v>
      </c>
      <c r="C10489" s="213">
        <v>4</v>
      </c>
      <c r="D10489" s="214" t="s">
        <v>6777</v>
      </c>
      <c r="E10489" s="215">
        <v>4343</v>
      </c>
      <c r="F10489" s="216" t="s">
        <v>6774</v>
      </c>
    </row>
    <row r="10490" spans="2:6" ht="12.75" x14ac:dyDescent="0.25">
      <c r="B10490" s="216" t="s">
        <v>6772</v>
      </c>
      <c r="C10490" s="213">
        <v>8</v>
      </c>
      <c r="D10490" s="214" t="s">
        <v>6781</v>
      </c>
      <c r="E10490" s="215">
        <v>4343</v>
      </c>
      <c r="F10490" s="216" t="s">
        <v>6774</v>
      </c>
    </row>
    <row r="10491" spans="2:6" ht="12.75" x14ac:dyDescent="0.25">
      <c r="B10491" s="216" t="s">
        <v>6772</v>
      </c>
      <c r="C10491" s="213">
        <v>12</v>
      </c>
      <c r="D10491" s="214" t="s">
        <v>6785</v>
      </c>
      <c r="E10491" s="215">
        <v>4343</v>
      </c>
      <c r="F10491" s="216" t="s">
        <v>6774</v>
      </c>
    </row>
    <row r="10492" spans="2:6" ht="12.75" x14ac:dyDescent="0.25">
      <c r="B10492" s="216" t="s">
        <v>6772</v>
      </c>
      <c r="C10492" s="213">
        <v>1</v>
      </c>
      <c r="D10492" s="214" t="s">
        <v>6773</v>
      </c>
      <c r="E10492" s="215">
        <v>4343</v>
      </c>
      <c r="F10492" s="216" t="s">
        <v>6774</v>
      </c>
    </row>
    <row r="10493" spans="2:6" ht="12.75" x14ac:dyDescent="0.25">
      <c r="B10493" s="216" t="s">
        <v>6772</v>
      </c>
      <c r="C10493" s="213">
        <v>10</v>
      </c>
      <c r="D10493" s="214" t="s">
        <v>6783</v>
      </c>
      <c r="E10493" s="215">
        <v>4343</v>
      </c>
      <c r="F10493" s="216" t="s">
        <v>6774</v>
      </c>
    </row>
    <row r="10494" spans="2:6" ht="12.75" x14ac:dyDescent="0.25">
      <c r="B10494" s="216" t="s">
        <v>6772</v>
      </c>
      <c r="C10494" s="213">
        <v>3</v>
      </c>
      <c r="D10494" s="214" t="s">
        <v>6776</v>
      </c>
      <c r="E10494" s="215">
        <v>4343</v>
      </c>
      <c r="F10494" s="216" t="s">
        <v>6774</v>
      </c>
    </row>
    <row r="10495" spans="2:6" ht="12.75" x14ac:dyDescent="0.25">
      <c r="B10495" s="216" t="s">
        <v>6772</v>
      </c>
      <c r="C10495" s="213">
        <v>13</v>
      </c>
      <c r="D10495" s="214" t="s">
        <v>6786</v>
      </c>
      <c r="E10495" s="215">
        <v>4343</v>
      </c>
      <c r="F10495" s="216" t="s">
        <v>6774</v>
      </c>
    </row>
    <row r="10496" spans="2:6" ht="12.75" x14ac:dyDescent="0.25">
      <c r="B10496" s="216" t="s">
        <v>6772</v>
      </c>
      <c r="C10496" s="213">
        <v>5</v>
      </c>
      <c r="D10496" s="214" t="s">
        <v>6778</v>
      </c>
      <c r="E10496" s="215">
        <v>4343</v>
      </c>
      <c r="F10496" s="216" t="s">
        <v>6774</v>
      </c>
    </row>
    <row r="10497" spans="2:6" ht="12.75" x14ac:dyDescent="0.25">
      <c r="B10497" s="216" t="s">
        <v>6772</v>
      </c>
      <c r="C10497" s="213">
        <v>11</v>
      </c>
      <c r="D10497" s="214" t="s">
        <v>6784</v>
      </c>
      <c r="E10497" s="215">
        <v>4343</v>
      </c>
      <c r="F10497" s="216" t="s">
        <v>6774</v>
      </c>
    </row>
    <row r="10498" spans="2:6" ht="12.75" x14ac:dyDescent="0.25">
      <c r="B10498" s="216" t="s">
        <v>6772</v>
      </c>
      <c r="C10498" s="213">
        <v>9</v>
      </c>
      <c r="D10498" s="214" t="s">
        <v>6782</v>
      </c>
      <c r="E10498" s="215">
        <v>4343</v>
      </c>
      <c r="F10498" s="216" t="s">
        <v>6774</v>
      </c>
    </row>
    <row r="10499" spans="2:6" ht="12.75" x14ac:dyDescent="0.25">
      <c r="B10499" s="216" t="s">
        <v>6772</v>
      </c>
      <c r="C10499" s="213">
        <v>8</v>
      </c>
      <c r="D10499" s="214" t="s">
        <v>8068</v>
      </c>
      <c r="E10499" s="215">
        <v>4474</v>
      </c>
      <c r="F10499" s="216" t="s">
        <v>8062</v>
      </c>
    </row>
    <row r="10500" spans="2:6" ht="12.75" x14ac:dyDescent="0.25">
      <c r="B10500" s="216" t="s">
        <v>6772</v>
      </c>
      <c r="C10500" s="213">
        <v>12</v>
      </c>
      <c r="D10500" s="214" t="s">
        <v>6445</v>
      </c>
      <c r="E10500" s="215">
        <v>4474</v>
      </c>
      <c r="F10500" s="216" t="s">
        <v>8062</v>
      </c>
    </row>
    <row r="10501" spans="2:6" ht="12.75" x14ac:dyDescent="0.25">
      <c r="B10501" s="216" t="s">
        <v>6772</v>
      </c>
      <c r="C10501" s="213">
        <v>1</v>
      </c>
      <c r="D10501" s="214" t="s">
        <v>8027</v>
      </c>
      <c r="E10501" s="215">
        <v>4474</v>
      </c>
      <c r="F10501" s="216" t="s">
        <v>8062</v>
      </c>
    </row>
    <row r="10502" spans="2:6" ht="12.75" x14ac:dyDescent="0.25">
      <c r="B10502" s="216" t="s">
        <v>6772</v>
      </c>
      <c r="C10502" s="213">
        <v>10</v>
      </c>
      <c r="D10502" s="214" t="s">
        <v>8069</v>
      </c>
      <c r="E10502" s="215">
        <v>4474</v>
      </c>
      <c r="F10502" s="216" t="s">
        <v>8062</v>
      </c>
    </row>
    <row r="10503" spans="2:6" ht="12.75" x14ac:dyDescent="0.25">
      <c r="B10503" s="216" t="s">
        <v>6772</v>
      </c>
      <c r="C10503" s="213">
        <v>11</v>
      </c>
      <c r="D10503" s="214" t="s">
        <v>8070</v>
      </c>
      <c r="E10503" s="215">
        <v>4474</v>
      </c>
      <c r="F10503" s="216" t="s">
        <v>8062</v>
      </c>
    </row>
    <row r="10504" spans="2:6" ht="12.75" x14ac:dyDescent="0.25">
      <c r="B10504" s="216" t="s">
        <v>6772</v>
      </c>
      <c r="C10504" s="213">
        <v>5</v>
      </c>
      <c r="D10504" s="214" t="s">
        <v>8065</v>
      </c>
      <c r="E10504" s="215">
        <v>4474</v>
      </c>
      <c r="F10504" s="216" t="s">
        <v>8062</v>
      </c>
    </row>
    <row r="10505" spans="2:6" ht="12.75" x14ac:dyDescent="0.25">
      <c r="B10505" s="216" t="s">
        <v>6772</v>
      </c>
      <c r="C10505" s="213">
        <v>4</v>
      </c>
      <c r="D10505" s="214" t="s">
        <v>4778</v>
      </c>
      <c r="E10505" s="215">
        <v>4474</v>
      </c>
      <c r="F10505" s="216" t="s">
        <v>8062</v>
      </c>
    </row>
    <row r="10506" spans="2:6" ht="12.75" x14ac:dyDescent="0.25">
      <c r="B10506" s="216" t="s">
        <v>6772</v>
      </c>
      <c r="C10506" s="213">
        <v>3</v>
      </c>
      <c r="D10506" s="214" t="s">
        <v>8064</v>
      </c>
      <c r="E10506" s="215">
        <v>4474</v>
      </c>
      <c r="F10506" s="216" t="s">
        <v>8062</v>
      </c>
    </row>
    <row r="10507" spans="2:6" ht="12.75" x14ac:dyDescent="0.25">
      <c r="B10507" s="216" t="s">
        <v>6772</v>
      </c>
      <c r="C10507" s="213">
        <v>2</v>
      </c>
      <c r="D10507" s="214" t="s">
        <v>8063</v>
      </c>
      <c r="E10507" s="215">
        <v>4474</v>
      </c>
      <c r="F10507" s="216" t="s">
        <v>8062</v>
      </c>
    </row>
    <row r="10508" spans="2:6" ht="12.75" x14ac:dyDescent="0.25">
      <c r="B10508" s="216" t="s">
        <v>6772</v>
      </c>
      <c r="C10508" s="213">
        <v>9</v>
      </c>
      <c r="D10508" s="214" t="s">
        <v>1562</v>
      </c>
      <c r="E10508" s="215">
        <v>4474</v>
      </c>
      <c r="F10508" s="216" t="s">
        <v>8062</v>
      </c>
    </row>
    <row r="10509" spans="2:6" ht="12.75" x14ac:dyDescent="0.25">
      <c r="B10509" s="216" t="s">
        <v>6772</v>
      </c>
      <c r="C10509" s="213">
        <v>6</v>
      </c>
      <c r="D10509" s="214" t="s">
        <v>8066</v>
      </c>
      <c r="E10509" s="215">
        <v>4474</v>
      </c>
      <c r="F10509" s="216" t="s">
        <v>8062</v>
      </c>
    </row>
    <row r="10510" spans="2:6" ht="12.75" x14ac:dyDescent="0.25">
      <c r="B10510" s="216" t="s">
        <v>6772</v>
      </c>
      <c r="C10510" s="213">
        <v>7</v>
      </c>
      <c r="D10510" s="214" t="s">
        <v>8067</v>
      </c>
      <c r="E10510" s="215">
        <v>4474</v>
      </c>
      <c r="F10510" s="216" t="s">
        <v>8062</v>
      </c>
    </row>
    <row r="10511" spans="2:6" ht="12.75" x14ac:dyDescent="0.25">
      <c r="B10511" s="216" t="s">
        <v>380</v>
      </c>
      <c r="C10511" s="213">
        <v>6</v>
      </c>
      <c r="D10511" s="214" t="s">
        <v>3765</v>
      </c>
      <c r="E10511" s="215">
        <v>4064</v>
      </c>
      <c r="F10511" s="216" t="s">
        <v>3760</v>
      </c>
    </row>
    <row r="10512" spans="2:6" ht="12.75" x14ac:dyDescent="0.25">
      <c r="B10512" s="216" t="s">
        <v>380</v>
      </c>
      <c r="C10512" s="213">
        <v>3</v>
      </c>
      <c r="D10512" s="214" t="s">
        <v>3762</v>
      </c>
      <c r="E10512" s="215">
        <v>4064</v>
      </c>
      <c r="F10512" s="216" t="s">
        <v>3760</v>
      </c>
    </row>
    <row r="10513" spans="2:6" ht="12.75" x14ac:dyDescent="0.25">
      <c r="B10513" s="216" t="s">
        <v>380</v>
      </c>
      <c r="C10513" s="213">
        <v>7</v>
      </c>
      <c r="D10513" s="214" t="s">
        <v>3766</v>
      </c>
      <c r="E10513" s="215">
        <v>4064</v>
      </c>
      <c r="F10513" s="216" t="s">
        <v>3760</v>
      </c>
    </row>
    <row r="10514" spans="2:6" ht="12.75" x14ac:dyDescent="0.25">
      <c r="B10514" s="216" t="s">
        <v>380</v>
      </c>
      <c r="C10514" s="213">
        <v>9</v>
      </c>
      <c r="D10514" s="214" t="s">
        <v>3768</v>
      </c>
      <c r="E10514" s="215">
        <v>4064</v>
      </c>
      <c r="F10514" s="216" t="s">
        <v>3760</v>
      </c>
    </row>
    <row r="10515" spans="2:6" ht="12.75" x14ac:dyDescent="0.25">
      <c r="B10515" s="216" t="s">
        <v>380</v>
      </c>
      <c r="C10515" s="213">
        <v>4</v>
      </c>
      <c r="D10515" s="214" t="s">
        <v>3763</v>
      </c>
      <c r="E10515" s="215">
        <v>4064</v>
      </c>
      <c r="F10515" s="216" t="s">
        <v>3760</v>
      </c>
    </row>
    <row r="10516" spans="2:6" ht="12.75" x14ac:dyDescent="0.25">
      <c r="B10516" s="216" t="s">
        <v>380</v>
      </c>
      <c r="C10516" s="213">
        <v>8</v>
      </c>
      <c r="D10516" s="214" t="s">
        <v>3767</v>
      </c>
      <c r="E10516" s="215">
        <v>4064</v>
      </c>
      <c r="F10516" s="216" t="s">
        <v>3760</v>
      </c>
    </row>
    <row r="10517" spans="2:6" ht="12.75" x14ac:dyDescent="0.25">
      <c r="B10517" s="216" t="s">
        <v>380</v>
      </c>
      <c r="C10517" s="213">
        <v>5</v>
      </c>
      <c r="D10517" s="214" t="s">
        <v>3764</v>
      </c>
      <c r="E10517" s="215">
        <v>4064</v>
      </c>
      <c r="F10517" s="216" t="s">
        <v>3760</v>
      </c>
    </row>
    <row r="10518" spans="2:6" ht="12.75" x14ac:dyDescent="0.25">
      <c r="B10518" s="216" t="s">
        <v>380</v>
      </c>
      <c r="C10518" s="213">
        <v>12</v>
      </c>
      <c r="D10518" s="214" t="s">
        <v>3771</v>
      </c>
      <c r="E10518" s="215">
        <v>4064</v>
      </c>
      <c r="F10518" s="216" t="s">
        <v>3760</v>
      </c>
    </row>
    <row r="10519" spans="2:6" ht="12.75" x14ac:dyDescent="0.25">
      <c r="B10519" s="216" t="s">
        <v>380</v>
      </c>
      <c r="C10519" s="213">
        <v>10</v>
      </c>
      <c r="D10519" s="214" t="s">
        <v>3769</v>
      </c>
      <c r="E10519" s="215">
        <v>4064</v>
      </c>
      <c r="F10519" s="216" t="s">
        <v>3760</v>
      </c>
    </row>
    <row r="10520" spans="2:6" ht="12.75" x14ac:dyDescent="0.25">
      <c r="B10520" s="216" t="s">
        <v>380</v>
      </c>
      <c r="C10520" s="213">
        <v>1</v>
      </c>
      <c r="D10520" s="214" t="s">
        <v>3759</v>
      </c>
      <c r="E10520" s="215">
        <v>4064</v>
      </c>
      <c r="F10520" s="216" t="s">
        <v>3760</v>
      </c>
    </row>
    <row r="10521" spans="2:6" ht="12.75" x14ac:dyDescent="0.25">
      <c r="B10521" s="216" t="s">
        <v>380</v>
      </c>
      <c r="C10521" s="213">
        <v>2</v>
      </c>
      <c r="D10521" s="214" t="s">
        <v>3761</v>
      </c>
      <c r="E10521" s="215">
        <v>4064</v>
      </c>
      <c r="F10521" s="216" t="s">
        <v>3760</v>
      </c>
    </row>
    <row r="10522" spans="2:6" ht="12.75" x14ac:dyDescent="0.25">
      <c r="B10522" s="216" t="s">
        <v>380</v>
      </c>
      <c r="C10522" s="213">
        <v>11</v>
      </c>
      <c r="D10522" s="214" t="s">
        <v>3770</v>
      </c>
      <c r="E10522" s="215">
        <v>4064</v>
      </c>
      <c r="F10522" s="216" t="s">
        <v>3760</v>
      </c>
    </row>
    <row r="10523" spans="2:6" ht="12.75" x14ac:dyDescent="0.25">
      <c r="B10523" s="216" t="s">
        <v>3190</v>
      </c>
      <c r="C10523" s="213">
        <v>2</v>
      </c>
      <c r="D10523" s="214" t="s">
        <v>2872</v>
      </c>
      <c r="E10523" s="215">
        <v>4497</v>
      </c>
      <c r="F10523" s="216" t="s">
        <v>8308</v>
      </c>
    </row>
    <row r="10524" spans="2:6" ht="12.75" x14ac:dyDescent="0.25">
      <c r="B10524" s="216" t="s">
        <v>3190</v>
      </c>
      <c r="C10524" s="213">
        <v>5</v>
      </c>
      <c r="D10524" s="214" t="s">
        <v>413</v>
      </c>
      <c r="E10524" s="215">
        <v>4497</v>
      </c>
      <c r="F10524" s="216" t="s">
        <v>8308</v>
      </c>
    </row>
    <row r="10525" spans="2:6" ht="12.75" x14ac:dyDescent="0.25">
      <c r="B10525" s="216" t="s">
        <v>3190</v>
      </c>
      <c r="C10525" s="213">
        <v>10</v>
      </c>
      <c r="D10525" s="214" t="s">
        <v>8313</v>
      </c>
      <c r="E10525" s="215">
        <v>4497</v>
      </c>
      <c r="F10525" s="216" t="s">
        <v>8308</v>
      </c>
    </row>
    <row r="10526" spans="2:6" ht="12.75" x14ac:dyDescent="0.25">
      <c r="B10526" s="216" t="s">
        <v>3190</v>
      </c>
      <c r="C10526" s="213">
        <v>4</v>
      </c>
      <c r="D10526" s="214" t="s">
        <v>5527</v>
      </c>
      <c r="E10526" s="215">
        <v>4497</v>
      </c>
      <c r="F10526" s="216" t="s">
        <v>8308</v>
      </c>
    </row>
    <row r="10527" spans="2:6" ht="12.75" x14ac:dyDescent="0.25">
      <c r="B10527" s="216" t="s">
        <v>3190</v>
      </c>
      <c r="C10527" s="213">
        <v>3</v>
      </c>
      <c r="D10527" s="214" t="s">
        <v>8309</v>
      </c>
      <c r="E10527" s="215">
        <v>4497</v>
      </c>
      <c r="F10527" s="216" t="s">
        <v>8308</v>
      </c>
    </row>
    <row r="10528" spans="2:6" ht="12.75" x14ac:dyDescent="0.25">
      <c r="B10528" s="216" t="s">
        <v>3190</v>
      </c>
      <c r="C10528" s="213">
        <v>11</v>
      </c>
      <c r="D10528" s="214" t="s">
        <v>8314</v>
      </c>
      <c r="E10528" s="215">
        <v>4497</v>
      </c>
      <c r="F10528" s="216" t="s">
        <v>8308</v>
      </c>
    </row>
    <row r="10529" spans="2:6" ht="12.75" x14ac:dyDescent="0.25">
      <c r="B10529" s="216" t="s">
        <v>3190</v>
      </c>
      <c r="C10529" s="213">
        <v>8</v>
      </c>
      <c r="D10529" s="214" t="s">
        <v>215</v>
      </c>
      <c r="E10529" s="215">
        <v>4497</v>
      </c>
      <c r="F10529" s="216" t="s">
        <v>8308</v>
      </c>
    </row>
    <row r="10530" spans="2:6" ht="12.75" x14ac:dyDescent="0.25">
      <c r="B10530" s="216" t="s">
        <v>3190</v>
      </c>
      <c r="C10530" s="213">
        <v>9</v>
      </c>
      <c r="D10530" s="214" t="s">
        <v>8312</v>
      </c>
      <c r="E10530" s="215">
        <v>4497</v>
      </c>
      <c r="F10530" s="216" t="s">
        <v>8308</v>
      </c>
    </row>
    <row r="10531" spans="2:6" ht="12.75" x14ac:dyDescent="0.25">
      <c r="B10531" s="216" t="s">
        <v>3190</v>
      </c>
      <c r="C10531" s="213">
        <v>1</v>
      </c>
      <c r="D10531" s="214" t="s">
        <v>3191</v>
      </c>
      <c r="E10531" s="215">
        <v>4497</v>
      </c>
      <c r="F10531" s="216" t="s">
        <v>8308</v>
      </c>
    </row>
    <row r="10532" spans="2:6" ht="12.75" x14ac:dyDescent="0.25">
      <c r="B10532" s="216" t="s">
        <v>3190</v>
      </c>
      <c r="C10532" s="213">
        <v>6</v>
      </c>
      <c r="D10532" s="214" t="s">
        <v>8310</v>
      </c>
      <c r="E10532" s="215">
        <v>4497</v>
      </c>
      <c r="F10532" s="216" t="s">
        <v>8308</v>
      </c>
    </row>
    <row r="10533" spans="2:6" ht="12.75" x14ac:dyDescent="0.25">
      <c r="B10533" s="216" t="s">
        <v>3190</v>
      </c>
      <c r="C10533" s="213">
        <v>12</v>
      </c>
      <c r="D10533" s="214" t="s">
        <v>8315</v>
      </c>
      <c r="E10533" s="215">
        <v>4497</v>
      </c>
      <c r="F10533" s="216" t="s">
        <v>8308</v>
      </c>
    </row>
    <row r="10534" spans="2:6" ht="12.75" x14ac:dyDescent="0.25">
      <c r="B10534" s="216" t="s">
        <v>3190</v>
      </c>
      <c r="C10534" s="213">
        <v>7</v>
      </c>
      <c r="D10534" s="214" t="s">
        <v>8311</v>
      </c>
      <c r="E10534" s="215">
        <v>4497</v>
      </c>
      <c r="F10534" s="216" t="s">
        <v>8308</v>
      </c>
    </row>
    <row r="10535" spans="2:6" ht="12.75" x14ac:dyDescent="0.25">
      <c r="B10535" s="216" t="s">
        <v>1170</v>
      </c>
      <c r="C10535" s="213">
        <v>1</v>
      </c>
      <c r="D10535" s="214" t="s">
        <v>7681</v>
      </c>
      <c r="E10535" s="215">
        <v>4435</v>
      </c>
      <c r="F10535" s="216" t="s">
        <v>7682</v>
      </c>
    </row>
    <row r="10536" spans="2:6" ht="12.75" x14ac:dyDescent="0.25">
      <c r="B10536" s="216" t="s">
        <v>7691</v>
      </c>
      <c r="C10536" s="213">
        <v>12</v>
      </c>
      <c r="D10536" s="214" t="s">
        <v>7692</v>
      </c>
      <c r="E10536" s="215">
        <v>4435</v>
      </c>
      <c r="F10536" s="216" t="s">
        <v>7682</v>
      </c>
    </row>
    <row r="10537" spans="2:6" ht="12.75" x14ac:dyDescent="0.25">
      <c r="B10537" s="216" t="s">
        <v>7689</v>
      </c>
      <c r="C10537" s="213">
        <v>11</v>
      </c>
      <c r="D10537" s="214" t="s">
        <v>7690</v>
      </c>
      <c r="E10537" s="215">
        <v>4435</v>
      </c>
      <c r="F10537" s="216" t="s">
        <v>7682</v>
      </c>
    </row>
    <row r="10538" spans="2:6" ht="12.75" x14ac:dyDescent="0.25">
      <c r="B10538" s="216" t="s">
        <v>5794</v>
      </c>
      <c r="C10538" s="213">
        <v>8</v>
      </c>
      <c r="D10538" s="214" t="s">
        <v>554</v>
      </c>
      <c r="E10538" s="215">
        <v>4435</v>
      </c>
      <c r="F10538" s="216" t="s">
        <v>7682</v>
      </c>
    </row>
    <row r="10539" spans="2:6" ht="12.75" x14ac:dyDescent="0.25">
      <c r="B10539" s="216" t="s">
        <v>534</v>
      </c>
      <c r="C10539" s="213">
        <v>4</v>
      </c>
      <c r="D10539" s="214" t="s">
        <v>7684</v>
      </c>
      <c r="E10539" s="215">
        <v>4435</v>
      </c>
      <c r="F10539" s="216" t="s">
        <v>7682</v>
      </c>
    </row>
    <row r="10540" spans="2:6" ht="12.75" x14ac:dyDescent="0.25">
      <c r="B10540" s="216" t="s">
        <v>7685</v>
      </c>
      <c r="C10540" s="213">
        <v>7</v>
      </c>
      <c r="D10540" s="214" t="s">
        <v>7686</v>
      </c>
      <c r="E10540" s="215">
        <v>4435</v>
      </c>
      <c r="F10540" s="216" t="s">
        <v>7682</v>
      </c>
    </row>
    <row r="10541" spans="2:6" ht="12.75" x14ac:dyDescent="0.25">
      <c r="B10541" s="216" t="s">
        <v>502</v>
      </c>
      <c r="C10541" s="213">
        <v>5</v>
      </c>
      <c r="D10541" s="214" t="s">
        <v>1730</v>
      </c>
      <c r="E10541" s="215">
        <v>4435</v>
      </c>
      <c r="F10541" s="216" t="s">
        <v>7682</v>
      </c>
    </row>
    <row r="10542" spans="2:6" ht="12.75" x14ac:dyDescent="0.25">
      <c r="B10542" s="216" t="s">
        <v>538</v>
      </c>
      <c r="C10542" s="213">
        <v>3</v>
      </c>
      <c r="D10542" s="214" t="s">
        <v>7683</v>
      </c>
      <c r="E10542" s="215">
        <v>4435</v>
      </c>
      <c r="F10542" s="216" t="s">
        <v>7682</v>
      </c>
    </row>
    <row r="10543" spans="2:6" ht="12.75" x14ac:dyDescent="0.25">
      <c r="B10543" s="216" t="s">
        <v>7688</v>
      </c>
      <c r="C10543" s="213">
        <v>10</v>
      </c>
      <c r="D10543" s="214" t="s">
        <v>5103</v>
      </c>
      <c r="E10543" s="215">
        <v>4435</v>
      </c>
      <c r="F10543" s="216" t="s">
        <v>7682</v>
      </c>
    </row>
    <row r="10544" spans="2:6" ht="12.75" x14ac:dyDescent="0.25">
      <c r="B10544" s="216" t="s">
        <v>499</v>
      </c>
      <c r="C10544" s="213">
        <v>2</v>
      </c>
      <c r="D10544" s="214" t="s">
        <v>1940</v>
      </c>
      <c r="E10544" s="215">
        <v>4435</v>
      </c>
      <c r="F10544" s="216" t="s">
        <v>7682</v>
      </c>
    </row>
    <row r="10545" spans="2:6" ht="12.75" x14ac:dyDescent="0.25">
      <c r="B10545" s="216" t="s">
        <v>7687</v>
      </c>
      <c r="C10545" s="213">
        <v>9</v>
      </c>
      <c r="D10545" s="214" t="s">
        <v>7250</v>
      </c>
      <c r="E10545" s="215">
        <v>4435</v>
      </c>
      <c r="F10545" s="216" t="s">
        <v>7682</v>
      </c>
    </row>
    <row r="10546" spans="2:6" ht="12.75" x14ac:dyDescent="0.25">
      <c r="B10546" s="216" t="s">
        <v>534</v>
      </c>
      <c r="C10546" s="213">
        <v>6</v>
      </c>
      <c r="D10546" s="214" t="s">
        <v>2688</v>
      </c>
      <c r="E10546" s="215">
        <v>4435</v>
      </c>
      <c r="F10546" s="216" t="s">
        <v>7682</v>
      </c>
    </row>
    <row r="10547" spans="2:6" ht="12.75" x14ac:dyDescent="0.25">
      <c r="B10547" s="216" t="s">
        <v>1124</v>
      </c>
      <c r="C10547" s="213">
        <v>7</v>
      </c>
      <c r="D10547" s="214" t="s">
        <v>8112</v>
      </c>
      <c r="E10547" s="215">
        <v>4478</v>
      </c>
      <c r="F10547" s="216" t="s">
        <v>8105</v>
      </c>
    </row>
    <row r="10548" spans="2:6" ht="12.75" x14ac:dyDescent="0.25">
      <c r="B10548" s="216" t="s">
        <v>1153</v>
      </c>
      <c r="C10548" s="213">
        <v>12</v>
      </c>
      <c r="D10548" s="214" t="s">
        <v>8118</v>
      </c>
      <c r="E10548" s="215">
        <v>4478</v>
      </c>
      <c r="F10548" s="216" t="s">
        <v>8105</v>
      </c>
    </row>
    <row r="10549" spans="2:6" ht="12.75" x14ac:dyDescent="0.25">
      <c r="B10549" s="216" t="s">
        <v>3448</v>
      </c>
      <c r="C10549" s="213">
        <v>9</v>
      </c>
      <c r="D10549" s="214" t="s">
        <v>8114</v>
      </c>
      <c r="E10549" s="215">
        <v>4478</v>
      </c>
      <c r="F10549" s="216" t="s">
        <v>8105</v>
      </c>
    </row>
    <row r="10550" spans="2:6" ht="12.75" x14ac:dyDescent="0.25">
      <c r="B10550" s="216" t="s">
        <v>8115</v>
      </c>
      <c r="C10550" s="213">
        <v>10</v>
      </c>
      <c r="D10550" s="214" t="s">
        <v>8116</v>
      </c>
      <c r="E10550" s="215">
        <v>4478</v>
      </c>
      <c r="F10550" s="216" t="s">
        <v>8105</v>
      </c>
    </row>
    <row r="10551" spans="2:6" ht="12.75" x14ac:dyDescent="0.25">
      <c r="B10551" s="216" t="s">
        <v>8107</v>
      </c>
      <c r="C10551" s="213">
        <v>11</v>
      </c>
      <c r="D10551" s="214" t="s">
        <v>8117</v>
      </c>
      <c r="E10551" s="215">
        <v>4478</v>
      </c>
      <c r="F10551" s="216" t="s">
        <v>8105</v>
      </c>
    </row>
    <row r="10552" spans="2:6" ht="12.75" x14ac:dyDescent="0.25">
      <c r="B10552" s="216" t="s">
        <v>534</v>
      </c>
      <c r="C10552" s="213">
        <v>2</v>
      </c>
      <c r="D10552" s="214" t="s">
        <v>2937</v>
      </c>
      <c r="E10552" s="215">
        <v>4478</v>
      </c>
      <c r="F10552" s="216" t="s">
        <v>8105</v>
      </c>
    </row>
    <row r="10553" spans="2:6" ht="12.75" x14ac:dyDescent="0.25">
      <c r="B10553" s="216" t="s">
        <v>2426</v>
      </c>
      <c r="C10553" s="213">
        <v>8</v>
      </c>
      <c r="D10553" s="214" t="s">
        <v>8113</v>
      </c>
      <c r="E10553" s="215">
        <v>4478</v>
      </c>
      <c r="F10553" s="216" t="s">
        <v>8105</v>
      </c>
    </row>
    <row r="10554" spans="2:6" ht="12.75" x14ac:dyDescent="0.25">
      <c r="B10554" s="216" t="s">
        <v>8103</v>
      </c>
      <c r="C10554" s="213">
        <v>1</v>
      </c>
      <c r="D10554" s="214" t="s">
        <v>8104</v>
      </c>
      <c r="E10554" s="215">
        <v>4478</v>
      </c>
      <c r="F10554" s="216" t="s">
        <v>8105</v>
      </c>
    </row>
    <row r="10555" spans="2:6" ht="12.75" x14ac:dyDescent="0.25">
      <c r="B10555" s="216" t="s">
        <v>5794</v>
      </c>
      <c r="C10555" s="213">
        <v>3</v>
      </c>
      <c r="D10555" s="214" t="s">
        <v>8106</v>
      </c>
      <c r="E10555" s="215">
        <v>4478</v>
      </c>
      <c r="F10555" s="216" t="s">
        <v>8105</v>
      </c>
    </row>
    <row r="10556" spans="2:6" ht="12.75" x14ac:dyDescent="0.25">
      <c r="B10556" s="216" t="s">
        <v>499</v>
      </c>
      <c r="C10556" s="213">
        <v>5</v>
      </c>
      <c r="D10556" s="214" t="s">
        <v>8109</v>
      </c>
      <c r="E10556" s="215">
        <v>4478</v>
      </c>
      <c r="F10556" s="216" t="s">
        <v>8105</v>
      </c>
    </row>
    <row r="10557" spans="2:6" ht="12.75" x14ac:dyDescent="0.25">
      <c r="B10557" s="216" t="s">
        <v>8110</v>
      </c>
      <c r="C10557" s="213">
        <v>6</v>
      </c>
      <c r="D10557" s="214" t="s">
        <v>8111</v>
      </c>
      <c r="E10557" s="215">
        <v>4478</v>
      </c>
      <c r="F10557" s="216" t="s">
        <v>8105</v>
      </c>
    </row>
    <row r="10558" spans="2:6" ht="12.75" x14ac:dyDescent="0.25">
      <c r="B10558" s="216" t="s">
        <v>8107</v>
      </c>
      <c r="C10558" s="213">
        <v>4</v>
      </c>
      <c r="D10558" s="214" t="s">
        <v>8108</v>
      </c>
      <c r="E10558" s="215">
        <v>4478</v>
      </c>
      <c r="F10558" s="216" t="s">
        <v>8105</v>
      </c>
    </row>
    <row r="10559" spans="2:6" ht="12.75" x14ac:dyDescent="0.25">
      <c r="B10559" s="216" t="s">
        <v>523</v>
      </c>
      <c r="C10559" s="213">
        <v>7</v>
      </c>
      <c r="D10559" s="214" t="s">
        <v>524</v>
      </c>
      <c r="E10559" s="215">
        <v>4503</v>
      </c>
      <c r="F10559" s="216" t="s">
        <v>8351</v>
      </c>
    </row>
    <row r="10560" spans="2:6" ht="12.75" x14ac:dyDescent="0.25">
      <c r="B10560" s="216" t="s">
        <v>8354</v>
      </c>
      <c r="C10560" s="213">
        <v>5</v>
      </c>
      <c r="D10560" s="214" t="s">
        <v>8355</v>
      </c>
      <c r="E10560" s="215">
        <v>4503</v>
      </c>
      <c r="F10560" s="216" t="s">
        <v>8351</v>
      </c>
    </row>
    <row r="10561" spans="2:6" ht="12.75" x14ac:dyDescent="0.25">
      <c r="B10561" s="216" t="s">
        <v>536</v>
      </c>
      <c r="C10561" s="213">
        <v>1</v>
      </c>
      <c r="D10561" s="214" t="s">
        <v>537</v>
      </c>
      <c r="E10561" s="215">
        <v>4503</v>
      </c>
      <c r="F10561" s="216" t="s">
        <v>8351</v>
      </c>
    </row>
    <row r="10562" spans="2:6" ht="12.75" x14ac:dyDescent="0.25">
      <c r="B10562" s="216" t="s">
        <v>8362</v>
      </c>
      <c r="C10562" s="213">
        <v>12</v>
      </c>
      <c r="D10562" s="214" t="s">
        <v>7711</v>
      </c>
      <c r="E10562" s="215">
        <v>4503</v>
      </c>
      <c r="F10562" s="216" t="s">
        <v>8351</v>
      </c>
    </row>
    <row r="10563" spans="2:6" ht="12.75" x14ac:dyDescent="0.25">
      <c r="B10563" s="216" t="s">
        <v>502</v>
      </c>
      <c r="C10563" s="213">
        <v>6</v>
      </c>
      <c r="D10563" s="214" t="s">
        <v>8356</v>
      </c>
      <c r="E10563" s="215">
        <v>4503</v>
      </c>
      <c r="F10563" s="216" t="s">
        <v>8351</v>
      </c>
    </row>
    <row r="10564" spans="2:6" ht="12.75" x14ac:dyDescent="0.25">
      <c r="B10564" s="216" t="s">
        <v>8360</v>
      </c>
      <c r="C10564" s="213">
        <v>11</v>
      </c>
      <c r="D10564" s="214" t="s">
        <v>8361</v>
      </c>
      <c r="E10564" s="215">
        <v>4503</v>
      </c>
      <c r="F10564" s="216" t="s">
        <v>8351</v>
      </c>
    </row>
    <row r="10565" spans="2:6" ht="12.75" x14ac:dyDescent="0.25">
      <c r="B10565" s="216" t="s">
        <v>538</v>
      </c>
      <c r="C10565" s="213">
        <v>10</v>
      </c>
      <c r="D10565" s="214" t="s">
        <v>2878</v>
      </c>
      <c r="E10565" s="215">
        <v>4503</v>
      </c>
      <c r="F10565" s="216" t="s">
        <v>8351</v>
      </c>
    </row>
    <row r="10566" spans="2:6" ht="12.75" x14ac:dyDescent="0.25">
      <c r="B10566" s="216" t="s">
        <v>8357</v>
      </c>
      <c r="C10566" s="213">
        <v>8</v>
      </c>
      <c r="D10566" s="214" t="s">
        <v>2220</v>
      </c>
      <c r="E10566" s="215">
        <v>4503</v>
      </c>
      <c r="F10566" s="216" t="s">
        <v>8351</v>
      </c>
    </row>
    <row r="10567" spans="2:6" ht="12.75" x14ac:dyDescent="0.25">
      <c r="B10567" s="216" t="s">
        <v>5794</v>
      </c>
      <c r="C10567" s="213">
        <v>2</v>
      </c>
      <c r="D10567" s="214" t="s">
        <v>8352</v>
      </c>
      <c r="E10567" s="215">
        <v>4503</v>
      </c>
      <c r="F10567" s="216" t="s">
        <v>8351</v>
      </c>
    </row>
    <row r="10568" spans="2:6" ht="12.75" x14ac:dyDescent="0.25">
      <c r="B10568" s="216" t="s">
        <v>5794</v>
      </c>
      <c r="C10568" s="213">
        <v>13</v>
      </c>
      <c r="D10568" s="214" t="s">
        <v>8363</v>
      </c>
      <c r="E10568" s="215">
        <v>4503</v>
      </c>
      <c r="F10568" s="216" t="s">
        <v>8351</v>
      </c>
    </row>
    <row r="10569" spans="2:6" ht="12.75" x14ac:dyDescent="0.25">
      <c r="B10569" s="216" t="s">
        <v>2672</v>
      </c>
      <c r="C10569" s="213">
        <v>3</v>
      </c>
      <c r="D10569" s="214" t="s">
        <v>8004</v>
      </c>
      <c r="E10569" s="215">
        <v>4503</v>
      </c>
      <c r="F10569" s="216" t="s">
        <v>8351</v>
      </c>
    </row>
    <row r="10570" spans="2:6" ht="12.75" x14ac:dyDescent="0.25">
      <c r="B10570" s="216" t="s">
        <v>8358</v>
      </c>
      <c r="C10570" s="213">
        <v>9</v>
      </c>
      <c r="D10570" s="214" t="s">
        <v>8359</v>
      </c>
      <c r="E10570" s="215">
        <v>4503</v>
      </c>
      <c r="F10570" s="216" t="s">
        <v>8351</v>
      </c>
    </row>
    <row r="10571" spans="2:6" ht="12.75" x14ac:dyDescent="0.25">
      <c r="B10571" s="216" t="s">
        <v>1153</v>
      </c>
      <c r="C10571" s="213">
        <v>4</v>
      </c>
      <c r="D10571" s="214" t="s">
        <v>8353</v>
      </c>
      <c r="E10571" s="215">
        <v>4503</v>
      </c>
      <c r="F10571" s="216" t="s">
        <v>8351</v>
      </c>
    </row>
    <row r="10572" spans="2:6" ht="12.75" x14ac:dyDescent="0.25">
      <c r="B10572" s="216" t="s">
        <v>8364</v>
      </c>
      <c r="C10572" s="213">
        <v>1</v>
      </c>
      <c r="D10572" s="214" t="s">
        <v>2673</v>
      </c>
      <c r="E10572" s="215">
        <v>4504</v>
      </c>
      <c r="F10572" s="216" t="s">
        <v>8365</v>
      </c>
    </row>
    <row r="10573" spans="2:6" ht="12.75" x14ac:dyDescent="0.25">
      <c r="B10573" s="216" t="s">
        <v>8369</v>
      </c>
      <c r="C10573" s="213">
        <v>5</v>
      </c>
      <c r="D10573" s="214" t="s">
        <v>8370</v>
      </c>
      <c r="E10573" s="215">
        <v>4504</v>
      </c>
      <c r="F10573" s="216" t="s">
        <v>8365</v>
      </c>
    </row>
    <row r="10574" spans="2:6" ht="12.75" x14ac:dyDescent="0.25">
      <c r="B10574" s="216" t="s">
        <v>8373</v>
      </c>
      <c r="C10574" s="213">
        <v>8</v>
      </c>
      <c r="D10574" s="214" t="s">
        <v>8374</v>
      </c>
      <c r="E10574" s="215">
        <v>4504</v>
      </c>
      <c r="F10574" s="216" t="s">
        <v>8365</v>
      </c>
    </row>
    <row r="10575" spans="2:6" ht="12.75" x14ac:dyDescent="0.25">
      <c r="B10575" s="216" t="s">
        <v>8366</v>
      </c>
      <c r="C10575" s="213">
        <v>2</v>
      </c>
      <c r="D10575" s="214" t="s">
        <v>8367</v>
      </c>
      <c r="E10575" s="215">
        <v>4504</v>
      </c>
      <c r="F10575" s="216" t="s">
        <v>8365</v>
      </c>
    </row>
    <row r="10576" spans="2:6" ht="12.75" x14ac:dyDescent="0.25">
      <c r="B10576" s="216" t="s">
        <v>8379</v>
      </c>
      <c r="C10576" s="213">
        <v>12</v>
      </c>
      <c r="D10576" s="214" t="s">
        <v>8380</v>
      </c>
      <c r="E10576" s="215">
        <v>4504</v>
      </c>
      <c r="F10576" s="216" t="s">
        <v>8365</v>
      </c>
    </row>
    <row r="10577" spans="2:6" ht="12.75" x14ac:dyDescent="0.25">
      <c r="B10577" s="216" t="s">
        <v>1166</v>
      </c>
      <c r="C10577" s="213">
        <v>9</v>
      </c>
      <c r="D10577" s="214" t="s">
        <v>8375</v>
      </c>
      <c r="E10577" s="215">
        <v>4504</v>
      </c>
      <c r="F10577" s="216" t="s">
        <v>8365</v>
      </c>
    </row>
    <row r="10578" spans="2:6" ht="12.75" x14ac:dyDescent="0.25">
      <c r="B10578" s="216" t="s">
        <v>8368</v>
      </c>
      <c r="C10578" s="213">
        <v>3</v>
      </c>
      <c r="D10578" s="214" t="s">
        <v>2683</v>
      </c>
      <c r="E10578" s="215">
        <v>4504</v>
      </c>
      <c r="F10578" s="216" t="s">
        <v>8365</v>
      </c>
    </row>
    <row r="10579" spans="2:6" ht="12.75" x14ac:dyDescent="0.25">
      <c r="B10579" s="216" t="s">
        <v>295</v>
      </c>
      <c r="C10579" s="213">
        <v>4</v>
      </c>
      <c r="D10579" s="214" t="s">
        <v>2639</v>
      </c>
      <c r="E10579" s="215">
        <v>4504</v>
      </c>
      <c r="F10579" s="216" t="s">
        <v>8365</v>
      </c>
    </row>
    <row r="10580" spans="2:6" ht="12.75" x14ac:dyDescent="0.25">
      <c r="B10580" s="216" t="s">
        <v>5796</v>
      </c>
      <c r="C10580" s="213">
        <v>7</v>
      </c>
      <c r="D10580" s="214" t="s">
        <v>8372</v>
      </c>
      <c r="E10580" s="215">
        <v>4504</v>
      </c>
      <c r="F10580" s="216" t="s">
        <v>8365</v>
      </c>
    </row>
    <row r="10581" spans="2:6" ht="12.75" x14ac:dyDescent="0.25">
      <c r="B10581" s="216" t="s">
        <v>8377</v>
      </c>
      <c r="C10581" s="213">
        <v>11</v>
      </c>
      <c r="D10581" s="214" t="s">
        <v>8378</v>
      </c>
      <c r="E10581" s="215">
        <v>4504</v>
      </c>
      <c r="F10581" s="216" t="s">
        <v>8365</v>
      </c>
    </row>
    <row r="10582" spans="2:6" ht="12.75" x14ac:dyDescent="0.25">
      <c r="B10582" s="216" t="s">
        <v>7804</v>
      </c>
      <c r="C10582" s="213">
        <v>10</v>
      </c>
      <c r="D10582" s="214" t="s">
        <v>8376</v>
      </c>
      <c r="E10582" s="215">
        <v>4504</v>
      </c>
      <c r="F10582" s="216" t="s">
        <v>8365</v>
      </c>
    </row>
    <row r="10583" spans="2:6" ht="12.75" x14ac:dyDescent="0.25">
      <c r="B10583" s="216" t="s">
        <v>7804</v>
      </c>
      <c r="C10583" s="213">
        <v>6</v>
      </c>
      <c r="D10583" s="214" t="s">
        <v>8371</v>
      </c>
      <c r="E10583" s="215">
        <v>4504</v>
      </c>
      <c r="F10583" s="216" t="s">
        <v>8365</v>
      </c>
    </row>
    <row r="10584" spans="2:6" ht="12.75" x14ac:dyDescent="0.25">
      <c r="B10584" s="216" t="s">
        <v>800</v>
      </c>
      <c r="C10584" s="213">
        <v>9</v>
      </c>
      <c r="D10584" s="214" t="s">
        <v>8502</v>
      </c>
      <c r="E10584" s="215">
        <v>4515</v>
      </c>
      <c r="F10584" s="216" t="s">
        <v>8498</v>
      </c>
    </row>
    <row r="10585" spans="2:6" ht="12.75" x14ac:dyDescent="0.25">
      <c r="B10585" s="216" t="s">
        <v>1166</v>
      </c>
      <c r="C10585" s="213">
        <v>10</v>
      </c>
      <c r="D10585" s="214" t="s">
        <v>8503</v>
      </c>
      <c r="E10585" s="215">
        <v>4515</v>
      </c>
      <c r="F10585" s="216" t="s">
        <v>8498</v>
      </c>
    </row>
    <row r="10586" spans="2:6" ht="12.75" x14ac:dyDescent="0.25">
      <c r="B10586" s="216" t="s">
        <v>295</v>
      </c>
      <c r="C10586" s="213">
        <v>8</v>
      </c>
      <c r="D10586" s="214" t="s">
        <v>2644</v>
      </c>
      <c r="E10586" s="215">
        <v>4515</v>
      </c>
      <c r="F10586" s="216" t="s">
        <v>8498</v>
      </c>
    </row>
    <row r="10587" spans="2:6" ht="12.75" x14ac:dyDescent="0.25">
      <c r="B10587" s="216" t="s">
        <v>2501</v>
      </c>
      <c r="C10587" s="213">
        <v>5</v>
      </c>
      <c r="D10587" s="214" t="s">
        <v>531</v>
      </c>
      <c r="E10587" s="215">
        <v>4515</v>
      </c>
      <c r="F10587" s="216" t="s">
        <v>8498</v>
      </c>
    </row>
    <row r="10588" spans="2:6" ht="12.75" x14ac:dyDescent="0.25">
      <c r="B10588" s="216" t="s">
        <v>2672</v>
      </c>
      <c r="C10588" s="213">
        <v>3</v>
      </c>
      <c r="D10588" s="214" t="s">
        <v>2685</v>
      </c>
      <c r="E10588" s="215">
        <v>4515</v>
      </c>
      <c r="F10588" s="216" t="s">
        <v>8498</v>
      </c>
    </row>
    <row r="10589" spans="2:6" ht="12.75" x14ac:dyDescent="0.25">
      <c r="B10589" s="216" t="s">
        <v>1153</v>
      </c>
      <c r="C10589" s="213">
        <v>12</v>
      </c>
      <c r="D10589" s="214" t="s">
        <v>2671</v>
      </c>
      <c r="E10589" s="215">
        <v>4515</v>
      </c>
      <c r="F10589" s="216" t="s">
        <v>8498</v>
      </c>
    </row>
    <row r="10590" spans="2:6" ht="12.75" x14ac:dyDescent="0.25">
      <c r="B10590" s="216" t="s">
        <v>8500</v>
      </c>
      <c r="C10590" s="213">
        <v>6</v>
      </c>
      <c r="D10590" s="214" t="s">
        <v>2419</v>
      </c>
      <c r="E10590" s="215">
        <v>4515</v>
      </c>
      <c r="F10590" s="216" t="s">
        <v>8498</v>
      </c>
    </row>
    <row r="10591" spans="2:6" ht="12.75" x14ac:dyDescent="0.25">
      <c r="B10591" s="216" t="s">
        <v>8499</v>
      </c>
      <c r="C10591" s="213">
        <v>2</v>
      </c>
      <c r="D10591" s="214" t="s">
        <v>8497</v>
      </c>
      <c r="E10591" s="215">
        <v>4515</v>
      </c>
      <c r="F10591" s="216" t="s">
        <v>8498</v>
      </c>
    </row>
    <row r="10592" spans="2:6" ht="12.75" x14ac:dyDescent="0.25">
      <c r="B10592" s="216" t="s">
        <v>8354</v>
      </c>
      <c r="C10592" s="213">
        <v>1</v>
      </c>
      <c r="D10592" s="214" t="s">
        <v>8497</v>
      </c>
      <c r="E10592" s="215">
        <v>4515</v>
      </c>
      <c r="F10592" s="216" t="s">
        <v>8498</v>
      </c>
    </row>
    <row r="10593" spans="2:6" ht="12.75" x14ac:dyDescent="0.25">
      <c r="B10593" s="216" t="s">
        <v>2426</v>
      </c>
      <c r="C10593" s="213">
        <v>4</v>
      </c>
      <c r="D10593" s="214" t="s">
        <v>2436</v>
      </c>
      <c r="E10593" s="215">
        <v>4515</v>
      </c>
      <c r="F10593" s="216" t="s">
        <v>8498</v>
      </c>
    </row>
    <row r="10594" spans="2:6" ht="12.75" x14ac:dyDescent="0.25">
      <c r="B10594" s="216" t="s">
        <v>7688</v>
      </c>
      <c r="C10594" s="213">
        <v>11</v>
      </c>
      <c r="D10594" s="214" t="s">
        <v>8504</v>
      </c>
      <c r="E10594" s="215">
        <v>4515</v>
      </c>
      <c r="F10594" s="216" t="s">
        <v>8498</v>
      </c>
    </row>
    <row r="10595" spans="2:6" ht="12.75" x14ac:dyDescent="0.25">
      <c r="B10595" s="216" t="s">
        <v>5794</v>
      </c>
      <c r="C10595" s="213">
        <v>7</v>
      </c>
      <c r="D10595" s="214" t="s">
        <v>8501</v>
      </c>
      <c r="E10595" s="215">
        <v>4515</v>
      </c>
      <c r="F10595" s="216" t="s">
        <v>8498</v>
      </c>
    </row>
    <row r="10596" spans="2:6" ht="12.75" x14ac:dyDescent="0.25">
      <c r="B10596" s="216" t="s">
        <v>3450</v>
      </c>
      <c r="C10596" s="213">
        <v>11</v>
      </c>
      <c r="D10596" s="214" t="s">
        <v>8892</v>
      </c>
      <c r="E10596" s="215">
        <v>4556</v>
      </c>
      <c r="F10596" s="216" t="s">
        <v>8883</v>
      </c>
    </row>
    <row r="10597" spans="2:6" ht="12.75" x14ac:dyDescent="0.25">
      <c r="B10597" s="216" t="s">
        <v>8889</v>
      </c>
      <c r="C10597" s="213">
        <v>9</v>
      </c>
      <c r="D10597" s="214" t="s">
        <v>8890</v>
      </c>
      <c r="E10597" s="215">
        <v>4556</v>
      </c>
      <c r="F10597" s="216" t="s">
        <v>8883</v>
      </c>
    </row>
    <row r="10598" spans="2:6" ht="12.75" x14ac:dyDescent="0.25">
      <c r="B10598" s="216" t="s">
        <v>8103</v>
      </c>
      <c r="C10598" s="213">
        <v>6</v>
      </c>
      <c r="D10598" s="214" t="s">
        <v>8887</v>
      </c>
      <c r="E10598" s="215">
        <v>4556</v>
      </c>
      <c r="F10598" s="216" t="s">
        <v>8883</v>
      </c>
    </row>
    <row r="10599" spans="2:6" ht="12.75" x14ac:dyDescent="0.25">
      <c r="B10599" s="216" t="s">
        <v>8881</v>
      </c>
      <c r="C10599" s="213">
        <v>1</v>
      </c>
      <c r="D10599" s="214" t="s">
        <v>8882</v>
      </c>
      <c r="E10599" s="215">
        <v>4556</v>
      </c>
      <c r="F10599" s="216" t="s">
        <v>8883</v>
      </c>
    </row>
    <row r="10600" spans="2:6" ht="12.75" x14ac:dyDescent="0.25">
      <c r="B10600" s="216" t="s">
        <v>7804</v>
      </c>
      <c r="C10600" s="213">
        <v>5</v>
      </c>
      <c r="D10600" s="214" t="s">
        <v>8490</v>
      </c>
      <c r="E10600" s="215">
        <v>4556</v>
      </c>
      <c r="F10600" s="216" t="s">
        <v>8883</v>
      </c>
    </row>
    <row r="10601" spans="2:6" ht="12.75" x14ac:dyDescent="0.25">
      <c r="B10601" s="216" t="s">
        <v>1166</v>
      </c>
      <c r="C10601" s="213">
        <v>3</v>
      </c>
      <c r="D10601" s="214" t="s">
        <v>8885</v>
      </c>
      <c r="E10601" s="215">
        <v>4556</v>
      </c>
      <c r="F10601" s="216" t="s">
        <v>8883</v>
      </c>
    </row>
    <row r="10602" spans="2:6" ht="12.75" x14ac:dyDescent="0.25">
      <c r="B10602" s="216" t="s">
        <v>8354</v>
      </c>
      <c r="C10602" s="213">
        <v>8</v>
      </c>
      <c r="D10602" s="214" t="s">
        <v>8888</v>
      </c>
      <c r="E10602" s="215">
        <v>4556</v>
      </c>
      <c r="F10602" s="216" t="s">
        <v>8883</v>
      </c>
    </row>
    <row r="10603" spans="2:6" ht="12.75" x14ac:dyDescent="0.25">
      <c r="B10603" s="216" t="s">
        <v>8366</v>
      </c>
      <c r="C10603" s="213">
        <v>2</v>
      </c>
      <c r="D10603" s="214" t="s">
        <v>8884</v>
      </c>
      <c r="E10603" s="215">
        <v>4556</v>
      </c>
      <c r="F10603" s="216" t="s">
        <v>8883</v>
      </c>
    </row>
    <row r="10604" spans="2:6" ht="12.75" x14ac:dyDescent="0.25">
      <c r="B10604" s="216" t="s">
        <v>8366</v>
      </c>
      <c r="C10604" s="213">
        <v>13</v>
      </c>
      <c r="D10604" s="214" t="s">
        <v>8894</v>
      </c>
      <c r="E10604" s="215">
        <v>4556</v>
      </c>
      <c r="F10604" s="216" t="s">
        <v>8883</v>
      </c>
    </row>
    <row r="10605" spans="2:6" ht="12.75" x14ac:dyDescent="0.25">
      <c r="B10605" s="216" t="s">
        <v>538</v>
      </c>
      <c r="C10605" s="213">
        <v>4</v>
      </c>
      <c r="D10605" s="214" t="s">
        <v>8886</v>
      </c>
      <c r="E10605" s="215">
        <v>4556</v>
      </c>
      <c r="F10605" s="216" t="s">
        <v>8883</v>
      </c>
    </row>
    <row r="10606" spans="2:6" ht="12.75" x14ac:dyDescent="0.25">
      <c r="B10606" s="216" t="s">
        <v>7688</v>
      </c>
      <c r="C10606" s="213">
        <v>7</v>
      </c>
      <c r="D10606" s="214" t="s">
        <v>8504</v>
      </c>
      <c r="E10606" s="215">
        <v>4556</v>
      </c>
      <c r="F10606" s="216" t="s">
        <v>8883</v>
      </c>
    </row>
    <row r="10607" spans="2:6" ht="12.75" x14ac:dyDescent="0.25">
      <c r="B10607" s="216" t="s">
        <v>8891</v>
      </c>
      <c r="C10607" s="213">
        <v>10</v>
      </c>
      <c r="D10607" s="214" t="s">
        <v>1725</v>
      </c>
      <c r="E10607" s="215">
        <v>4556</v>
      </c>
      <c r="F10607" s="216" t="s">
        <v>8883</v>
      </c>
    </row>
    <row r="10608" spans="2:6" ht="12.75" x14ac:dyDescent="0.25">
      <c r="B10608" s="216" t="s">
        <v>7804</v>
      </c>
      <c r="C10608" s="213">
        <v>12</v>
      </c>
      <c r="D10608" s="214" t="s">
        <v>8893</v>
      </c>
      <c r="E10608" s="215">
        <v>4556</v>
      </c>
      <c r="F10608" s="216" t="s">
        <v>8883</v>
      </c>
    </row>
    <row r="10609" spans="2:6" ht="12.75" x14ac:dyDescent="0.25">
      <c r="B10609" s="216" t="s">
        <v>8485</v>
      </c>
      <c r="C10609" s="213">
        <v>1</v>
      </c>
      <c r="D10609" s="214" t="s">
        <v>9002</v>
      </c>
      <c r="E10609" s="215">
        <v>4567</v>
      </c>
      <c r="F10609" s="216" t="s">
        <v>9003</v>
      </c>
    </row>
    <row r="10610" spans="2:6" ht="12.75" x14ac:dyDescent="0.25">
      <c r="B10610" s="216" t="s">
        <v>530</v>
      </c>
      <c r="C10610" s="213">
        <v>2</v>
      </c>
      <c r="D10610" s="214" t="s">
        <v>9004</v>
      </c>
      <c r="E10610" s="215">
        <v>4567</v>
      </c>
      <c r="F10610" s="216" t="s">
        <v>9003</v>
      </c>
    </row>
    <row r="10611" spans="2:6" ht="12.75" x14ac:dyDescent="0.25">
      <c r="B10611" s="216" t="s">
        <v>9011</v>
      </c>
      <c r="C10611" s="213">
        <v>7</v>
      </c>
      <c r="D10611" s="214" t="s">
        <v>9012</v>
      </c>
      <c r="E10611" s="215">
        <v>4567</v>
      </c>
      <c r="F10611" s="216" t="s">
        <v>9003</v>
      </c>
    </row>
    <row r="10612" spans="2:6" ht="12.75" x14ac:dyDescent="0.25">
      <c r="B10612" s="216" t="s">
        <v>8530</v>
      </c>
      <c r="C10612" s="213">
        <v>12</v>
      </c>
      <c r="D10612" s="214" t="s">
        <v>2113</v>
      </c>
      <c r="E10612" s="215">
        <v>4567</v>
      </c>
      <c r="F10612" s="216" t="s">
        <v>9003</v>
      </c>
    </row>
    <row r="10613" spans="2:6" ht="12.75" x14ac:dyDescent="0.25">
      <c r="B10613" s="216" t="s">
        <v>9017</v>
      </c>
      <c r="C10613" s="213">
        <v>11</v>
      </c>
      <c r="D10613" s="214" t="s">
        <v>9018</v>
      </c>
      <c r="E10613" s="215">
        <v>4567</v>
      </c>
      <c r="F10613" s="216" t="s">
        <v>9003</v>
      </c>
    </row>
    <row r="10614" spans="2:6" ht="12.75" x14ac:dyDescent="0.25">
      <c r="B10614" s="216" t="s">
        <v>8891</v>
      </c>
      <c r="C10614" s="213">
        <v>4</v>
      </c>
      <c r="D10614" s="214" t="s">
        <v>9006</v>
      </c>
      <c r="E10614" s="215">
        <v>4567</v>
      </c>
      <c r="F10614" s="216" t="s">
        <v>9003</v>
      </c>
    </row>
    <row r="10615" spans="2:6" ht="12.75" x14ac:dyDescent="0.25">
      <c r="B10615" s="216" t="s">
        <v>1124</v>
      </c>
      <c r="C10615" s="213">
        <v>10</v>
      </c>
      <c r="D10615" s="214" t="s">
        <v>8700</v>
      </c>
      <c r="E10615" s="215">
        <v>4567</v>
      </c>
      <c r="F10615" s="216" t="s">
        <v>9003</v>
      </c>
    </row>
    <row r="10616" spans="2:6" ht="12.75" x14ac:dyDescent="0.25">
      <c r="B10616" s="216" t="s">
        <v>9009</v>
      </c>
      <c r="C10616" s="213">
        <v>6</v>
      </c>
      <c r="D10616" s="214" t="s">
        <v>9010</v>
      </c>
      <c r="E10616" s="215">
        <v>4567</v>
      </c>
      <c r="F10616" s="216" t="s">
        <v>9003</v>
      </c>
    </row>
    <row r="10617" spans="2:6" ht="12.75" x14ac:dyDescent="0.25">
      <c r="B10617" s="216" t="s">
        <v>9013</v>
      </c>
      <c r="C10617" s="213">
        <v>8</v>
      </c>
      <c r="D10617" s="214" t="s">
        <v>9014</v>
      </c>
      <c r="E10617" s="215">
        <v>4567</v>
      </c>
      <c r="F10617" s="216" t="s">
        <v>9003</v>
      </c>
    </row>
    <row r="10618" spans="2:6" ht="12.75" x14ac:dyDescent="0.25">
      <c r="B10618" s="216" t="s">
        <v>9007</v>
      </c>
      <c r="C10618" s="213">
        <v>5</v>
      </c>
      <c r="D10618" s="214" t="s">
        <v>9008</v>
      </c>
      <c r="E10618" s="215">
        <v>4567</v>
      </c>
      <c r="F10618" s="216" t="s">
        <v>9003</v>
      </c>
    </row>
    <row r="10619" spans="2:6" ht="12.75" x14ac:dyDescent="0.25">
      <c r="B10619" s="216" t="s">
        <v>8354</v>
      </c>
      <c r="C10619" s="213">
        <v>3</v>
      </c>
      <c r="D10619" s="214" t="s">
        <v>9005</v>
      </c>
      <c r="E10619" s="215">
        <v>4567</v>
      </c>
      <c r="F10619" s="216" t="s">
        <v>9003</v>
      </c>
    </row>
    <row r="10620" spans="2:6" ht="12.75" x14ac:dyDescent="0.25">
      <c r="B10620" s="216" t="s">
        <v>9015</v>
      </c>
      <c r="C10620" s="213">
        <v>9</v>
      </c>
      <c r="D10620" s="214" t="s">
        <v>9016</v>
      </c>
      <c r="E10620" s="215">
        <v>4567</v>
      </c>
      <c r="F10620" s="216" t="s">
        <v>9003</v>
      </c>
    </row>
    <row r="10621" spans="2:6" ht="12.75" x14ac:dyDescent="0.25">
      <c r="B10621" s="216" t="s">
        <v>9162</v>
      </c>
      <c r="C10621" s="213">
        <v>5</v>
      </c>
      <c r="D10621" s="214" t="s">
        <v>9163</v>
      </c>
      <c r="E10621" s="215">
        <v>4580</v>
      </c>
      <c r="F10621" s="216" t="s">
        <v>9158</v>
      </c>
    </row>
    <row r="10622" spans="2:6" ht="12.75" x14ac:dyDescent="0.25">
      <c r="B10622" s="216" t="s">
        <v>7700</v>
      </c>
      <c r="C10622" s="213">
        <v>11</v>
      </c>
      <c r="D10622" s="214" t="s">
        <v>5527</v>
      </c>
      <c r="E10622" s="215">
        <v>4580</v>
      </c>
      <c r="F10622" s="216" t="s">
        <v>9158</v>
      </c>
    </row>
    <row r="10623" spans="2:6" ht="12.75" x14ac:dyDescent="0.25">
      <c r="B10623" s="216" t="s">
        <v>9159</v>
      </c>
      <c r="C10623" s="213">
        <v>3</v>
      </c>
      <c r="D10623" s="214" t="s">
        <v>9160</v>
      </c>
      <c r="E10623" s="215">
        <v>4580</v>
      </c>
      <c r="F10623" s="216" t="s">
        <v>9158</v>
      </c>
    </row>
    <row r="10624" spans="2:6" ht="12.75" x14ac:dyDescent="0.25">
      <c r="B10624" s="216" t="s">
        <v>308</v>
      </c>
      <c r="C10624" s="213">
        <v>1</v>
      </c>
      <c r="D10624" s="214" t="s">
        <v>2392</v>
      </c>
      <c r="E10624" s="215">
        <v>4580</v>
      </c>
      <c r="F10624" s="216" t="s">
        <v>9158</v>
      </c>
    </row>
    <row r="10625" spans="2:6" ht="12.75" x14ac:dyDescent="0.25">
      <c r="B10625" s="216" t="s">
        <v>7804</v>
      </c>
      <c r="C10625" s="213">
        <v>7</v>
      </c>
      <c r="D10625" s="214" t="s">
        <v>9166</v>
      </c>
      <c r="E10625" s="215">
        <v>4580</v>
      </c>
      <c r="F10625" s="216" t="s">
        <v>9158</v>
      </c>
    </row>
    <row r="10626" spans="2:6" ht="12.75" x14ac:dyDescent="0.25">
      <c r="B10626" s="216" t="s">
        <v>9164</v>
      </c>
      <c r="C10626" s="213">
        <v>6</v>
      </c>
      <c r="D10626" s="214" t="s">
        <v>9165</v>
      </c>
      <c r="E10626" s="215">
        <v>4580</v>
      </c>
      <c r="F10626" s="216" t="s">
        <v>9158</v>
      </c>
    </row>
    <row r="10627" spans="2:6" ht="12.75" x14ac:dyDescent="0.25">
      <c r="B10627" s="216" t="s">
        <v>6709</v>
      </c>
      <c r="C10627" s="213">
        <v>9</v>
      </c>
      <c r="D10627" s="214" t="s">
        <v>9169</v>
      </c>
      <c r="E10627" s="215">
        <v>4580</v>
      </c>
      <c r="F10627" s="216" t="s">
        <v>9158</v>
      </c>
    </row>
    <row r="10628" spans="2:6" ht="12.75" x14ac:dyDescent="0.25">
      <c r="B10628" s="216" t="s">
        <v>3634</v>
      </c>
      <c r="C10628" s="213">
        <v>12</v>
      </c>
      <c r="D10628" s="214" t="s">
        <v>9171</v>
      </c>
      <c r="E10628" s="215">
        <v>4580</v>
      </c>
      <c r="F10628" s="216" t="s">
        <v>9158</v>
      </c>
    </row>
    <row r="10629" spans="2:6" ht="12.75" x14ac:dyDescent="0.25">
      <c r="B10629" s="216" t="s">
        <v>9167</v>
      </c>
      <c r="C10629" s="213">
        <v>8</v>
      </c>
      <c r="D10629" s="214" t="s">
        <v>9168</v>
      </c>
      <c r="E10629" s="215">
        <v>4580</v>
      </c>
      <c r="F10629" s="216" t="s">
        <v>9158</v>
      </c>
    </row>
    <row r="10630" spans="2:6" ht="12.75" x14ac:dyDescent="0.25">
      <c r="B10630" s="216" t="s">
        <v>9172</v>
      </c>
      <c r="C10630" s="213">
        <v>13</v>
      </c>
      <c r="D10630" s="214" t="s">
        <v>9173</v>
      </c>
      <c r="E10630" s="215">
        <v>4580</v>
      </c>
      <c r="F10630" s="216" t="s">
        <v>9158</v>
      </c>
    </row>
    <row r="10631" spans="2:6" ht="12.75" x14ac:dyDescent="0.25">
      <c r="B10631" s="216" t="s">
        <v>9172</v>
      </c>
      <c r="C10631" s="213">
        <v>14</v>
      </c>
      <c r="D10631" s="214" t="s">
        <v>9174</v>
      </c>
      <c r="E10631" s="215">
        <v>4580</v>
      </c>
      <c r="F10631" s="216" t="s">
        <v>9158</v>
      </c>
    </row>
    <row r="10632" spans="2:6" ht="12.75" x14ac:dyDescent="0.25">
      <c r="B10632" s="216" t="s">
        <v>8366</v>
      </c>
      <c r="C10632" s="213">
        <v>2</v>
      </c>
      <c r="D10632" s="214" t="s">
        <v>2888</v>
      </c>
      <c r="E10632" s="215">
        <v>4580</v>
      </c>
      <c r="F10632" s="216" t="s">
        <v>9158</v>
      </c>
    </row>
    <row r="10633" spans="2:6" ht="12.75" x14ac:dyDescent="0.25">
      <c r="B10633" s="216" t="s">
        <v>6709</v>
      </c>
      <c r="C10633" s="213">
        <v>10</v>
      </c>
      <c r="D10633" s="214" t="s">
        <v>9170</v>
      </c>
      <c r="E10633" s="215">
        <v>4580</v>
      </c>
      <c r="F10633" s="216" t="s">
        <v>9158</v>
      </c>
    </row>
    <row r="10634" spans="2:6" ht="12.75" x14ac:dyDescent="0.25">
      <c r="B10634" s="216" t="s">
        <v>8485</v>
      </c>
      <c r="C10634" s="213">
        <v>4</v>
      </c>
      <c r="D10634" s="214" t="s">
        <v>9161</v>
      </c>
      <c r="E10634" s="215">
        <v>4580</v>
      </c>
      <c r="F10634" s="216" t="s">
        <v>9158</v>
      </c>
    </row>
    <row r="10635" spans="2:6" ht="12.75" x14ac:dyDescent="0.25">
      <c r="B10635" s="216" t="s">
        <v>8755</v>
      </c>
      <c r="C10635" s="213">
        <v>11</v>
      </c>
      <c r="D10635" s="214" t="s">
        <v>8756</v>
      </c>
      <c r="E10635" s="215">
        <v>4541</v>
      </c>
      <c r="F10635" s="216" t="s">
        <v>8745</v>
      </c>
    </row>
    <row r="10636" spans="2:6" ht="12.75" x14ac:dyDescent="0.25">
      <c r="B10636" s="216" t="s">
        <v>8748</v>
      </c>
      <c r="C10636" s="213">
        <v>6</v>
      </c>
      <c r="D10636" s="214" t="s">
        <v>8749</v>
      </c>
      <c r="E10636" s="215">
        <v>4541</v>
      </c>
      <c r="F10636" s="216" t="s">
        <v>8745</v>
      </c>
    </row>
    <row r="10637" spans="2:6" ht="12.75" x14ac:dyDescent="0.25">
      <c r="B10637" s="216" t="s">
        <v>4725</v>
      </c>
      <c r="C10637" s="213">
        <v>3</v>
      </c>
      <c r="D10637" s="214" t="s">
        <v>3381</v>
      </c>
      <c r="E10637" s="215">
        <v>4541</v>
      </c>
      <c r="F10637" s="216" t="s">
        <v>8745</v>
      </c>
    </row>
    <row r="10638" spans="2:6" ht="12.75" x14ac:dyDescent="0.25">
      <c r="B10638" s="216" t="s">
        <v>252</v>
      </c>
      <c r="C10638" s="213">
        <v>7</v>
      </c>
      <c r="D10638" s="214" t="s">
        <v>8750</v>
      </c>
      <c r="E10638" s="215">
        <v>4541</v>
      </c>
      <c r="F10638" s="216" t="s">
        <v>8745</v>
      </c>
    </row>
    <row r="10639" spans="2:6" ht="12.75" x14ac:dyDescent="0.25">
      <c r="B10639" s="216" t="s">
        <v>8746</v>
      </c>
      <c r="C10639" s="213">
        <v>4</v>
      </c>
      <c r="D10639" s="214" t="s">
        <v>8747</v>
      </c>
      <c r="E10639" s="215">
        <v>4541</v>
      </c>
      <c r="F10639" s="216" t="s">
        <v>8745</v>
      </c>
    </row>
    <row r="10640" spans="2:6" ht="12.75" x14ac:dyDescent="0.25">
      <c r="B10640" s="216" t="s">
        <v>8752</v>
      </c>
      <c r="C10640" s="213">
        <v>9</v>
      </c>
      <c r="D10640" s="214" t="s">
        <v>8753</v>
      </c>
      <c r="E10640" s="215">
        <v>4541</v>
      </c>
      <c r="F10640" s="216" t="s">
        <v>8745</v>
      </c>
    </row>
    <row r="10641" spans="2:6" ht="12.75" x14ac:dyDescent="0.25">
      <c r="B10641" s="216" t="s">
        <v>8177</v>
      </c>
      <c r="C10641" s="213">
        <v>5</v>
      </c>
      <c r="D10641" s="214" t="s">
        <v>2548</v>
      </c>
      <c r="E10641" s="215">
        <v>4541</v>
      </c>
      <c r="F10641" s="216" t="s">
        <v>8745</v>
      </c>
    </row>
    <row r="10642" spans="2:6" ht="12.75" x14ac:dyDescent="0.25">
      <c r="B10642" s="216" t="s">
        <v>8757</v>
      </c>
      <c r="C10642" s="213">
        <v>12</v>
      </c>
      <c r="D10642" s="214" t="s">
        <v>8758</v>
      </c>
      <c r="E10642" s="215">
        <v>4541</v>
      </c>
      <c r="F10642" s="216" t="s">
        <v>8745</v>
      </c>
    </row>
    <row r="10643" spans="2:6" ht="12.75" x14ac:dyDescent="0.25">
      <c r="B10643" s="216" t="s">
        <v>8754</v>
      </c>
      <c r="C10643" s="213">
        <v>10</v>
      </c>
      <c r="D10643" s="214" t="s">
        <v>3366</v>
      </c>
      <c r="E10643" s="215">
        <v>4541</v>
      </c>
      <c r="F10643" s="216" t="s">
        <v>8745</v>
      </c>
    </row>
    <row r="10644" spans="2:6" ht="12.75" x14ac:dyDescent="0.25">
      <c r="B10644" s="216" t="s">
        <v>8751</v>
      </c>
      <c r="C10644" s="213">
        <v>8</v>
      </c>
      <c r="D10644" s="214" t="s">
        <v>7747</v>
      </c>
      <c r="E10644" s="215">
        <v>4541</v>
      </c>
      <c r="F10644" s="216" t="s">
        <v>8745</v>
      </c>
    </row>
    <row r="10645" spans="2:6" ht="12.75" x14ac:dyDescent="0.25">
      <c r="B10645" s="216" t="s">
        <v>263</v>
      </c>
      <c r="C10645" s="213">
        <v>1</v>
      </c>
      <c r="D10645" s="214" t="s">
        <v>8744</v>
      </c>
      <c r="E10645" s="215">
        <v>4541</v>
      </c>
      <c r="F10645" s="216" t="s">
        <v>8745</v>
      </c>
    </row>
    <row r="10646" spans="2:6" ht="12.75" x14ac:dyDescent="0.25">
      <c r="B10646" s="216" t="s">
        <v>263</v>
      </c>
      <c r="C10646" s="213">
        <v>13</v>
      </c>
      <c r="D10646" s="214" t="s">
        <v>8759</v>
      </c>
      <c r="E10646" s="215">
        <v>4541</v>
      </c>
      <c r="F10646" s="216" t="s">
        <v>8745</v>
      </c>
    </row>
    <row r="10647" spans="2:6" ht="12.75" x14ac:dyDescent="0.25">
      <c r="B10647" s="216" t="s">
        <v>3992</v>
      </c>
      <c r="C10647" s="213">
        <v>2</v>
      </c>
      <c r="D10647" s="214" t="s">
        <v>1484</v>
      </c>
      <c r="E10647" s="215">
        <v>4541</v>
      </c>
      <c r="F10647" s="216" t="s">
        <v>8745</v>
      </c>
    </row>
    <row r="10648" spans="2:6" ht="12.75" x14ac:dyDescent="0.25">
      <c r="B10648" s="216" t="s">
        <v>8989</v>
      </c>
      <c r="C10648" s="213">
        <v>6</v>
      </c>
      <c r="D10648" s="214" t="s">
        <v>8990</v>
      </c>
      <c r="E10648" s="215">
        <v>4565</v>
      </c>
      <c r="F10648" s="216" t="s">
        <v>8984</v>
      </c>
    </row>
    <row r="10649" spans="2:6" ht="12.75" x14ac:dyDescent="0.25">
      <c r="B10649" s="216" t="s">
        <v>8420</v>
      </c>
      <c r="C10649" s="213">
        <v>5</v>
      </c>
      <c r="D10649" s="214" t="s">
        <v>8988</v>
      </c>
      <c r="E10649" s="215">
        <v>4565</v>
      </c>
      <c r="F10649" s="216" t="s">
        <v>8984</v>
      </c>
    </row>
    <row r="10650" spans="2:6" ht="12.75" x14ac:dyDescent="0.25">
      <c r="B10650" s="216" t="s">
        <v>7514</v>
      </c>
      <c r="C10650" s="213">
        <v>8</v>
      </c>
      <c r="D10650" s="214" t="s">
        <v>8992</v>
      </c>
      <c r="E10650" s="215">
        <v>4565</v>
      </c>
      <c r="F10650" s="216" t="s">
        <v>8984</v>
      </c>
    </row>
    <row r="10651" spans="2:6" ht="12.75" x14ac:dyDescent="0.25">
      <c r="B10651" s="216" t="s">
        <v>281</v>
      </c>
      <c r="C10651" s="213">
        <v>11</v>
      </c>
      <c r="D10651" s="214" t="s">
        <v>2964</v>
      </c>
      <c r="E10651" s="215">
        <v>4565</v>
      </c>
      <c r="F10651" s="216" t="s">
        <v>8984</v>
      </c>
    </row>
    <row r="10652" spans="2:6" ht="12.75" x14ac:dyDescent="0.25">
      <c r="B10652" s="216" t="s">
        <v>6530</v>
      </c>
      <c r="C10652" s="213">
        <v>9</v>
      </c>
      <c r="D10652" s="214" t="s">
        <v>7277</v>
      </c>
      <c r="E10652" s="215">
        <v>4565</v>
      </c>
      <c r="F10652" s="216" t="s">
        <v>8984</v>
      </c>
    </row>
    <row r="10653" spans="2:6" ht="12.75" x14ac:dyDescent="0.25">
      <c r="B10653" s="216" t="s">
        <v>5994</v>
      </c>
      <c r="C10653" s="213">
        <v>2</v>
      </c>
      <c r="D10653" s="214" t="s">
        <v>8985</v>
      </c>
      <c r="E10653" s="215">
        <v>4565</v>
      </c>
      <c r="F10653" s="216" t="s">
        <v>8984</v>
      </c>
    </row>
    <row r="10654" spans="2:6" ht="12.75" x14ac:dyDescent="0.25">
      <c r="B10654" s="216" t="s">
        <v>230</v>
      </c>
      <c r="C10654" s="213">
        <v>1</v>
      </c>
      <c r="D10654" s="214" t="s">
        <v>8983</v>
      </c>
      <c r="E10654" s="215">
        <v>4565</v>
      </c>
      <c r="F10654" s="216" t="s">
        <v>8984</v>
      </c>
    </row>
    <row r="10655" spans="2:6" ht="12.75" x14ac:dyDescent="0.25">
      <c r="B10655" s="216" t="s">
        <v>8993</v>
      </c>
      <c r="C10655" s="213">
        <v>10</v>
      </c>
      <c r="D10655" s="214" t="s">
        <v>5672</v>
      </c>
      <c r="E10655" s="215">
        <v>4565</v>
      </c>
      <c r="F10655" s="216" t="s">
        <v>8984</v>
      </c>
    </row>
    <row r="10656" spans="2:6" ht="12.75" x14ac:dyDescent="0.25">
      <c r="B10656" s="216" t="s">
        <v>4725</v>
      </c>
      <c r="C10656" s="213">
        <v>7</v>
      </c>
      <c r="D10656" s="214" t="s">
        <v>8991</v>
      </c>
      <c r="E10656" s="215">
        <v>4565</v>
      </c>
      <c r="F10656" s="216" t="s">
        <v>8984</v>
      </c>
    </row>
    <row r="10657" spans="2:6" ht="12.75" x14ac:dyDescent="0.25">
      <c r="B10657" s="216" t="s">
        <v>5358</v>
      </c>
      <c r="C10657" s="213">
        <v>3</v>
      </c>
      <c r="D10657" s="214" t="s">
        <v>8986</v>
      </c>
      <c r="E10657" s="215">
        <v>4565</v>
      </c>
      <c r="F10657" s="216" t="s">
        <v>8984</v>
      </c>
    </row>
    <row r="10658" spans="2:6" ht="12.75" x14ac:dyDescent="0.25">
      <c r="B10658" s="216" t="s">
        <v>3250</v>
      </c>
      <c r="C10658" s="213">
        <v>12</v>
      </c>
      <c r="D10658" s="214" t="s">
        <v>266</v>
      </c>
      <c r="E10658" s="215">
        <v>4565</v>
      </c>
      <c r="F10658" s="216" t="s">
        <v>8984</v>
      </c>
    </row>
    <row r="10659" spans="2:6" ht="12.75" x14ac:dyDescent="0.25">
      <c r="B10659" s="216" t="s">
        <v>35</v>
      </c>
      <c r="C10659" s="213">
        <v>4</v>
      </c>
      <c r="D10659" s="214" t="s">
        <v>8987</v>
      </c>
      <c r="E10659" s="215">
        <v>4565</v>
      </c>
      <c r="F10659" s="216" t="s">
        <v>8984</v>
      </c>
    </row>
    <row r="10660" spans="2:6" ht="12.75" x14ac:dyDescent="0.25">
      <c r="B10660" s="216" t="s">
        <v>44</v>
      </c>
      <c r="C10660" s="213">
        <v>1</v>
      </c>
      <c r="D10660" s="214" t="s">
        <v>5935</v>
      </c>
      <c r="E10660" s="215">
        <v>4259</v>
      </c>
      <c r="F10660" s="216" t="s">
        <v>5936</v>
      </c>
    </row>
    <row r="10661" spans="2:6" ht="12.75" x14ac:dyDescent="0.25">
      <c r="B10661" s="216" t="s">
        <v>444</v>
      </c>
      <c r="C10661" s="213">
        <v>2</v>
      </c>
      <c r="D10661" s="214" t="s">
        <v>5937</v>
      </c>
      <c r="E10661" s="215">
        <v>4259</v>
      </c>
      <c r="F10661" s="216" t="s">
        <v>5936</v>
      </c>
    </row>
    <row r="10662" spans="2:6" ht="12.75" x14ac:dyDescent="0.25">
      <c r="B10662" s="216" t="s">
        <v>5948</v>
      </c>
      <c r="C10662" s="213">
        <v>12</v>
      </c>
      <c r="D10662" s="214" t="s">
        <v>5949</v>
      </c>
      <c r="E10662" s="215">
        <v>4259</v>
      </c>
      <c r="F10662" s="216" t="s">
        <v>5936</v>
      </c>
    </row>
    <row r="10663" spans="2:6" ht="12.75" x14ac:dyDescent="0.25">
      <c r="B10663" s="216" t="s">
        <v>3239</v>
      </c>
      <c r="C10663" s="213">
        <v>9</v>
      </c>
      <c r="D10663" s="214" t="s">
        <v>5945</v>
      </c>
      <c r="E10663" s="215">
        <v>4259</v>
      </c>
      <c r="F10663" s="216" t="s">
        <v>5936</v>
      </c>
    </row>
    <row r="10664" spans="2:6" ht="12.75" x14ac:dyDescent="0.25">
      <c r="B10664" s="216" t="s">
        <v>252</v>
      </c>
      <c r="C10664" s="213">
        <v>3</v>
      </c>
      <c r="D10664" s="214" t="s">
        <v>5938</v>
      </c>
      <c r="E10664" s="215">
        <v>4259</v>
      </c>
      <c r="F10664" s="216" t="s">
        <v>5936</v>
      </c>
    </row>
    <row r="10665" spans="2:6" ht="12.75" x14ac:dyDescent="0.25">
      <c r="B10665" s="216" t="s">
        <v>230</v>
      </c>
      <c r="C10665" s="213">
        <v>10</v>
      </c>
      <c r="D10665" s="214" t="s">
        <v>5946</v>
      </c>
      <c r="E10665" s="215">
        <v>4259</v>
      </c>
      <c r="F10665" s="216" t="s">
        <v>5936</v>
      </c>
    </row>
    <row r="10666" spans="2:6" ht="12.75" x14ac:dyDescent="0.25">
      <c r="B10666" s="216" t="s">
        <v>263</v>
      </c>
      <c r="C10666" s="213">
        <v>4</v>
      </c>
      <c r="D10666" s="214" t="s">
        <v>5939</v>
      </c>
      <c r="E10666" s="215">
        <v>4259</v>
      </c>
      <c r="F10666" s="216" t="s">
        <v>5936</v>
      </c>
    </row>
    <row r="10667" spans="2:6" ht="12.75" x14ac:dyDescent="0.25">
      <c r="B10667" s="216" t="s">
        <v>5943</v>
      </c>
      <c r="C10667" s="213">
        <v>8</v>
      </c>
      <c r="D10667" s="214" t="s">
        <v>5944</v>
      </c>
      <c r="E10667" s="215">
        <v>4259</v>
      </c>
      <c r="F10667" s="216" t="s">
        <v>5936</v>
      </c>
    </row>
    <row r="10668" spans="2:6" ht="12.75" x14ac:dyDescent="0.25">
      <c r="B10668" s="216" t="s">
        <v>3253</v>
      </c>
      <c r="C10668" s="213">
        <v>6</v>
      </c>
      <c r="D10668" s="214" t="s">
        <v>5941</v>
      </c>
      <c r="E10668" s="215">
        <v>4259</v>
      </c>
      <c r="F10668" s="216" t="s">
        <v>5936</v>
      </c>
    </row>
    <row r="10669" spans="2:6" ht="12.75" x14ac:dyDescent="0.25">
      <c r="B10669" s="216" t="s">
        <v>3243</v>
      </c>
      <c r="C10669" s="213">
        <v>11</v>
      </c>
      <c r="D10669" s="214" t="s">
        <v>5947</v>
      </c>
      <c r="E10669" s="215">
        <v>4259</v>
      </c>
      <c r="F10669" s="216" t="s">
        <v>5936</v>
      </c>
    </row>
    <row r="10670" spans="2:6" ht="12.75" x14ac:dyDescent="0.25">
      <c r="B10670" s="216" t="s">
        <v>3259</v>
      </c>
      <c r="C10670" s="213">
        <v>5</v>
      </c>
      <c r="D10670" s="214" t="s">
        <v>5940</v>
      </c>
      <c r="E10670" s="215">
        <v>4259</v>
      </c>
      <c r="F10670" s="216" t="s">
        <v>5936</v>
      </c>
    </row>
    <row r="10671" spans="2:6" ht="12.75" x14ac:dyDescent="0.25">
      <c r="B10671" s="216" t="s">
        <v>5942</v>
      </c>
      <c r="C10671" s="213">
        <v>7</v>
      </c>
      <c r="D10671" s="214" t="s">
        <v>1854</v>
      </c>
      <c r="E10671" s="215">
        <v>4259</v>
      </c>
      <c r="F10671" s="216" t="s">
        <v>5936</v>
      </c>
    </row>
    <row r="10672" spans="2:6" ht="12.75" x14ac:dyDescent="0.25">
      <c r="B10672" s="216" t="s">
        <v>4719</v>
      </c>
      <c r="C10672" s="213">
        <v>1</v>
      </c>
      <c r="D10672" s="214" t="s">
        <v>6832</v>
      </c>
      <c r="E10672" s="215">
        <v>4350</v>
      </c>
      <c r="F10672" s="216" t="s">
        <v>6833</v>
      </c>
    </row>
    <row r="10673" spans="2:6" ht="12.75" x14ac:dyDescent="0.25">
      <c r="B10673" s="216" t="s">
        <v>6843</v>
      </c>
      <c r="C10673" s="213">
        <v>8</v>
      </c>
      <c r="D10673" s="214" t="s">
        <v>6844</v>
      </c>
      <c r="E10673" s="215">
        <v>4350</v>
      </c>
      <c r="F10673" s="216" t="s">
        <v>6833</v>
      </c>
    </row>
    <row r="10674" spans="2:6" ht="12.75" x14ac:dyDescent="0.25">
      <c r="B10674" s="216" t="s">
        <v>6840</v>
      </c>
      <c r="C10674" s="213">
        <v>6</v>
      </c>
      <c r="D10674" s="214" t="s">
        <v>1230</v>
      </c>
      <c r="E10674" s="215">
        <v>4350</v>
      </c>
      <c r="F10674" s="216" t="s">
        <v>6833</v>
      </c>
    </row>
    <row r="10675" spans="2:6" ht="12.75" x14ac:dyDescent="0.25">
      <c r="B10675" s="216" t="s">
        <v>6845</v>
      </c>
      <c r="C10675" s="213">
        <v>9</v>
      </c>
      <c r="D10675" s="214" t="s">
        <v>6846</v>
      </c>
      <c r="E10675" s="215">
        <v>4350</v>
      </c>
      <c r="F10675" s="216" t="s">
        <v>6833</v>
      </c>
    </row>
    <row r="10676" spans="2:6" ht="12.75" x14ac:dyDescent="0.25">
      <c r="B10676" s="216" t="s">
        <v>156</v>
      </c>
      <c r="C10676" s="213">
        <v>2</v>
      </c>
      <c r="D10676" s="214" t="s">
        <v>6834</v>
      </c>
      <c r="E10676" s="215">
        <v>4350</v>
      </c>
      <c r="F10676" s="216" t="s">
        <v>6833</v>
      </c>
    </row>
    <row r="10677" spans="2:6" ht="12.75" x14ac:dyDescent="0.25">
      <c r="B10677" s="216" t="s">
        <v>6848</v>
      </c>
      <c r="C10677" s="213">
        <v>11</v>
      </c>
      <c r="D10677" s="214" t="s">
        <v>6849</v>
      </c>
      <c r="E10677" s="215">
        <v>4350</v>
      </c>
      <c r="F10677" s="216" t="s">
        <v>6833</v>
      </c>
    </row>
    <row r="10678" spans="2:6" ht="12.75" x14ac:dyDescent="0.25">
      <c r="B10678" s="216" t="s">
        <v>6850</v>
      </c>
      <c r="C10678" s="213">
        <v>12</v>
      </c>
      <c r="D10678" s="214" t="s">
        <v>6851</v>
      </c>
      <c r="E10678" s="215">
        <v>4350</v>
      </c>
      <c r="F10678" s="216" t="s">
        <v>6833</v>
      </c>
    </row>
    <row r="10679" spans="2:6" ht="12.75" x14ac:dyDescent="0.25">
      <c r="B10679" s="216" t="s">
        <v>6841</v>
      </c>
      <c r="C10679" s="213">
        <v>7</v>
      </c>
      <c r="D10679" s="214" t="s">
        <v>6842</v>
      </c>
      <c r="E10679" s="215">
        <v>4350</v>
      </c>
      <c r="F10679" s="216" t="s">
        <v>6833</v>
      </c>
    </row>
    <row r="10680" spans="2:6" ht="12.75" x14ac:dyDescent="0.25">
      <c r="B10680" s="216" t="s">
        <v>5943</v>
      </c>
      <c r="C10680" s="213">
        <v>10</v>
      </c>
      <c r="D10680" s="214" t="s">
        <v>6847</v>
      </c>
      <c r="E10680" s="215">
        <v>4350</v>
      </c>
      <c r="F10680" s="216" t="s">
        <v>6833</v>
      </c>
    </row>
    <row r="10681" spans="2:6" ht="12.75" x14ac:dyDescent="0.25">
      <c r="B10681" s="216" t="s">
        <v>6838</v>
      </c>
      <c r="C10681" s="213">
        <v>5</v>
      </c>
      <c r="D10681" s="214" t="s">
        <v>6839</v>
      </c>
      <c r="E10681" s="215">
        <v>4350</v>
      </c>
      <c r="F10681" s="216" t="s">
        <v>6833</v>
      </c>
    </row>
    <row r="10682" spans="2:6" ht="12.75" x14ac:dyDescent="0.25">
      <c r="B10682" s="216" t="s">
        <v>6836</v>
      </c>
      <c r="C10682" s="213">
        <v>4</v>
      </c>
      <c r="D10682" s="214" t="s">
        <v>6837</v>
      </c>
      <c r="E10682" s="215">
        <v>4350</v>
      </c>
      <c r="F10682" s="216" t="s">
        <v>6833</v>
      </c>
    </row>
    <row r="10683" spans="2:6" ht="12.75" x14ac:dyDescent="0.25">
      <c r="B10683" s="216" t="s">
        <v>5342</v>
      </c>
      <c r="C10683" s="213">
        <v>3</v>
      </c>
      <c r="D10683" s="214" t="s">
        <v>6835</v>
      </c>
      <c r="E10683" s="215">
        <v>4350</v>
      </c>
      <c r="F10683" s="216" t="s">
        <v>6833</v>
      </c>
    </row>
    <row r="10684" spans="2:6" ht="12.75" x14ac:dyDescent="0.25">
      <c r="B10684" s="216" t="s">
        <v>6856</v>
      </c>
      <c r="C10684" s="213">
        <v>6</v>
      </c>
      <c r="D10684" s="214" t="s">
        <v>6857</v>
      </c>
      <c r="E10684" s="215">
        <v>4351</v>
      </c>
      <c r="F10684" s="216" t="s">
        <v>6852</v>
      </c>
    </row>
    <row r="10685" spans="2:6" ht="12.75" x14ac:dyDescent="0.25">
      <c r="B10685" s="216" t="s">
        <v>504</v>
      </c>
      <c r="C10685" s="213">
        <v>3</v>
      </c>
      <c r="D10685" s="214" t="s">
        <v>6854</v>
      </c>
      <c r="E10685" s="215">
        <v>4351</v>
      </c>
      <c r="F10685" s="216" t="s">
        <v>6852</v>
      </c>
    </row>
    <row r="10686" spans="2:6" ht="12.75" x14ac:dyDescent="0.25">
      <c r="B10686" s="216" t="s">
        <v>4927</v>
      </c>
      <c r="C10686" s="213">
        <v>12</v>
      </c>
      <c r="D10686" s="214" t="s">
        <v>6868</v>
      </c>
      <c r="E10686" s="215">
        <v>4351</v>
      </c>
      <c r="F10686" s="216" t="s">
        <v>6852</v>
      </c>
    </row>
    <row r="10687" spans="2:6" ht="12.75" x14ac:dyDescent="0.25">
      <c r="B10687" s="216" t="s">
        <v>1122</v>
      </c>
      <c r="C10687" s="213">
        <v>4</v>
      </c>
      <c r="D10687" s="214" t="s">
        <v>1123</v>
      </c>
      <c r="E10687" s="215">
        <v>4351</v>
      </c>
      <c r="F10687" s="216" t="s">
        <v>6852</v>
      </c>
    </row>
    <row r="10688" spans="2:6" ht="12.75" x14ac:dyDescent="0.25">
      <c r="B10688" s="216" t="s">
        <v>6860</v>
      </c>
      <c r="C10688" s="213">
        <v>8</v>
      </c>
      <c r="D10688" s="214" t="s">
        <v>6861</v>
      </c>
      <c r="E10688" s="215">
        <v>4351</v>
      </c>
      <c r="F10688" s="216" t="s">
        <v>6852</v>
      </c>
    </row>
    <row r="10689" spans="2:6" ht="12.75" x14ac:dyDescent="0.25">
      <c r="B10689" s="216" t="s">
        <v>6855</v>
      </c>
      <c r="C10689" s="213">
        <v>5</v>
      </c>
      <c r="D10689" s="214" t="s">
        <v>590</v>
      </c>
      <c r="E10689" s="215">
        <v>4351</v>
      </c>
      <c r="F10689" s="216" t="s">
        <v>6852</v>
      </c>
    </row>
    <row r="10690" spans="2:6" ht="12.75" x14ac:dyDescent="0.25">
      <c r="B10690" s="216" t="s">
        <v>6864</v>
      </c>
      <c r="C10690" s="213">
        <v>10</v>
      </c>
      <c r="D10690" s="214" t="s">
        <v>6865</v>
      </c>
      <c r="E10690" s="215">
        <v>4351</v>
      </c>
      <c r="F10690" s="216" t="s">
        <v>6852</v>
      </c>
    </row>
    <row r="10691" spans="2:6" ht="12.75" x14ac:dyDescent="0.25">
      <c r="B10691" s="216" t="s">
        <v>6550</v>
      </c>
      <c r="C10691" s="213">
        <v>2</v>
      </c>
      <c r="D10691" s="214" t="s">
        <v>6853</v>
      </c>
      <c r="E10691" s="215">
        <v>4351</v>
      </c>
      <c r="F10691" s="216" t="s">
        <v>6852</v>
      </c>
    </row>
    <row r="10692" spans="2:6" ht="12.75" x14ac:dyDescent="0.25">
      <c r="B10692" s="216" t="s">
        <v>6858</v>
      </c>
      <c r="C10692" s="213">
        <v>7</v>
      </c>
      <c r="D10692" s="214" t="s">
        <v>6859</v>
      </c>
      <c r="E10692" s="215">
        <v>4351</v>
      </c>
      <c r="F10692" s="216" t="s">
        <v>6852</v>
      </c>
    </row>
    <row r="10693" spans="2:6" ht="12.75" x14ac:dyDescent="0.25">
      <c r="B10693" s="216" t="s">
        <v>1128</v>
      </c>
      <c r="C10693" s="213">
        <v>1</v>
      </c>
      <c r="D10693" s="214" t="s">
        <v>1046</v>
      </c>
      <c r="E10693" s="215">
        <v>4351</v>
      </c>
      <c r="F10693" s="216" t="s">
        <v>6852</v>
      </c>
    </row>
    <row r="10694" spans="2:6" ht="12.75" x14ac:dyDescent="0.25">
      <c r="B10694" s="216" t="s">
        <v>6862</v>
      </c>
      <c r="C10694" s="213">
        <v>9</v>
      </c>
      <c r="D10694" s="214" t="s">
        <v>6863</v>
      </c>
      <c r="E10694" s="215">
        <v>4351</v>
      </c>
      <c r="F10694" s="216" t="s">
        <v>6852</v>
      </c>
    </row>
    <row r="10695" spans="2:6" ht="12.75" x14ac:dyDescent="0.25">
      <c r="B10695" s="216" t="s">
        <v>6866</v>
      </c>
      <c r="C10695" s="213">
        <v>11</v>
      </c>
      <c r="D10695" s="214" t="s">
        <v>6867</v>
      </c>
      <c r="E10695" s="215">
        <v>4351</v>
      </c>
      <c r="F10695" s="216" t="s">
        <v>6852</v>
      </c>
    </row>
    <row r="10696" spans="2:6" ht="12.75" x14ac:dyDescent="0.25">
      <c r="B10696" s="216" t="s">
        <v>7138</v>
      </c>
      <c r="C10696" s="213">
        <v>10</v>
      </c>
      <c r="D10696" s="214" t="s">
        <v>7139</v>
      </c>
      <c r="E10696" s="215">
        <v>4382</v>
      </c>
      <c r="F10696" s="216" t="s">
        <v>7126</v>
      </c>
    </row>
    <row r="10697" spans="2:6" ht="12.75" x14ac:dyDescent="0.25">
      <c r="B10697" s="216" t="s">
        <v>7136</v>
      </c>
      <c r="C10697" s="213">
        <v>9</v>
      </c>
      <c r="D10697" s="214" t="s">
        <v>7137</v>
      </c>
      <c r="E10697" s="215">
        <v>4382</v>
      </c>
      <c r="F10697" s="216" t="s">
        <v>7126</v>
      </c>
    </row>
    <row r="10698" spans="2:6" ht="12.75" x14ac:dyDescent="0.25">
      <c r="B10698" s="216" t="s">
        <v>7124</v>
      </c>
      <c r="C10698" s="213">
        <v>1</v>
      </c>
      <c r="D10698" s="214" t="s">
        <v>7125</v>
      </c>
      <c r="E10698" s="215">
        <v>4382</v>
      </c>
      <c r="F10698" s="216" t="s">
        <v>7126</v>
      </c>
    </row>
    <row r="10699" spans="2:6" ht="12.75" x14ac:dyDescent="0.25">
      <c r="B10699" s="216" t="s">
        <v>7133</v>
      </c>
      <c r="C10699" s="213">
        <v>7</v>
      </c>
      <c r="D10699" s="214" t="s">
        <v>3566</v>
      </c>
      <c r="E10699" s="215">
        <v>4382</v>
      </c>
      <c r="F10699" s="216" t="s">
        <v>7126</v>
      </c>
    </row>
    <row r="10700" spans="2:6" ht="12.75" x14ac:dyDescent="0.25">
      <c r="B10700" s="216" t="s">
        <v>7141</v>
      </c>
      <c r="C10700" s="213">
        <v>12</v>
      </c>
      <c r="D10700" s="214" t="s">
        <v>7142</v>
      </c>
      <c r="E10700" s="215">
        <v>4382</v>
      </c>
      <c r="F10700" s="216" t="s">
        <v>7126</v>
      </c>
    </row>
    <row r="10701" spans="2:6" ht="12.75" x14ac:dyDescent="0.25">
      <c r="B10701" s="216" t="s">
        <v>3697</v>
      </c>
      <c r="C10701" s="213">
        <v>5</v>
      </c>
      <c r="D10701" s="214" t="s">
        <v>7132</v>
      </c>
      <c r="E10701" s="215">
        <v>4382</v>
      </c>
      <c r="F10701" s="216" t="s">
        <v>7126</v>
      </c>
    </row>
    <row r="10702" spans="2:6" ht="12.75" x14ac:dyDescent="0.25">
      <c r="B10702" s="216" t="s">
        <v>4719</v>
      </c>
      <c r="C10702" s="213">
        <v>4</v>
      </c>
      <c r="D10702" s="214" t="s">
        <v>7131</v>
      </c>
      <c r="E10702" s="215">
        <v>4382</v>
      </c>
      <c r="F10702" s="216" t="s">
        <v>7126</v>
      </c>
    </row>
    <row r="10703" spans="2:6" ht="12.75" x14ac:dyDescent="0.25">
      <c r="B10703" s="216" t="s">
        <v>7129</v>
      </c>
      <c r="C10703" s="213">
        <v>3</v>
      </c>
      <c r="D10703" s="214" t="s">
        <v>7130</v>
      </c>
      <c r="E10703" s="215">
        <v>4382</v>
      </c>
      <c r="F10703" s="216" t="s">
        <v>7126</v>
      </c>
    </row>
    <row r="10704" spans="2:6" ht="12.75" x14ac:dyDescent="0.25">
      <c r="B10704" s="216" t="s">
        <v>226</v>
      </c>
      <c r="C10704" s="213">
        <v>11</v>
      </c>
      <c r="D10704" s="214" t="s">
        <v>7140</v>
      </c>
      <c r="E10704" s="215">
        <v>4382</v>
      </c>
      <c r="F10704" s="216" t="s">
        <v>7126</v>
      </c>
    </row>
    <row r="10705" spans="2:6" ht="12.75" x14ac:dyDescent="0.25">
      <c r="B10705" s="216" t="s">
        <v>7134</v>
      </c>
      <c r="C10705" s="213">
        <v>8</v>
      </c>
      <c r="D10705" s="214" t="s">
        <v>7135</v>
      </c>
      <c r="E10705" s="215">
        <v>4382</v>
      </c>
      <c r="F10705" s="216" t="s">
        <v>7126</v>
      </c>
    </row>
    <row r="10706" spans="2:6" ht="12.75" x14ac:dyDescent="0.25">
      <c r="B10706" s="216" t="s">
        <v>7127</v>
      </c>
      <c r="C10706" s="213">
        <v>2</v>
      </c>
      <c r="D10706" s="214" t="s">
        <v>7128</v>
      </c>
      <c r="E10706" s="215">
        <v>4382</v>
      </c>
      <c r="F10706" s="216" t="s">
        <v>7126</v>
      </c>
    </row>
    <row r="10707" spans="2:6" ht="12.75" x14ac:dyDescent="0.25">
      <c r="B10707" s="216" t="s">
        <v>1834</v>
      </c>
      <c r="C10707" s="213">
        <v>6</v>
      </c>
      <c r="D10707" s="214" t="s">
        <v>1841</v>
      </c>
      <c r="E10707" s="215">
        <v>4382</v>
      </c>
      <c r="F10707" s="216" t="s">
        <v>7126</v>
      </c>
    </row>
    <row r="10708" spans="2:6" ht="12.75" x14ac:dyDescent="0.25">
      <c r="B10708" s="216" t="s">
        <v>7146</v>
      </c>
      <c r="C10708" s="213">
        <v>3</v>
      </c>
      <c r="D10708" s="214" t="s">
        <v>7147</v>
      </c>
      <c r="E10708" s="215">
        <v>4383</v>
      </c>
      <c r="F10708" s="216" t="s">
        <v>7144</v>
      </c>
    </row>
    <row r="10709" spans="2:6" ht="12.75" x14ac:dyDescent="0.25">
      <c r="B10709" s="216" t="s">
        <v>6556</v>
      </c>
      <c r="C10709" s="213">
        <v>4</v>
      </c>
      <c r="D10709" s="214" t="s">
        <v>7148</v>
      </c>
      <c r="E10709" s="215">
        <v>4383</v>
      </c>
      <c r="F10709" s="216" t="s">
        <v>7144</v>
      </c>
    </row>
    <row r="10710" spans="2:6" ht="12.75" x14ac:dyDescent="0.25">
      <c r="B10710" s="216" t="s">
        <v>4130</v>
      </c>
      <c r="C10710" s="213">
        <v>2</v>
      </c>
      <c r="D10710" s="214" t="s">
        <v>7145</v>
      </c>
      <c r="E10710" s="215">
        <v>4383</v>
      </c>
      <c r="F10710" s="216" t="s">
        <v>7144</v>
      </c>
    </row>
    <row r="10711" spans="2:6" ht="12.75" x14ac:dyDescent="0.25">
      <c r="B10711" s="216" t="s">
        <v>7149</v>
      </c>
      <c r="C10711" s="213">
        <v>5</v>
      </c>
      <c r="D10711" s="214" t="s">
        <v>7150</v>
      </c>
      <c r="E10711" s="215">
        <v>4383</v>
      </c>
      <c r="F10711" s="216" t="s">
        <v>7144</v>
      </c>
    </row>
    <row r="10712" spans="2:6" ht="12.75" x14ac:dyDescent="0.25">
      <c r="B10712" s="216" t="s">
        <v>6628</v>
      </c>
      <c r="C10712" s="213">
        <v>8</v>
      </c>
      <c r="D10712" s="214" t="s">
        <v>7152</v>
      </c>
      <c r="E10712" s="215">
        <v>4383</v>
      </c>
      <c r="F10712" s="216" t="s">
        <v>7144</v>
      </c>
    </row>
    <row r="10713" spans="2:6" ht="12.75" x14ac:dyDescent="0.25">
      <c r="B10713" s="216" t="s">
        <v>201</v>
      </c>
      <c r="C10713" s="213">
        <v>1</v>
      </c>
      <c r="D10713" s="214" t="s">
        <v>7143</v>
      </c>
      <c r="E10713" s="215">
        <v>4383</v>
      </c>
      <c r="F10713" s="216" t="s">
        <v>7144</v>
      </c>
    </row>
    <row r="10714" spans="2:6" ht="12.75" x14ac:dyDescent="0.25">
      <c r="B10714" s="216" t="s">
        <v>7157</v>
      </c>
      <c r="C10714" s="213">
        <v>12</v>
      </c>
      <c r="D10714" s="214" t="s">
        <v>7158</v>
      </c>
      <c r="E10714" s="215">
        <v>4383</v>
      </c>
      <c r="F10714" s="216" t="s">
        <v>7144</v>
      </c>
    </row>
    <row r="10715" spans="2:6" ht="12.75" x14ac:dyDescent="0.25">
      <c r="B10715" s="216" t="s">
        <v>504</v>
      </c>
      <c r="C10715" s="213">
        <v>9</v>
      </c>
      <c r="D10715" s="214" t="s">
        <v>7153</v>
      </c>
      <c r="E10715" s="215">
        <v>4383</v>
      </c>
      <c r="F10715" s="216" t="s">
        <v>7144</v>
      </c>
    </row>
    <row r="10716" spans="2:6" ht="12.75" x14ac:dyDescent="0.25">
      <c r="B10716" s="216" t="s">
        <v>7155</v>
      </c>
      <c r="C10716" s="213">
        <v>11</v>
      </c>
      <c r="D10716" s="214" t="s">
        <v>7156</v>
      </c>
      <c r="E10716" s="215">
        <v>4383</v>
      </c>
      <c r="F10716" s="216" t="s">
        <v>7144</v>
      </c>
    </row>
    <row r="10717" spans="2:6" ht="12.75" x14ac:dyDescent="0.25">
      <c r="B10717" s="216" t="s">
        <v>6547</v>
      </c>
      <c r="C10717" s="213">
        <v>7</v>
      </c>
      <c r="D10717" s="214" t="s">
        <v>7151</v>
      </c>
      <c r="E10717" s="215">
        <v>4383</v>
      </c>
      <c r="F10717" s="216" t="s">
        <v>7144</v>
      </c>
    </row>
    <row r="10718" spans="2:6" ht="12.75" x14ac:dyDescent="0.25">
      <c r="B10718" s="216" t="s">
        <v>5334</v>
      </c>
      <c r="C10718" s="213">
        <v>6</v>
      </c>
      <c r="D10718" s="214" t="s">
        <v>3526</v>
      </c>
      <c r="E10718" s="215">
        <v>4383</v>
      </c>
      <c r="F10718" s="216" t="s">
        <v>7144</v>
      </c>
    </row>
    <row r="10719" spans="2:6" ht="12.75" x14ac:dyDescent="0.25">
      <c r="B10719" s="216" t="s">
        <v>5342</v>
      </c>
      <c r="C10719" s="213">
        <v>10</v>
      </c>
      <c r="D10719" s="214" t="s">
        <v>7154</v>
      </c>
      <c r="E10719" s="215">
        <v>4383</v>
      </c>
      <c r="F10719" s="216" t="s">
        <v>7144</v>
      </c>
    </row>
    <row r="10720" spans="2:6" ht="12.75" x14ac:dyDescent="0.25">
      <c r="B10720" s="216" t="s">
        <v>7172</v>
      </c>
      <c r="C10720" s="213">
        <v>12</v>
      </c>
      <c r="D10720" s="214" t="s">
        <v>1160</v>
      </c>
      <c r="E10720" s="215">
        <v>4384</v>
      </c>
      <c r="F10720" s="216" t="s">
        <v>7161</v>
      </c>
    </row>
    <row r="10721" spans="2:6" ht="12.75" x14ac:dyDescent="0.25">
      <c r="B10721" s="216" t="s">
        <v>1128</v>
      </c>
      <c r="C10721" s="213">
        <v>7</v>
      </c>
      <c r="D10721" s="214" t="s">
        <v>7166</v>
      </c>
      <c r="E10721" s="215">
        <v>4384</v>
      </c>
      <c r="F10721" s="216" t="s">
        <v>7161</v>
      </c>
    </row>
    <row r="10722" spans="2:6" ht="12.75" x14ac:dyDescent="0.25">
      <c r="B10722" s="216" t="s">
        <v>7159</v>
      </c>
      <c r="C10722" s="213">
        <v>1</v>
      </c>
      <c r="D10722" s="214" t="s">
        <v>7160</v>
      </c>
      <c r="E10722" s="215">
        <v>4384</v>
      </c>
      <c r="F10722" s="216" t="s">
        <v>7161</v>
      </c>
    </row>
    <row r="10723" spans="2:6" ht="12.75" x14ac:dyDescent="0.25">
      <c r="B10723" s="216" t="s">
        <v>3243</v>
      </c>
      <c r="C10723" s="213">
        <v>6</v>
      </c>
      <c r="D10723" s="214" t="s">
        <v>7165</v>
      </c>
      <c r="E10723" s="215">
        <v>4384</v>
      </c>
      <c r="F10723" s="216" t="s">
        <v>7161</v>
      </c>
    </row>
    <row r="10724" spans="2:6" ht="12.75" x14ac:dyDescent="0.25">
      <c r="B10724" s="216" t="s">
        <v>7170</v>
      </c>
      <c r="C10724" s="213">
        <v>11</v>
      </c>
      <c r="D10724" s="214" t="s">
        <v>7171</v>
      </c>
      <c r="E10724" s="215">
        <v>4384</v>
      </c>
      <c r="F10724" s="216" t="s">
        <v>7161</v>
      </c>
    </row>
    <row r="10725" spans="2:6" ht="12.75" x14ac:dyDescent="0.25">
      <c r="B10725" s="216" t="s">
        <v>1122</v>
      </c>
      <c r="C10725" s="213">
        <v>5</v>
      </c>
      <c r="D10725" s="214" t="s">
        <v>7164</v>
      </c>
      <c r="E10725" s="215">
        <v>4384</v>
      </c>
      <c r="F10725" s="216" t="s">
        <v>7161</v>
      </c>
    </row>
    <row r="10726" spans="2:6" ht="12.75" x14ac:dyDescent="0.25">
      <c r="B10726" s="216" t="s">
        <v>44</v>
      </c>
      <c r="C10726" s="213">
        <v>9</v>
      </c>
      <c r="D10726" s="214" t="s">
        <v>2310</v>
      </c>
      <c r="E10726" s="215">
        <v>4384</v>
      </c>
      <c r="F10726" s="216" t="s">
        <v>7161</v>
      </c>
    </row>
    <row r="10727" spans="2:6" ht="12.75" x14ac:dyDescent="0.25">
      <c r="B10727" s="216" t="s">
        <v>7169</v>
      </c>
      <c r="C10727" s="213">
        <v>10</v>
      </c>
      <c r="D10727" s="214" t="s">
        <v>188</v>
      </c>
      <c r="E10727" s="215">
        <v>4384</v>
      </c>
      <c r="F10727" s="216" t="s">
        <v>7161</v>
      </c>
    </row>
    <row r="10728" spans="2:6" ht="12.75" x14ac:dyDescent="0.25">
      <c r="B10728" s="216" t="s">
        <v>156</v>
      </c>
      <c r="C10728" s="213">
        <v>3</v>
      </c>
      <c r="D10728" s="214" t="s">
        <v>7162</v>
      </c>
      <c r="E10728" s="215">
        <v>4384</v>
      </c>
      <c r="F10728" s="216" t="s">
        <v>7161</v>
      </c>
    </row>
    <row r="10729" spans="2:6" ht="12.75" x14ac:dyDescent="0.25">
      <c r="B10729" s="216" t="s">
        <v>7167</v>
      </c>
      <c r="C10729" s="213">
        <v>8</v>
      </c>
      <c r="D10729" s="214" t="s">
        <v>7168</v>
      </c>
      <c r="E10729" s="215">
        <v>4384</v>
      </c>
      <c r="F10729" s="216" t="s">
        <v>7161</v>
      </c>
    </row>
    <row r="10730" spans="2:6" ht="12.75" x14ac:dyDescent="0.25">
      <c r="B10730" s="216" t="s">
        <v>380</v>
      </c>
      <c r="C10730" s="213">
        <v>4</v>
      </c>
      <c r="D10730" s="214" t="s">
        <v>7163</v>
      </c>
      <c r="E10730" s="215">
        <v>4384</v>
      </c>
      <c r="F10730" s="216" t="s">
        <v>7161</v>
      </c>
    </row>
    <row r="10731" spans="2:6" ht="12.75" x14ac:dyDescent="0.25">
      <c r="B10731" s="216" t="s">
        <v>4725</v>
      </c>
      <c r="C10731" s="213">
        <v>2</v>
      </c>
      <c r="D10731" s="214" t="s">
        <v>6867</v>
      </c>
      <c r="E10731" s="215">
        <v>4384</v>
      </c>
      <c r="F10731" s="216" t="s">
        <v>7161</v>
      </c>
    </row>
    <row r="10732" spans="2:6" ht="12.75" x14ac:dyDescent="0.25">
      <c r="B10732" s="216" t="s">
        <v>7178</v>
      </c>
      <c r="C10732" s="213">
        <v>9</v>
      </c>
      <c r="D10732" s="214" t="s">
        <v>7179</v>
      </c>
      <c r="E10732" s="215">
        <v>4385</v>
      </c>
      <c r="F10732" s="216" t="s">
        <v>7174</v>
      </c>
    </row>
    <row r="10733" spans="2:6" ht="12.75" x14ac:dyDescent="0.25">
      <c r="B10733" s="216" t="s">
        <v>259</v>
      </c>
      <c r="C10733" s="213">
        <v>7</v>
      </c>
      <c r="D10733" s="214" t="s">
        <v>7176</v>
      </c>
      <c r="E10733" s="215">
        <v>4385</v>
      </c>
      <c r="F10733" s="216" t="s">
        <v>7174</v>
      </c>
    </row>
    <row r="10734" spans="2:6" ht="12.75" x14ac:dyDescent="0.25">
      <c r="B10734" s="216" t="s">
        <v>163</v>
      </c>
      <c r="C10734" s="213">
        <v>12</v>
      </c>
      <c r="D10734" s="214" t="s">
        <v>7184</v>
      </c>
      <c r="E10734" s="215">
        <v>4385</v>
      </c>
      <c r="F10734" s="216" t="s">
        <v>7174</v>
      </c>
    </row>
    <row r="10735" spans="2:6" ht="12.75" x14ac:dyDescent="0.25">
      <c r="B10735" s="216" t="s">
        <v>416</v>
      </c>
      <c r="C10735" s="213">
        <v>2</v>
      </c>
      <c r="D10735" s="214" t="s">
        <v>1961</v>
      </c>
      <c r="E10735" s="215">
        <v>4385</v>
      </c>
      <c r="F10735" s="216" t="s">
        <v>7174</v>
      </c>
    </row>
    <row r="10736" spans="2:6" ht="12.75" x14ac:dyDescent="0.25">
      <c r="B10736" s="216" t="s">
        <v>3695</v>
      </c>
      <c r="C10736" s="213">
        <v>5</v>
      </c>
      <c r="D10736" s="214" t="s">
        <v>300</v>
      </c>
      <c r="E10736" s="215">
        <v>4385</v>
      </c>
      <c r="F10736" s="216" t="s">
        <v>7174</v>
      </c>
    </row>
    <row r="10737" spans="2:6" ht="12.75" x14ac:dyDescent="0.25">
      <c r="B10737" s="216" t="s">
        <v>201</v>
      </c>
      <c r="C10737" s="213">
        <v>3</v>
      </c>
      <c r="D10737" s="214" t="s">
        <v>1819</v>
      </c>
      <c r="E10737" s="215">
        <v>4385</v>
      </c>
      <c r="F10737" s="216" t="s">
        <v>7174</v>
      </c>
    </row>
    <row r="10738" spans="2:6" ht="12.75" x14ac:dyDescent="0.25">
      <c r="B10738" s="216" t="s">
        <v>7180</v>
      </c>
      <c r="C10738" s="213">
        <v>10</v>
      </c>
      <c r="D10738" s="214" t="s">
        <v>7181</v>
      </c>
      <c r="E10738" s="215">
        <v>4385</v>
      </c>
      <c r="F10738" s="216" t="s">
        <v>7174</v>
      </c>
    </row>
    <row r="10739" spans="2:6" ht="12.75" x14ac:dyDescent="0.25">
      <c r="B10739" s="216" t="s">
        <v>7182</v>
      </c>
      <c r="C10739" s="213">
        <v>11</v>
      </c>
      <c r="D10739" s="214" t="s">
        <v>7183</v>
      </c>
      <c r="E10739" s="215">
        <v>4385</v>
      </c>
      <c r="F10739" s="216" t="s">
        <v>7174</v>
      </c>
    </row>
    <row r="10740" spans="2:6" ht="12.75" x14ac:dyDescent="0.25">
      <c r="B10740" s="216" t="s">
        <v>4927</v>
      </c>
      <c r="C10740" s="213">
        <v>1</v>
      </c>
      <c r="D10740" s="214" t="s">
        <v>7173</v>
      </c>
      <c r="E10740" s="215">
        <v>4385</v>
      </c>
      <c r="F10740" s="216" t="s">
        <v>7174</v>
      </c>
    </row>
    <row r="10741" spans="2:6" ht="12.75" x14ac:dyDescent="0.25">
      <c r="B10741" s="216" t="s">
        <v>7127</v>
      </c>
      <c r="C10741" s="213">
        <v>6</v>
      </c>
      <c r="D10741" s="214" t="s">
        <v>7175</v>
      </c>
      <c r="E10741" s="215">
        <v>4385</v>
      </c>
      <c r="F10741" s="216" t="s">
        <v>7174</v>
      </c>
    </row>
    <row r="10742" spans="2:6" ht="12.75" x14ac:dyDescent="0.25">
      <c r="B10742" s="216" t="s">
        <v>230</v>
      </c>
      <c r="C10742" s="213">
        <v>4</v>
      </c>
      <c r="D10742" s="214" t="s">
        <v>1232</v>
      </c>
      <c r="E10742" s="215">
        <v>4385</v>
      </c>
      <c r="F10742" s="216" t="s">
        <v>7174</v>
      </c>
    </row>
    <row r="10743" spans="2:6" ht="12.75" x14ac:dyDescent="0.25">
      <c r="B10743" s="216" t="s">
        <v>5671</v>
      </c>
      <c r="C10743" s="213">
        <v>8</v>
      </c>
      <c r="D10743" s="214" t="s">
        <v>7177</v>
      </c>
      <c r="E10743" s="215">
        <v>4385</v>
      </c>
      <c r="F10743" s="216" t="s">
        <v>7174</v>
      </c>
    </row>
    <row r="10744" spans="2:6" ht="12.75" x14ac:dyDescent="0.25">
      <c r="B10744" s="216" t="s">
        <v>252</v>
      </c>
      <c r="C10744" s="213">
        <v>2</v>
      </c>
      <c r="D10744" s="214" t="s">
        <v>7187</v>
      </c>
      <c r="E10744" s="215">
        <v>4386</v>
      </c>
      <c r="F10744" s="216" t="s">
        <v>7186</v>
      </c>
    </row>
    <row r="10745" spans="2:6" ht="12.75" x14ac:dyDescent="0.25">
      <c r="B10745" s="216" t="s">
        <v>1246</v>
      </c>
      <c r="C10745" s="213">
        <v>3</v>
      </c>
      <c r="D10745" s="214" t="s">
        <v>1803</v>
      </c>
      <c r="E10745" s="215">
        <v>4386</v>
      </c>
      <c r="F10745" s="216" t="s">
        <v>7186</v>
      </c>
    </row>
    <row r="10746" spans="2:6" ht="12.75" x14ac:dyDescent="0.25">
      <c r="B10746" s="216" t="s">
        <v>7196</v>
      </c>
      <c r="C10746" s="213">
        <v>11</v>
      </c>
      <c r="D10746" s="214" t="s">
        <v>7197</v>
      </c>
      <c r="E10746" s="215">
        <v>4386</v>
      </c>
      <c r="F10746" s="216" t="s">
        <v>7186</v>
      </c>
    </row>
    <row r="10747" spans="2:6" ht="12.75" x14ac:dyDescent="0.25">
      <c r="B10747" s="216" t="s">
        <v>7198</v>
      </c>
      <c r="C10747" s="213">
        <v>12</v>
      </c>
      <c r="D10747" s="214" t="s">
        <v>7199</v>
      </c>
      <c r="E10747" s="215">
        <v>4386</v>
      </c>
      <c r="F10747" s="216" t="s">
        <v>7186</v>
      </c>
    </row>
    <row r="10748" spans="2:6" ht="12.75" x14ac:dyDescent="0.25">
      <c r="B10748" s="216" t="s">
        <v>3697</v>
      </c>
      <c r="C10748" s="213">
        <v>1</v>
      </c>
      <c r="D10748" s="214" t="s">
        <v>7185</v>
      </c>
      <c r="E10748" s="215">
        <v>4386</v>
      </c>
      <c r="F10748" s="216" t="s">
        <v>7186</v>
      </c>
    </row>
    <row r="10749" spans="2:6" ht="12.75" x14ac:dyDescent="0.25">
      <c r="B10749" s="216" t="s">
        <v>7191</v>
      </c>
      <c r="C10749" s="213">
        <v>6</v>
      </c>
      <c r="D10749" s="214" t="s">
        <v>645</v>
      </c>
      <c r="E10749" s="215">
        <v>4386</v>
      </c>
      <c r="F10749" s="216" t="s">
        <v>7186</v>
      </c>
    </row>
    <row r="10750" spans="2:6" ht="12.75" x14ac:dyDescent="0.25">
      <c r="B10750" s="216" t="s">
        <v>4721</v>
      </c>
      <c r="C10750" s="213">
        <v>5</v>
      </c>
      <c r="D10750" s="214" t="s">
        <v>7190</v>
      </c>
      <c r="E10750" s="215">
        <v>4386</v>
      </c>
      <c r="F10750" s="216" t="s">
        <v>7186</v>
      </c>
    </row>
    <row r="10751" spans="2:6" ht="12.75" x14ac:dyDescent="0.25">
      <c r="B10751" s="216" t="s">
        <v>7129</v>
      </c>
      <c r="C10751" s="213">
        <v>9</v>
      </c>
      <c r="D10751" s="214" t="s">
        <v>7193</v>
      </c>
      <c r="E10751" s="215">
        <v>4386</v>
      </c>
      <c r="F10751" s="216" t="s">
        <v>7186</v>
      </c>
    </row>
    <row r="10752" spans="2:6" ht="12.75" x14ac:dyDescent="0.25">
      <c r="B10752" s="216" t="s">
        <v>5334</v>
      </c>
      <c r="C10752" s="213">
        <v>8</v>
      </c>
      <c r="D10752" s="214" t="s">
        <v>7192</v>
      </c>
      <c r="E10752" s="215">
        <v>4386</v>
      </c>
      <c r="F10752" s="216" t="s">
        <v>7186</v>
      </c>
    </row>
    <row r="10753" spans="2:6" ht="12.75" x14ac:dyDescent="0.25">
      <c r="B10753" s="216" t="s">
        <v>7194</v>
      </c>
      <c r="C10753" s="213">
        <v>10</v>
      </c>
      <c r="D10753" s="214" t="s">
        <v>7195</v>
      </c>
      <c r="E10753" s="215">
        <v>4386</v>
      </c>
      <c r="F10753" s="216" t="s">
        <v>7186</v>
      </c>
    </row>
    <row r="10754" spans="2:6" ht="12.75" x14ac:dyDescent="0.25">
      <c r="B10754" s="216" t="s">
        <v>220</v>
      </c>
      <c r="C10754" s="213">
        <v>7</v>
      </c>
      <c r="D10754" s="214" t="s">
        <v>955</v>
      </c>
      <c r="E10754" s="215">
        <v>4386</v>
      </c>
      <c r="F10754" s="216" t="s">
        <v>7186</v>
      </c>
    </row>
    <row r="10755" spans="2:6" ht="12.75" x14ac:dyDescent="0.25">
      <c r="B10755" s="216" t="s">
        <v>7188</v>
      </c>
      <c r="C10755" s="213">
        <v>4</v>
      </c>
      <c r="D10755" s="214" t="s">
        <v>7189</v>
      </c>
      <c r="E10755" s="215">
        <v>4386</v>
      </c>
      <c r="F10755" s="216" t="s">
        <v>7186</v>
      </c>
    </row>
    <row r="10756" spans="2:6" ht="12.75" x14ac:dyDescent="0.25">
      <c r="B10756" s="216" t="s">
        <v>44</v>
      </c>
      <c r="C10756" s="213">
        <v>5</v>
      </c>
      <c r="D10756" s="214" t="s">
        <v>7203</v>
      </c>
      <c r="E10756" s="215">
        <v>4387</v>
      </c>
      <c r="F10756" s="216" t="s">
        <v>7201</v>
      </c>
    </row>
    <row r="10757" spans="2:6" ht="12.75" x14ac:dyDescent="0.25">
      <c r="B10757" s="216" t="s">
        <v>5342</v>
      </c>
      <c r="C10757" s="213">
        <v>2</v>
      </c>
      <c r="D10757" s="214" t="s">
        <v>7202</v>
      </c>
      <c r="E10757" s="215">
        <v>4387</v>
      </c>
      <c r="F10757" s="216" t="s">
        <v>7201</v>
      </c>
    </row>
    <row r="10758" spans="2:6" ht="12.75" x14ac:dyDescent="0.25">
      <c r="B10758" s="216" t="s">
        <v>4732</v>
      </c>
      <c r="C10758" s="213">
        <v>3</v>
      </c>
      <c r="D10758" s="214" t="s">
        <v>213</v>
      </c>
      <c r="E10758" s="215">
        <v>4387</v>
      </c>
      <c r="F10758" s="216" t="s">
        <v>7201</v>
      </c>
    </row>
    <row r="10759" spans="2:6" ht="12.75" x14ac:dyDescent="0.25">
      <c r="B10759" s="216" t="s">
        <v>7208</v>
      </c>
      <c r="C10759" s="213">
        <v>9</v>
      </c>
      <c r="D10759" s="214" t="s">
        <v>7209</v>
      </c>
      <c r="E10759" s="215">
        <v>4387</v>
      </c>
      <c r="F10759" s="216" t="s">
        <v>7201</v>
      </c>
    </row>
    <row r="10760" spans="2:6" ht="12.75" x14ac:dyDescent="0.25">
      <c r="B10760" s="216" t="s">
        <v>6550</v>
      </c>
      <c r="C10760" s="213">
        <v>1</v>
      </c>
      <c r="D10760" s="214" t="s">
        <v>7200</v>
      </c>
      <c r="E10760" s="215">
        <v>4387</v>
      </c>
      <c r="F10760" s="216" t="s">
        <v>7201</v>
      </c>
    </row>
    <row r="10761" spans="2:6" ht="12.75" x14ac:dyDescent="0.25">
      <c r="B10761" s="216" t="s">
        <v>3232</v>
      </c>
      <c r="C10761" s="213">
        <v>11</v>
      </c>
      <c r="D10761" s="214" t="s">
        <v>7212</v>
      </c>
      <c r="E10761" s="215">
        <v>4387</v>
      </c>
      <c r="F10761" s="216" t="s">
        <v>7201</v>
      </c>
    </row>
    <row r="10762" spans="2:6" ht="12.75" x14ac:dyDescent="0.25">
      <c r="B10762" s="216" t="s">
        <v>7206</v>
      </c>
      <c r="C10762" s="213">
        <v>8</v>
      </c>
      <c r="D10762" s="214" t="s">
        <v>7207</v>
      </c>
      <c r="E10762" s="215">
        <v>4387</v>
      </c>
      <c r="F10762" s="216" t="s">
        <v>7201</v>
      </c>
    </row>
    <row r="10763" spans="2:6" ht="12.75" x14ac:dyDescent="0.25">
      <c r="B10763" s="216" t="s">
        <v>2890</v>
      </c>
      <c r="C10763" s="213">
        <v>4</v>
      </c>
      <c r="D10763" s="214" t="s">
        <v>2576</v>
      </c>
      <c r="E10763" s="215">
        <v>4387</v>
      </c>
      <c r="F10763" s="216" t="s">
        <v>7201</v>
      </c>
    </row>
    <row r="10764" spans="2:6" ht="12.75" x14ac:dyDescent="0.25">
      <c r="B10764" s="216" t="s">
        <v>7210</v>
      </c>
      <c r="C10764" s="213">
        <v>10</v>
      </c>
      <c r="D10764" s="214" t="s">
        <v>7211</v>
      </c>
      <c r="E10764" s="215">
        <v>4387</v>
      </c>
      <c r="F10764" s="216" t="s">
        <v>7201</v>
      </c>
    </row>
    <row r="10765" spans="2:6" ht="12.75" x14ac:dyDescent="0.25">
      <c r="B10765" s="216" t="s">
        <v>7210</v>
      </c>
      <c r="C10765" s="213">
        <v>13</v>
      </c>
      <c r="D10765" s="214" t="s">
        <v>7214</v>
      </c>
      <c r="E10765" s="215">
        <v>4387</v>
      </c>
      <c r="F10765" s="216" t="s">
        <v>7201</v>
      </c>
    </row>
    <row r="10766" spans="2:6" ht="12.75" x14ac:dyDescent="0.25">
      <c r="B10766" s="216" t="s">
        <v>156</v>
      </c>
      <c r="C10766" s="213">
        <v>6</v>
      </c>
      <c r="D10766" s="214" t="s">
        <v>7204</v>
      </c>
      <c r="E10766" s="215">
        <v>4387</v>
      </c>
      <c r="F10766" s="216" t="s">
        <v>7201</v>
      </c>
    </row>
    <row r="10767" spans="2:6" ht="12.75" x14ac:dyDescent="0.25">
      <c r="B10767" s="216" t="s">
        <v>7182</v>
      </c>
      <c r="C10767" s="213">
        <v>12</v>
      </c>
      <c r="D10767" s="214" t="s">
        <v>7213</v>
      </c>
      <c r="E10767" s="215">
        <v>4387</v>
      </c>
      <c r="F10767" s="216" t="s">
        <v>7201</v>
      </c>
    </row>
    <row r="10768" spans="2:6" ht="12.75" x14ac:dyDescent="0.25">
      <c r="B10768" s="216" t="s">
        <v>7178</v>
      </c>
      <c r="C10768" s="213">
        <v>7</v>
      </c>
      <c r="D10768" s="214" t="s">
        <v>7205</v>
      </c>
      <c r="E10768" s="215">
        <v>4387</v>
      </c>
      <c r="F10768" s="216" t="s">
        <v>7201</v>
      </c>
    </row>
    <row r="10769" spans="2:6" ht="12.75" x14ac:dyDescent="0.25">
      <c r="B10769" s="216" t="s">
        <v>3259</v>
      </c>
      <c r="C10769" s="213">
        <v>8</v>
      </c>
      <c r="D10769" s="214" t="s">
        <v>7524</v>
      </c>
      <c r="E10769" s="215">
        <v>4418</v>
      </c>
      <c r="F10769" s="216" t="s">
        <v>7516</v>
      </c>
    </row>
    <row r="10770" spans="2:6" ht="12.75" x14ac:dyDescent="0.25">
      <c r="B10770" s="216" t="s">
        <v>7514</v>
      </c>
      <c r="C10770" s="213">
        <v>1</v>
      </c>
      <c r="D10770" s="214" t="s">
        <v>7515</v>
      </c>
      <c r="E10770" s="215">
        <v>4418</v>
      </c>
      <c r="F10770" s="216" t="s">
        <v>7516</v>
      </c>
    </row>
    <row r="10771" spans="2:6" ht="12.75" x14ac:dyDescent="0.25">
      <c r="B10771" s="216" t="s">
        <v>230</v>
      </c>
      <c r="C10771" s="213">
        <v>2</v>
      </c>
      <c r="D10771" s="214" t="s">
        <v>7517</v>
      </c>
      <c r="E10771" s="215">
        <v>4418</v>
      </c>
      <c r="F10771" s="216" t="s">
        <v>7516</v>
      </c>
    </row>
    <row r="10772" spans="2:6" ht="12.75" x14ac:dyDescent="0.25">
      <c r="B10772" s="216" t="s">
        <v>416</v>
      </c>
      <c r="C10772" s="213">
        <v>5</v>
      </c>
      <c r="D10772" s="214" t="s">
        <v>7520</v>
      </c>
      <c r="E10772" s="215">
        <v>4418</v>
      </c>
      <c r="F10772" s="216" t="s">
        <v>7516</v>
      </c>
    </row>
    <row r="10773" spans="2:6" ht="12.75" x14ac:dyDescent="0.25">
      <c r="B10773" s="216" t="s">
        <v>259</v>
      </c>
      <c r="C10773" s="213">
        <v>9</v>
      </c>
      <c r="D10773" s="214" t="s">
        <v>7525</v>
      </c>
      <c r="E10773" s="215">
        <v>4418</v>
      </c>
      <c r="F10773" s="216" t="s">
        <v>7516</v>
      </c>
    </row>
    <row r="10774" spans="2:6" ht="12.75" x14ac:dyDescent="0.25">
      <c r="B10774" s="216" t="s">
        <v>7527</v>
      </c>
      <c r="C10774" s="213">
        <v>11</v>
      </c>
      <c r="D10774" s="214" t="s">
        <v>7230</v>
      </c>
      <c r="E10774" s="215">
        <v>4418</v>
      </c>
      <c r="F10774" s="216" t="s">
        <v>7516</v>
      </c>
    </row>
    <row r="10775" spans="2:6" ht="12.75" x14ac:dyDescent="0.25">
      <c r="B10775" s="216" t="s">
        <v>3695</v>
      </c>
      <c r="C10775" s="213">
        <v>4</v>
      </c>
      <c r="D10775" s="214" t="s">
        <v>7519</v>
      </c>
      <c r="E10775" s="215">
        <v>4418</v>
      </c>
      <c r="F10775" s="216" t="s">
        <v>7516</v>
      </c>
    </row>
    <row r="10776" spans="2:6" ht="12.75" x14ac:dyDescent="0.25">
      <c r="B10776" s="216" t="s">
        <v>7522</v>
      </c>
      <c r="C10776" s="213">
        <v>7</v>
      </c>
      <c r="D10776" s="214" t="s">
        <v>7523</v>
      </c>
      <c r="E10776" s="215">
        <v>4418</v>
      </c>
      <c r="F10776" s="216" t="s">
        <v>7516</v>
      </c>
    </row>
    <row r="10777" spans="2:6" ht="12.75" x14ac:dyDescent="0.25">
      <c r="B10777" s="216" t="s">
        <v>3241</v>
      </c>
      <c r="C10777" s="213">
        <v>12</v>
      </c>
      <c r="D10777" s="214" t="s">
        <v>7528</v>
      </c>
      <c r="E10777" s="215">
        <v>4418</v>
      </c>
      <c r="F10777" s="216" t="s">
        <v>7516</v>
      </c>
    </row>
    <row r="10778" spans="2:6" ht="12.75" x14ac:dyDescent="0.25">
      <c r="B10778" s="216" t="s">
        <v>3699</v>
      </c>
      <c r="C10778" s="213">
        <v>3</v>
      </c>
      <c r="D10778" s="214" t="s">
        <v>7518</v>
      </c>
      <c r="E10778" s="215">
        <v>4418</v>
      </c>
      <c r="F10778" s="216" t="s">
        <v>7516</v>
      </c>
    </row>
    <row r="10779" spans="2:6" ht="12.75" x14ac:dyDescent="0.25">
      <c r="B10779" s="216" t="s">
        <v>7217</v>
      </c>
      <c r="C10779" s="213">
        <v>6</v>
      </c>
      <c r="D10779" s="214" t="s">
        <v>7521</v>
      </c>
      <c r="E10779" s="215">
        <v>4418</v>
      </c>
      <c r="F10779" s="216" t="s">
        <v>7516</v>
      </c>
    </row>
    <row r="10780" spans="2:6" ht="12.75" x14ac:dyDescent="0.25">
      <c r="B10780" s="216" t="s">
        <v>4721</v>
      </c>
      <c r="C10780" s="213">
        <v>10</v>
      </c>
      <c r="D10780" s="214" t="s">
        <v>7526</v>
      </c>
      <c r="E10780" s="215">
        <v>4418</v>
      </c>
      <c r="F10780" s="216" t="s">
        <v>7516</v>
      </c>
    </row>
    <row r="10781" spans="2:6" ht="12.75" x14ac:dyDescent="0.25">
      <c r="B10781" s="216" t="s">
        <v>7535</v>
      </c>
      <c r="C10781" s="213">
        <v>5</v>
      </c>
      <c r="D10781" s="214" t="s">
        <v>7536</v>
      </c>
      <c r="E10781" s="215">
        <v>4419</v>
      </c>
      <c r="F10781" s="216" t="s">
        <v>7530</v>
      </c>
    </row>
    <row r="10782" spans="2:6" ht="12.75" x14ac:dyDescent="0.25">
      <c r="B10782" s="216" t="s">
        <v>7537</v>
      </c>
      <c r="C10782" s="213">
        <v>6</v>
      </c>
      <c r="D10782" s="214" t="s">
        <v>7538</v>
      </c>
      <c r="E10782" s="215">
        <v>4419</v>
      </c>
      <c r="F10782" s="216" t="s">
        <v>7530</v>
      </c>
    </row>
    <row r="10783" spans="2:6" ht="12.75" x14ac:dyDescent="0.25">
      <c r="B10783" s="216" t="s">
        <v>444</v>
      </c>
      <c r="C10783" s="213">
        <v>1</v>
      </c>
      <c r="D10783" s="214" t="s">
        <v>7529</v>
      </c>
      <c r="E10783" s="215">
        <v>4419</v>
      </c>
      <c r="F10783" s="216" t="s">
        <v>7530</v>
      </c>
    </row>
    <row r="10784" spans="2:6" ht="12.75" x14ac:dyDescent="0.25">
      <c r="B10784" s="216" t="s">
        <v>4725</v>
      </c>
      <c r="C10784" s="213">
        <v>3</v>
      </c>
      <c r="D10784" s="214" t="s">
        <v>7533</v>
      </c>
      <c r="E10784" s="215">
        <v>4419</v>
      </c>
      <c r="F10784" s="216" t="s">
        <v>7530</v>
      </c>
    </row>
    <row r="10785" spans="2:6" ht="12.75" x14ac:dyDescent="0.25">
      <c r="B10785" s="216" t="s">
        <v>7188</v>
      </c>
      <c r="C10785" s="213">
        <v>9</v>
      </c>
      <c r="D10785" s="214" t="s">
        <v>593</v>
      </c>
      <c r="E10785" s="215">
        <v>4419</v>
      </c>
      <c r="F10785" s="216" t="s">
        <v>7530</v>
      </c>
    </row>
    <row r="10786" spans="2:6" ht="12.75" x14ac:dyDescent="0.25">
      <c r="B10786" s="216" t="s">
        <v>7531</v>
      </c>
      <c r="C10786" s="213">
        <v>2</v>
      </c>
      <c r="D10786" s="214" t="s">
        <v>7532</v>
      </c>
      <c r="E10786" s="215">
        <v>4419</v>
      </c>
      <c r="F10786" s="216" t="s">
        <v>7530</v>
      </c>
    </row>
    <row r="10787" spans="2:6" ht="12.75" x14ac:dyDescent="0.25">
      <c r="B10787" s="216" t="s">
        <v>5742</v>
      </c>
      <c r="C10787" s="213">
        <v>11</v>
      </c>
      <c r="D10787" s="214" t="s">
        <v>1819</v>
      </c>
      <c r="E10787" s="215">
        <v>4419</v>
      </c>
      <c r="F10787" s="216" t="s">
        <v>7530</v>
      </c>
    </row>
    <row r="10788" spans="2:6" ht="12.75" x14ac:dyDescent="0.25">
      <c r="B10788" s="216" t="s">
        <v>7541</v>
      </c>
      <c r="C10788" s="213">
        <v>12</v>
      </c>
      <c r="D10788" s="214" t="s">
        <v>7542</v>
      </c>
      <c r="E10788" s="215">
        <v>4419</v>
      </c>
      <c r="F10788" s="216" t="s">
        <v>7530</v>
      </c>
    </row>
    <row r="10789" spans="2:6" ht="12.75" x14ac:dyDescent="0.25">
      <c r="B10789" s="216" t="s">
        <v>4719</v>
      </c>
      <c r="C10789" s="213">
        <v>4</v>
      </c>
      <c r="D10789" s="214" t="s">
        <v>7534</v>
      </c>
      <c r="E10789" s="215">
        <v>4419</v>
      </c>
      <c r="F10789" s="216" t="s">
        <v>7530</v>
      </c>
    </row>
    <row r="10790" spans="2:6" ht="12.75" x14ac:dyDescent="0.25">
      <c r="B10790" s="216" t="s">
        <v>6519</v>
      </c>
      <c r="C10790" s="213">
        <v>10</v>
      </c>
      <c r="D10790" s="214" t="s">
        <v>1549</v>
      </c>
      <c r="E10790" s="215">
        <v>4419</v>
      </c>
      <c r="F10790" s="216" t="s">
        <v>7530</v>
      </c>
    </row>
    <row r="10791" spans="2:6" ht="12.75" x14ac:dyDescent="0.25">
      <c r="B10791" s="216" t="s">
        <v>185</v>
      </c>
      <c r="C10791" s="213">
        <v>8</v>
      </c>
      <c r="D10791" s="214" t="s">
        <v>7540</v>
      </c>
      <c r="E10791" s="215">
        <v>4419</v>
      </c>
      <c r="F10791" s="216" t="s">
        <v>7530</v>
      </c>
    </row>
    <row r="10792" spans="2:6" ht="12.75" x14ac:dyDescent="0.25">
      <c r="B10792" s="216" t="s">
        <v>7539</v>
      </c>
      <c r="C10792" s="213">
        <v>7</v>
      </c>
      <c r="D10792" s="214" t="s">
        <v>596</v>
      </c>
      <c r="E10792" s="215">
        <v>4419</v>
      </c>
      <c r="F10792" s="216" t="s">
        <v>7530</v>
      </c>
    </row>
    <row r="10793" spans="2:6" ht="12.75" x14ac:dyDescent="0.25">
      <c r="B10793" s="216" t="s">
        <v>4130</v>
      </c>
      <c r="C10793" s="213">
        <v>5</v>
      </c>
      <c r="D10793" s="214" t="s">
        <v>5953</v>
      </c>
      <c r="E10793" s="215">
        <v>4260</v>
      </c>
      <c r="F10793" s="216" t="s">
        <v>5950</v>
      </c>
    </row>
    <row r="10794" spans="2:6" ht="12.75" x14ac:dyDescent="0.25">
      <c r="B10794" s="216" t="s">
        <v>193</v>
      </c>
      <c r="C10794" s="213">
        <v>12</v>
      </c>
      <c r="D10794" s="214" t="s">
        <v>194</v>
      </c>
      <c r="E10794" s="215">
        <v>4260</v>
      </c>
      <c r="F10794" s="216" t="s">
        <v>5950</v>
      </c>
    </row>
    <row r="10795" spans="2:6" ht="12.75" x14ac:dyDescent="0.25">
      <c r="B10795" s="216" t="s">
        <v>452</v>
      </c>
      <c r="C10795" s="213">
        <v>7</v>
      </c>
      <c r="D10795" s="214" t="s">
        <v>5954</v>
      </c>
      <c r="E10795" s="215">
        <v>4260</v>
      </c>
      <c r="F10795" s="216" t="s">
        <v>5950</v>
      </c>
    </row>
    <row r="10796" spans="2:6" ht="12.75" x14ac:dyDescent="0.25">
      <c r="B10796" s="216" t="s">
        <v>5956</v>
      </c>
      <c r="C10796" s="213">
        <v>10</v>
      </c>
      <c r="D10796" s="214" t="s">
        <v>5957</v>
      </c>
      <c r="E10796" s="215">
        <v>4260</v>
      </c>
      <c r="F10796" s="216" t="s">
        <v>5950</v>
      </c>
    </row>
    <row r="10797" spans="2:6" ht="12.75" x14ac:dyDescent="0.25">
      <c r="B10797" s="216" t="s">
        <v>416</v>
      </c>
      <c r="C10797" s="213">
        <v>4</v>
      </c>
      <c r="D10797" s="214" t="s">
        <v>5952</v>
      </c>
      <c r="E10797" s="215">
        <v>4260</v>
      </c>
      <c r="F10797" s="216" t="s">
        <v>5950</v>
      </c>
    </row>
    <row r="10798" spans="2:6" ht="12.75" x14ac:dyDescent="0.25">
      <c r="B10798" s="216" t="s">
        <v>3527</v>
      </c>
      <c r="C10798" s="213">
        <v>2</v>
      </c>
      <c r="D10798" s="214" t="s">
        <v>5951</v>
      </c>
      <c r="E10798" s="215">
        <v>4260</v>
      </c>
      <c r="F10798" s="216" t="s">
        <v>5950</v>
      </c>
    </row>
    <row r="10799" spans="2:6" ht="12.75" x14ac:dyDescent="0.25">
      <c r="B10799" s="216" t="s">
        <v>259</v>
      </c>
      <c r="C10799" s="213">
        <v>9</v>
      </c>
      <c r="D10799" s="214" t="s">
        <v>5312</v>
      </c>
      <c r="E10799" s="215">
        <v>4260</v>
      </c>
      <c r="F10799" s="216" t="s">
        <v>5950</v>
      </c>
    </row>
    <row r="10800" spans="2:6" ht="12.75" x14ac:dyDescent="0.25">
      <c r="B10800" s="216" t="s">
        <v>167</v>
      </c>
      <c r="C10800" s="213">
        <v>6</v>
      </c>
      <c r="D10800" s="214" t="s">
        <v>2002</v>
      </c>
      <c r="E10800" s="215">
        <v>4260</v>
      </c>
      <c r="F10800" s="216" t="s">
        <v>5950</v>
      </c>
    </row>
    <row r="10801" spans="2:6" ht="12.75" x14ac:dyDescent="0.25">
      <c r="B10801" s="216" t="s">
        <v>5685</v>
      </c>
      <c r="C10801" s="213">
        <v>3</v>
      </c>
      <c r="D10801" s="214" t="s">
        <v>4490</v>
      </c>
      <c r="E10801" s="215">
        <v>4260</v>
      </c>
      <c r="F10801" s="216" t="s">
        <v>5950</v>
      </c>
    </row>
    <row r="10802" spans="2:6" ht="12.75" x14ac:dyDescent="0.25">
      <c r="B10802" s="216" t="s">
        <v>5955</v>
      </c>
      <c r="C10802" s="213">
        <v>8</v>
      </c>
      <c r="D10802" s="214" t="s">
        <v>3526</v>
      </c>
      <c r="E10802" s="215">
        <v>4260</v>
      </c>
      <c r="F10802" s="216" t="s">
        <v>5950</v>
      </c>
    </row>
    <row r="10803" spans="2:6" ht="12.75" x14ac:dyDescent="0.25">
      <c r="B10803" s="216" t="s">
        <v>1834</v>
      </c>
      <c r="C10803" s="213">
        <v>1</v>
      </c>
      <c r="D10803" s="214" t="s">
        <v>1839</v>
      </c>
      <c r="E10803" s="215">
        <v>4260</v>
      </c>
      <c r="F10803" s="216" t="s">
        <v>5950</v>
      </c>
    </row>
    <row r="10804" spans="2:6" ht="12.75" x14ac:dyDescent="0.25">
      <c r="B10804" s="216" t="s">
        <v>5958</v>
      </c>
      <c r="C10804" s="213">
        <v>11</v>
      </c>
      <c r="D10804" s="214" t="s">
        <v>5959</v>
      </c>
      <c r="E10804" s="215">
        <v>4260</v>
      </c>
      <c r="F10804" s="216" t="s">
        <v>5950</v>
      </c>
    </row>
    <row r="10805" spans="2:6" ht="12.75" x14ac:dyDescent="0.25">
      <c r="B10805" s="216" t="s">
        <v>6126</v>
      </c>
      <c r="C10805" s="213">
        <v>11</v>
      </c>
      <c r="D10805" s="214" t="s">
        <v>7745</v>
      </c>
      <c r="E10805" s="215">
        <v>4440</v>
      </c>
      <c r="F10805" s="216" t="s">
        <v>7732</v>
      </c>
    </row>
    <row r="10806" spans="2:6" ht="12.75" x14ac:dyDescent="0.25">
      <c r="B10806" s="216" t="s">
        <v>5342</v>
      </c>
      <c r="C10806" s="213">
        <v>9</v>
      </c>
      <c r="D10806" s="214" t="s">
        <v>7742</v>
      </c>
      <c r="E10806" s="215">
        <v>4440</v>
      </c>
      <c r="F10806" s="216" t="s">
        <v>7732</v>
      </c>
    </row>
    <row r="10807" spans="2:6" ht="12.75" x14ac:dyDescent="0.25">
      <c r="B10807" s="216" t="s">
        <v>7743</v>
      </c>
      <c r="C10807" s="213">
        <v>10</v>
      </c>
      <c r="D10807" s="214" t="s">
        <v>7744</v>
      </c>
      <c r="E10807" s="215">
        <v>4440</v>
      </c>
      <c r="F10807" s="216" t="s">
        <v>7732</v>
      </c>
    </row>
    <row r="10808" spans="2:6" ht="12.75" x14ac:dyDescent="0.25">
      <c r="B10808" s="216" t="s">
        <v>3699</v>
      </c>
      <c r="C10808" s="213">
        <v>4</v>
      </c>
      <c r="D10808" s="214" t="s">
        <v>7735</v>
      </c>
      <c r="E10808" s="215">
        <v>4440</v>
      </c>
      <c r="F10808" s="216" t="s">
        <v>7732</v>
      </c>
    </row>
    <row r="10809" spans="2:6" ht="12.75" x14ac:dyDescent="0.25">
      <c r="B10809" s="216" t="s">
        <v>1128</v>
      </c>
      <c r="C10809" s="213">
        <v>3</v>
      </c>
      <c r="D10809" s="214" t="s">
        <v>7734</v>
      </c>
      <c r="E10809" s="215">
        <v>4440</v>
      </c>
      <c r="F10809" s="216" t="s">
        <v>7732</v>
      </c>
    </row>
    <row r="10810" spans="2:6" ht="12.75" x14ac:dyDescent="0.25">
      <c r="B10810" s="216" t="s">
        <v>7740</v>
      </c>
      <c r="C10810" s="213">
        <v>7</v>
      </c>
      <c r="D10810" s="214" t="s">
        <v>7741</v>
      </c>
      <c r="E10810" s="215">
        <v>4440</v>
      </c>
      <c r="F10810" s="216" t="s">
        <v>7732</v>
      </c>
    </row>
    <row r="10811" spans="2:6" ht="12.75" x14ac:dyDescent="0.25">
      <c r="B10811" s="216" t="s">
        <v>7527</v>
      </c>
      <c r="C10811" s="213">
        <v>12</v>
      </c>
      <c r="D10811" s="214" t="s">
        <v>5019</v>
      </c>
      <c r="E10811" s="215">
        <v>4440</v>
      </c>
      <c r="F10811" s="216" t="s">
        <v>7732</v>
      </c>
    </row>
    <row r="10812" spans="2:6" ht="12.75" x14ac:dyDescent="0.25">
      <c r="B10812" s="216" t="s">
        <v>7169</v>
      </c>
      <c r="C10812" s="213">
        <v>8</v>
      </c>
      <c r="D10812" s="214" t="s">
        <v>2185</v>
      </c>
      <c r="E10812" s="215">
        <v>4440</v>
      </c>
      <c r="F10812" s="216" t="s">
        <v>7732</v>
      </c>
    </row>
    <row r="10813" spans="2:6" ht="12.75" x14ac:dyDescent="0.25">
      <c r="B10813" s="216" t="s">
        <v>7736</v>
      </c>
      <c r="C10813" s="213">
        <v>5</v>
      </c>
      <c r="D10813" s="214" t="s">
        <v>7737</v>
      </c>
      <c r="E10813" s="215">
        <v>4440</v>
      </c>
      <c r="F10813" s="216" t="s">
        <v>7732</v>
      </c>
    </row>
    <row r="10814" spans="2:6" ht="12.75" x14ac:dyDescent="0.25">
      <c r="B10814" s="216" t="s">
        <v>7733</v>
      </c>
      <c r="C10814" s="213">
        <v>2</v>
      </c>
      <c r="D10814" s="214" t="s">
        <v>6154</v>
      </c>
      <c r="E10814" s="215">
        <v>4440</v>
      </c>
      <c r="F10814" s="216" t="s">
        <v>7732</v>
      </c>
    </row>
    <row r="10815" spans="2:6" ht="12.75" x14ac:dyDescent="0.25">
      <c r="B10815" s="216" t="s">
        <v>7738</v>
      </c>
      <c r="C10815" s="213">
        <v>6</v>
      </c>
      <c r="D10815" s="214" t="s">
        <v>7739</v>
      </c>
      <c r="E10815" s="215">
        <v>4440</v>
      </c>
      <c r="F10815" s="216" t="s">
        <v>7732</v>
      </c>
    </row>
    <row r="10816" spans="2:6" ht="12.75" x14ac:dyDescent="0.25">
      <c r="B10816" s="216" t="s">
        <v>1246</v>
      </c>
      <c r="C10816" s="213">
        <v>1</v>
      </c>
      <c r="D10816" s="214" t="s">
        <v>7731</v>
      </c>
      <c r="E10816" s="215">
        <v>4440</v>
      </c>
      <c r="F10816" s="216" t="s">
        <v>7732</v>
      </c>
    </row>
    <row r="10817" spans="2:6" ht="12.75" x14ac:dyDescent="0.25">
      <c r="B10817" s="216" t="s">
        <v>3527</v>
      </c>
      <c r="C10817" s="213">
        <v>1</v>
      </c>
      <c r="D10817" s="214" t="s">
        <v>7843</v>
      </c>
      <c r="E10817" s="215">
        <v>4451</v>
      </c>
      <c r="F10817" s="216" t="s">
        <v>7844</v>
      </c>
    </row>
    <row r="10818" spans="2:6" ht="12.75" x14ac:dyDescent="0.25">
      <c r="B10818" s="216" t="s">
        <v>2890</v>
      </c>
      <c r="C10818" s="213">
        <v>8</v>
      </c>
      <c r="D10818" s="214" t="s">
        <v>7854</v>
      </c>
      <c r="E10818" s="215">
        <v>4451</v>
      </c>
      <c r="F10818" s="216" t="s">
        <v>7844</v>
      </c>
    </row>
    <row r="10819" spans="2:6" ht="12.75" x14ac:dyDescent="0.25">
      <c r="B10819" s="216" t="s">
        <v>7851</v>
      </c>
      <c r="C10819" s="213">
        <v>6</v>
      </c>
      <c r="D10819" s="214" t="s">
        <v>7852</v>
      </c>
      <c r="E10819" s="215">
        <v>4451</v>
      </c>
      <c r="F10819" s="216" t="s">
        <v>7844</v>
      </c>
    </row>
    <row r="10820" spans="2:6" ht="12.75" x14ac:dyDescent="0.25">
      <c r="B10820" s="216" t="s">
        <v>7861</v>
      </c>
      <c r="C10820" s="213">
        <v>12</v>
      </c>
      <c r="D10820" s="214" t="s">
        <v>7862</v>
      </c>
      <c r="E10820" s="215">
        <v>4451</v>
      </c>
      <c r="F10820" s="216" t="s">
        <v>7844</v>
      </c>
    </row>
    <row r="10821" spans="2:6" ht="12.75" x14ac:dyDescent="0.25">
      <c r="B10821" s="216" t="s">
        <v>291</v>
      </c>
      <c r="C10821" s="213">
        <v>7</v>
      </c>
      <c r="D10821" s="214" t="s">
        <v>7853</v>
      </c>
      <c r="E10821" s="215">
        <v>4451</v>
      </c>
      <c r="F10821" s="216" t="s">
        <v>7844</v>
      </c>
    </row>
    <row r="10822" spans="2:6" ht="12.75" x14ac:dyDescent="0.25">
      <c r="B10822" s="216" t="s">
        <v>7855</v>
      </c>
      <c r="C10822" s="213">
        <v>9</v>
      </c>
      <c r="D10822" s="214" t="s">
        <v>7856</v>
      </c>
      <c r="E10822" s="215">
        <v>4451</v>
      </c>
      <c r="F10822" s="216" t="s">
        <v>7844</v>
      </c>
    </row>
    <row r="10823" spans="2:6" ht="12.75" x14ac:dyDescent="0.25">
      <c r="B10823" s="216" t="s">
        <v>7859</v>
      </c>
      <c r="C10823" s="213">
        <v>11</v>
      </c>
      <c r="D10823" s="214" t="s">
        <v>7860</v>
      </c>
      <c r="E10823" s="215">
        <v>4451</v>
      </c>
      <c r="F10823" s="216" t="s">
        <v>7844</v>
      </c>
    </row>
    <row r="10824" spans="2:6" ht="12.75" x14ac:dyDescent="0.25">
      <c r="B10824" s="216" t="s">
        <v>7850</v>
      </c>
      <c r="C10824" s="213">
        <v>5</v>
      </c>
      <c r="D10824" s="214" t="s">
        <v>3036</v>
      </c>
      <c r="E10824" s="215">
        <v>4451</v>
      </c>
      <c r="F10824" s="216" t="s">
        <v>7844</v>
      </c>
    </row>
    <row r="10825" spans="2:6" ht="12.75" x14ac:dyDescent="0.25">
      <c r="B10825" s="216" t="s">
        <v>7848</v>
      </c>
      <c r="C10825" s="213">
        <v>4</v>
      </c>
      <c r="D10825" s="214" t="s">
        <v>7849</v>
      </c>
      <c r="E10825" s="215">
        <v>4451</v>
      </c>
      <c r="F10825" s="216" t="s">
        <v>7844</v>
      </c>
    </row>
    <row r="10826" spans="2:6" ht="12.75" x14ac:dyDescent="0.25">
      <c r="B10826" s="216" t="s">
        <v>7846</v>
      </c>
      <c r="C10826" s="213">
        <v>3</v>
      </c>
      <c r="D10826" s="214" t="s">
        <v>7847</v>
      </c>
      <c r="E10826" s="215">
        <v>4451</v>
      </c>
      <c r="F10826" s="216" t="s">
        <v>7844</v>
      </c>
    </row>
    <row r="10827" spans="2:6" ht="12.75" x14ac:dyDescent="0.25">
      <c r="B10827" s="216" t="s">
        <v>7857</v>
      </c>
      <c r="C10827" s="213">
        <v>10</v>
      </c>
      <c r="D10827" s="214" t="s">
        <v>7858</v>
      </c>
      <c r="E10827" s="215">
        <v>4451</v>
      </c>
      <c r="F10827" s="216" t="s">
        <v>7844</v>
      </c>
    </row>
    <row r="10828" spans="2:6" ht="12.75" x14ac:dyDescent="0.25">
      <c r="B10828" s="216" t="s">
        <v>3250</v>
      </c>
      <c r="C10828" s="213">
        <v>2</v>
      </c>
      <c r="D10828" s="214" t="s">
        <v>7845</v>
      </c>
      <c r="E10828" s="215">
        <v>4451</v>
      </c>
      <c r="F10828" s="216" t="s">
        <v>7844</v>
      </c>
    </row>
    <row r="10829" spans="2:6" ht="12.75" x14ac:dyDescent="0.25">
      <c r="B10829" s="216" t="s">
        <v>7866</v>
      </c>
      <c r="C10829" s="213">
        <v>5</v>
      </c>
      <c r="D10829" s="214" t="s">
        <v>7867</v>
      </c>
      <c r="E10829" s="215">
        <v>4452</v>
      </c>
      <c r="F10829" s="216" t="s">
        <v>7864</v>
      </c>
    </row>
    <row r="10830" spans="2:6" ht="12.75" x14ac:dyDescent="0.25">
      <c r="B10830" s="216" t="s">
        <v>163</v>
      </c>
      <c r="C10830" s="213">
        <v>9</v>
      </c>
      <c r="D10830" s="214" t="s">
        <v>7871</v>
      </c>
      <c r="E10830" s="215">
        <v>4452</v>
      </c>
      <c r="F10830" s="216" t="s">
        <v>7864</v>
      </c>
    </row>
    <row r="10831" spans="2:6" ht="12.75" x14ac:dyDescent="0.25">
      <c r="B10831" s="216" t="s">
        <v>7859</v>
      </c>
      <c r="C10831" s="213">
        <v>12</v>
      </c>
      <c r="D10831" s="214" t="s">
        <v>7876</v>
      </c>
      <c r="E10831" s="215">
        <v>4452</v>
      </c>
      <c r="F10831" s="216" t="s">
        <v>7864</v>
      </c>
    </row>
    <row r="10832" spans="2:6" ht="12.75" x14ac:dyDescent="0.25">
      <c r="B10832" s="216" t="s">
        <v>3248</v>
      </c>
      <c r="C10832" s="213">
        <v>3</v>
      </c>
      <c r="D10832" s="214" t="s">
        <v>7865</v>
      </c>
      <c r="E10832" s="215">
        <v>4452</v>
      </c>
      <c r="F10832" s="216" t="s">
        <v>7864</v>
      </c>
    </row>
    <row r="10833" spans="2:6" ht="12.75" x14ac:dyDescent="0.25">
      <c r="B10833" s="216" t="s">
        <v>7874</v>
      </c>
      <c r="C10833" s="213">
        <v>11</v>
      </c>
      <c r="D10833" s="214" t="s">
        <v>7875</v>
      </c>
      <c r="E10833" s="215">
        <v>4452</v>
      </c>
      <c r="F10833" s="216" t="s">
        <v>7864</v>
      </c>
    </row>
    <row r="10834" spans="2:6" ht="12.75" x14ac:dyDescent="0.25">
      <c r="B10834" s="216" t="s">
        <v>7872</v>
      </c>
      <c r="C10834" s="213">
        <v>10</v>
      </c>
      <c r="D10834" s="214" t="s">
        <v>7873</v>
      </c>
      <c r="E10834" s="215">
        <v>4452</v>
      </c>
      <c r="F10834" s="216" t="s">
        <v>7864</v>
      </c>
    </row>
    <row r="10835" spans="2:6" ht="12.75" x14ac:dyDescent="0.25">
      <c r="B10835" s="216" t="s">
        <v>3705</v>
      </c>
      <c r="C10835" s="213">
        <v>7</v>
      </c>
      <c r="D10835" s="214" t="s">
        <v>7869</v>
      </c>
      <c r="E10835" s="215">
        <v>4452</v>
      </c>
      <c r="F10835" s="216" t="s">
        <v>7864</v>
      </c>
    </row>
    <row r="10836" spans="2:6" ht="12.75" x14ac:dyDescent="0.25">
      <c r="B10836" s="216" t="s">
        <v>263</v>
      </c>
      <c r="C10836" s="213">
        <v>1</v>
      </c>
      <c r="D10836" s="214" t="s">
        <v>7863</v>
      </c>
      <c r="E10836" s="215">
        <v>4452</v>
      </c>
      <c r="F10836" s="216" t="s">
        <v>7864</v>
      </c>
    </row>
    <row r="10837" spans="2:6" ht="12.75" x14ac:dyDescent="0.25">
      <c r="B10837" s="216" t="s">
        <v>7514</v>
      </c>
      <c r="C10837" s="213">
        <v>8</v>
      </c>
      <c r="D10837" s="214" t="s">
        <v>7870</v>
      </c>
      <c r="E10837" s="215">
        <v>4452</v>
      </c>
      <c r="F10837" s="216" t="s">
        <v>7864</v>
      </c>
    </row>
    <row r="10838" spans="2:6" ht="12.75" x14ac:dyDescent="0.25">
      <c r="B10838" s="216" t="s">
        <v>6530</v>
      </c>
      <c r="C10838" s="213">
        <v>6</v>
      </c>
      <c r="D10838" s="214" t="s">
        <v>7868</v>
      </c>
      <c r="E10838" s="215">
        <v>4452</v>
      </c>
      <c r="F10838" s="216" t="s">
        <v>7864</v>
      </c>
    </row>
    <row r="10839" spans="2:6" ht="12.75" x14ac:dyDescent="0.25">
      <c r="B10839" s="216" t="s">
        <v>161</v>
      </c>
      <c r="C10839" s="213">
        <v>2</v>
      </c>
      <c r="D10839" s="214" t="s">
        <v>6853</v>
      </c>
      <c r="E10839" s="215">
        <v>4452</v>
      </c>
      <c r="F10839" s="216" t="s">
        <v>7864</v>
      </c>
    </row>
    <row r="10840" spans="2:6" ht="12.75" x14ac:dyDescent="0.25">
      <c r="B10840" s="216" t="s">
        <v>1128</v>
      </c>
      <c r="C10840" s="213">
        <v>4</v>
      </c>
      <c r="D10840" s="214" t="s">
        <v>7785</v>
      </c>
      <c r="E10840" s="215">
        <v>4452</v>
      </c>
      <c r="F10840" s="216" t="s">
        <v>7864</v>
      </c>
    </row>
    <row r="10841" spans="2:6" ht="12.75" x14ac:dyDescent="0.25">
      <c r="B10841" s="216" t="s">
        <v>7733</v>
      </c>
      <c r="C10841" s="213">
        <v>10</v>
      </c>
      <c r="D10841" s="214" t="s">
        <v>7988</v>
      </c>
      <c r="E10841" s="215">
        <v>4463</v>
      </c>
      <c r="F10841" s="216" t="s">
        <v>7977</v>
      </c>
    </row>
    <row r="10842" spans="2:6" ht="12.75" x14ac:dyDescent="0.25">
      <c r="B10842" s="216" t="s">
        <v>1847</v>
      </c>
      <c r="C10842" s="213">
        <v>9</v>
      </c>
      <c r="D10842" s="214" t="s">
        <v>7987</v>
      </c>
      <c r="E10842" s="215">
        <v>4463</v>
      </c>
      <c r="F10842" s="216" t="s">
        <v>7977</v>
      </c>
    </row>
    <row r="10843" spans="2:6" ht="12.75" x14ac:dyDescent="0.25">
      <c r="B10843" s="216" t="s">
        <v>7978</v>
      </c>
      <c r="C10843" s="213">
        <v>2</v>
      </c>
      <c r="D10843" s="214" t="s">
        <v>7979</v>
      </c>
      <c r="E10843" s="215">
        <v>4463</v>
      </c>
      <c r="F10843" s="216" t="s">
        <v>7977</v>
      </c>
    </row>
    <row r="10844" spans="2:6" ht="12.75" x14ac:dyDescent="0.25">
      <c r="B10844" s="216" t="s">
        <v>7980</v>
      </c>
      <c r="C10844" s="213">
        <v>3</v>
      </c>
      <c r="D10844" s="214" t="s">
        <v>7981</v>
      </c>
      <c r="E10844" s="215">
        <v>4463</v>
      </c>
      <c r="F10844" s="216" t="s">
        <v>7977</v>
      </c>
    </row>
    <row r="10845" spans="2:6" ht="12.75" x14ac:dyDescent="0.25">
      <c r="B10845" s="216" t="s">
        <v>158</v>
      </c>
      <c r="C10845" s="213">
        <v>11</v>
      </c>
      <c r="D10845" s="214" t="s">
        <v>7989</v>
      </c>
      <c r="E10845" s="215">
        <v>4463</v>
      </c>
      <c r="F10845" s="216" t="s">
        <v>7977</v>
      </c>
    </row>
    <row r="10846" spans="2:6" ht="12.75" x14ac:dyDescent="0.25">
      <c r="B10846" s="216" t="s">
        <v>4725</v>
      </c>
      <c r="C10846" s="213">
        <v>1</v>
      </c>
      <c r="D10846" s="214" t="s">
        <v>7976</v>
      </c>
      <c r="E10846" s="215">
        <v>4463</v>
      </c>
      <c r="F10846" s="216" t="s">
        <v>7977</v>
      </c>
    </row>
    <row r="10847" spans="2:6" ht="12.75" x14ac:dyDescent="0.25">
      <c r="B10847" s="216" t="s">
        <v>4927</v>
      </c>
      <c r="C10847" s="213">
        <v>7</v>
      </c>
      <c r="D10847" s="214" t="s">
        <v>7986</v>
      </c>
      <c r="E10847" s="215">
        <v>4463</v>
      </c>
      <c r="F10847" s="216" t="s">
        <v>7977</v>
      </c>
    </row>
    <row r="10848" spans="2:6" ht="12.75" x14ac:dyDescent="0.25">
      <c r="B10848" s="216" t="s">
        <v>7990</v>
      </c>
      <c r="C10848" s="213">
        <v>12</v>
      </c>
      <c r="D10848" s="214" t="s">
        <v>7991</v>
      </c>
      <c r="E10848" s="215">
        <v>4463</v>
      </c>
      <c r="F10848" s="216" t="s">
        <v>7977</v>
      </c>
    </row>
    <row r="10849" spans="2:6" ht="12.75" x14ac:dyDescent="0.25">
      <c r="B10849" s="216" t="s">
        <v>230</v>
      </c>
      <c r="C10849" s="213">
        <v>4</v>
      </c>
      <c r="D10849" s="214" t="s">
        <v>7982</v>
      </c>
      <c r="E10849" s="215">
        <v>4463</v>
      </c>
      <c r="F10849" s="216" t="s">
        <v>7977</v>
      </c>
    </row>
    <row r="10850" spans="2:6" ht="12.75" x14ac:dyDescent="0.25">
      <c r="B10850" s="216" t="s">
        <v>3527</v>
      </c>
      <c r="C10850" s="213">
        <v>5</v>
      </c>
      <c r="D10850" s="214" t="s">
        <v>7983</v>
      </c>
      <c r="E10850" s="215">
        <v>4463</v>
      </c>
      <c r="F10850" s="216" t="s">
        <v>7977</v>
      </c>
    </row>
    <row r="10851" spans="2:6" ht="12.75" x14ac:dyDescent="0.25">
      <c r="B10851" s="216" t="s">
        <v>7984</v>
      </c>
      <c r="C10851" s="213">
        <v>6</v>
      </c>
      <c r="D10851" s="214" t="s">
        <v>7985</v>
      </c>
      <c r="E10851" s="215">
        <v>4463</v>
      </c>
      <c r="F10851" s="216" t="s">
        <v>7977</v>
      </c>
    </row>
    <row r="10852" spans="2:6" ht="12.75" x14ac:dyDescent="0.25">
      <c r="B10852" s="216" t="s">
        <v>1246</v>
      </c>
      <c r="C10852" s="213">
        <v>8</v>
      </c>
      <c r="D10852" s="214" t="s">
        <v>7972</v>
      </c>
      <c r="E10852" s="215">
        <v>4463</v>
      </c>
      <c r="F10852" s="216" t="s">
        <v>7977</v>
      </c>
    </row>
    <row r="10853" spans="2:6" ht="12.75" x14ac:dyDescent="0.25">
      <c r="B10853" s="216" t="s">
        <v>7846</v>
      </c>
      <c r="C10853" s="213">
        <v>8</v>
      </c>
      <c r="D10853" s="214" t="s">
        <v>594</v>
      </c>
      <c r="E10853" s="215">
        <v>4484</v>
      </c>
      <c r="F10853" s="216" t="s">
        <v>8175</v>
      </c>
    </row>
    <row r="10854" spans="2:6" ht="12.75" x14ac:dyDescent="0.25">
      <c r="B10854" s="216" t="s">
        <v>8183</v>
      </c>
      <c r="C10854" s="213">
        <v>10</v>
      </c>
      <c r="D10854" s="214" t="s">
        <v>8184</v>
      </c>
      <c r="E10854" s="215">
        <v>4484</v>
      </c>
      <c r="F10854" s="216" t="s">
        <v>8175</v>
      </c>
    </row>
    <row r="10855" spans="2:6" ht="12.75" x14ac:dyDescent="0.25">
      <c r="B10855" s="216" t="s">
        <v>6550</v>
      </c>
      <c r="C10855" s="213">
        <v>6</v>
      </c>
      <c r="D10855" s="214" t="s">
        <v>8180</v>
      </c>
      <c r="E10855" s="215">
        <v>4484</v>
      </c>
      <c r="F10855" s="216" t="s">
        <v>8175</v>
      </c>
    </row>
    <row r="10856" spans="2:6" ht="12.75" x14ac:dyDescent="0.25">
      <c r="B10856" s="216" t="s">
        <v>5354</v>
      </c>
      <c r="C10856" s="213">
        <v>2</v>
      </c>
      <c r="D10856" s="214" t="s">
        <v>8176</v>
      </c>
      <c r="E10856" s="215">
        <v>4484</v>
      </c>
      <c r="F10856" s="216" t="s">
        <v>8175</v>
      </c>
    </row>
    <row r="10857" spans="2:6" ht="12.75" x14ac:dyDescent="0.25">
      <c r="B10857" s="216" t="s">
        <v>8181</v>
      </c>
      <c r="C10857" s="213">
        <v>9</v>
      </c>
      <c r="D10857" s="214" t="s">
        <v>8182</v>
      </c>
      <c r="E10857" s="215">
        <v>4484</v>
      </c>
      <c r="F10857" s="216" t="s">
        <v>8175</v>
      </c>
    </row>
    <row r="10858" spans="2:6" ht="12.75" x14ac:dyDescent="0.25">
      <c r="B10858" s="216" t="s">
        <v>161</v>
      </c>
      <c r="C10858" s="213">
        <v>7</v>
      </c>
      <c r="D10858" s="214" t="s">
        <v>7123</v>
      </c>
      <c r="E10858" s="215">
        <v>4484</v>
      </c>
      <c r="F10858" s="216" t="s">
        <v>8175</v>
      </c>
    </row>
    <row r="10859" spans="2:6" ht="12.75" x14ac:dyDescent="0.25">
      <c r="B10859" s="216" t="s">
        <v>7535</v>
      </c>
      <c r="C10859" s="213">
        <v>4</v>
      </c>
      <c r="D10859" s="214" t="s">
        <v>3035</v>
      </c>
      <c r="E10859" s="215">
        <v>4484</v>
      </c>
      <c r="F10859" s="216" t="s">
        <v>8175</v>
      </c>
    </row>
    <row r="10860" spans="2:6" ht="12.75" x14ac:dyDescent="0.25">
      <c r="B10860" s="216" t="s">
        <v>201</v>
      </c>
      <c r="C10860" s="213">
        <v>1</v>
      </c>
      <c r="D10860" s="214" t="s">
        <v>8174</v>
      </c>
      <c r="E10860" s="215">
        <v>4484</v>
      </c>
      <c r="F10860" s="216" t="s">
        <v>8175</v>
      </c>
    </row>
    <row r="10861" spans="2:6" ht="12.75" x14ac:dyDescent="0.25">
      <c r="B10861" s="216" t="s">
        <v>3232</v>
      </c>
      <c r="C10861" s="213">
        <v>12</v>
      </c>
      <c r="D10861" s="214" t="s">
        <v>8187</v>
      </c>
      <c r="E10861" s="215">
        <v>4484</v>
      </c>
      <c r="F10861" s="216" t="s">
        <v>8175</v>
      </c>
    </row>
    <row r="10862" spans="2:6" ht="12.75" x14ac:dyDescent="0.25">
      <c r="B10862" s="216" t="s">
        <v>8185</v>
      </c>
      <c r="C10862" s="213">
        <v>11</v>
      </c>
      <c r="D10862" s="214" t="s">
        <v>8186</v>
      </c>
      <c r="E10862" s="215">
        <v>4484</v>
      </c>
      <c r="F10862" s="216" t="s">
        <v>8175</v>
      </c>
    </row>
    <row r="10863" spans="2:6" ht="12.75" x14ac:dyDescent="0.25">
      <c r="B10863" s="216" t="s">
        <v>8177</v>
      </c>
      <c r="C10863" s="213">
        <v>3</v>
      </c>
      <c r="D10863" s="214" t="s">
        <v>8178</v>
      </c>
      <c r="E10863" s="215">
        <v>4484</v>
      </c>
      <c r="F10863" s="216" t="s">
        <v>8175</v>
      </c>
    </row>
    <row r="10864" spans="2:6" ht="12.75" x14ac:dyDescent="0.25">
      <c r="B10864" s="216" t="s">
        <v>7138</v>
      </c>
      <c r="C10864" s="213">
        <v>5</v>
      </c>
      <c r="D10864" s="214" t="s">
        <v>8179</v>
      </c>
      <c r="E10864" s="215">
        <v>4484</v>
      </c>
      <c r="F10864" s="216" t="s">
        <v>8175</v>
      </c>
    </row>
    <row r="10865" spans="2:6" ht="12.75" x14ac:dyDescent="0.25">
      <c r="B10865" s="216" t="s">
        <v>5742</v>
      </c>
      <c r="C10865" s="213">
        <v>11</v>
      </c>
      <c r="D10865" s="214" t="s">
        <v>8203</v>
      </c>
      <c r="E10865" s="215">
        <v>4485</v>
      </c>
      <c r="F10865" s="216" t="s">
        <v>8189</v>
      </c>
    </row>
    <row r="10866" spans="2:6" ht="12.75" x14ac:dyDescent="0.25">
      <c r="B10866" s="216" t="s">
        <v>161</v>
      </c>
      <c r="C10866" s="213">
        <v>8</v>
      </c>
      <c r="D10866" s="214" t="s">
        <v>8199</v>
      </c>
      <c r="E10866" s="215">
        <v>4485</v>
      </c>
      <c r="F10866" s="216" t="s">
        <v>8189</v>
      </c>
    </row>
    <row r="10867" spans="2:6" ht="12.75" x14ac:dyDescent="0.25">
      <c r="B10867" s="216" t="s">
        <v>3253</v>
      </c>
      <c r="C10867" s="213">
        <v>3</v>
      </c>
      <c r="D10867" s="214" t="s">
        <v>8191</v>
      </c>
      <c r="E10867" s="215">
        <v>4485</v>
      </c>
      <c r="F10867" s="216" t="s">
        <v>8189</v>
      </c>
    </row>
    <row r="10868" spans="2:6" ht="12.75" x14ac:dyDescent="0.25">
      <c r="B10868" s="216" t="s">
        <v>263</v>
      </c>
      <c r="C10868" s="213">
        <v>1</v>
      </c>
      <c r="D10868" s="214" t="s">
        <v>8188</v>
      </c>
      <c r="E10868" s="215">
        <v>4485</v>
      </c>
      <c r="F10868" s="216" t="s">
        <v>8189</v>
      </c>
    </row>
    <row r="10869" spans="2:6" ht="12.75" x14ac:dyDescent="0.25">
      <c r="B10869" s="216" t="s">
        <v>8195</v>
      </c>
      <c r="C10869" s="213">
        <v>6</v>
      </c>
      <c r="D10869" s="214" t="s">
        <v>8196</v>
      </c>
      <c r="E10869" s="215">
        <v>4485</v>
      </c>
      <c r="F10869" s="216" t="s">
        <v>8189</v>
      </c>
    </row>
    <row r="10870" spans="2:6" ht="12.75" x14ac:dyDescent="0.25">
      <c r="B10870" s="216" t="s">
        <v>8192</v>
      </c>
      <c r="C10870" s="213">
        <v>4</v>
      </c>
      <c r="D10870" s="214" t="s">
        <v>8193</v>
      </c>
      <c r="E10870" s="215">
        <v>4485</v>
      </c>
      <c r="F10870" s="216" t="s">
        <v>8189</v>
      </c>
    </row>
    <row r="10871" spans="2:6" ht="12.75" x14ac:dyDescent="0.25">
      <c r="B10871" s="216" t="s">
        <v>6530</v>
      </c>
      <c r="C10871" s="213">
        <v>2</v>
      </c>
      <c r="D10871" s="214" t="s">
        <v>8190</v>
      </c>
      <c r="E10871" s="215">
        <v>4485</v>
      </c>
      <c r="F10871" s="216" t="s">
        <v>8189</v>
      </c>
    </row>
    <row r="10872" spans="2:6" ht="12.75" x14ac:dyDescent="0.25">
      <c r="B10872" s="216" t="s">
        <v>8200</v>
      </c>
      <c r="C10872" s="213">
        <v>9</v>
      </c>
      <c r="D10872" s="214" t="s">
        <v>8201</v>
      </c>
      <c r="E10872" s="215">
        <v>4485</v>
      </c>
      <c r="F10872" s="216" t="s">
        <v>8189</v>
      </c>
    </row>
    <row r="10873" spans="2:6" ht="12.75" x14ac:dyDescent="0.25">
      <c r="B10873" s="216" t="s">
        <v>8197</v>
      </c>
      <c r="C10873" s="213">
        <v>7</v>
      </c>
      <c r="D10873" s="214" t="s">
        <v>8198</v>
      </c>
      <c r="E10873" s="215">
        <v>4485</v>
      </c>
      <c r="F10873" s="216" t="s">
        <v>8189</v>
      </c>
    </row>
    <row r="10874" spans="2:6" ht="12.75" x14ac:dyDescent="0.25">
      <c r="B10874" s="216" t="s">
        <v>6521</v>
      </c>
      <c r="C10874" s="213">
        <v>12</v>
      </c>
      <c r="D10874" s="214" t="s">
        <v>1866</v>
      </c>
      <c r="E10874" s="215">
        <v>4485</v>
      </c>
      <c r="F10874" s="216" t="s">
        <v>8189</v>
      </c>
    </row>
    <row r="10875" spans="2:6" ht="12.75" x14ac:dyDescent="0.25">
      <c r="B10875" s="216" t="s">
        <v>3692</v>
      </c>
      <c r="C10875" s="213">
        <v>5</v>
      </c>
      <c r="D10875" s="214" t="s">
        <v>8194</v>
      </c>
      <c r="E10875" s="215">
        <v>4485</v>
      </c>
      <c r="F10875" s="216" t="s">
        <v>8189</v>
      </c>
    </row>
    <row r="10876" spans="2:6" ht="12.75" x14ac:dyDescent="0.25">
      <c r="B10876" s="216" t="s">
        <v>8202</v>
      </c>
      <c r="C10876" s="213">
        <v>10</v>
      </c>
      <c r="D10876" s="214" t="s">
        <v>573</v>
      </c>
      <c r="E10876" s="215">
        <v>4485</v>
      </c>
      <c r="F10876" s="216" t="s">
        <v>8189</v>
      </c>
    </row>
    <row r="10877" spans="2:6" ht="12.75" x14ac:dyDescent="0.25">
      <c r="B10877" s="216" t="s">
        <v>7463</v>
      </c>
      <c r="C10877" s="213">
        <v>2</v>
      </c>
      <c r="D10877" s="214" t="s">
        <v>3351</v>
      </c>
      <c r="E10877" s="215">
        <v>4506</v>
      </c>
      <c r="F10877" s="216" t="s">
        <v>8394</v>
      </c>
    </row>
    <row r="10878" spans="2:6" ht="12.75" x14ac:dyDescent="0.25">
      <c r="B10878" s="216" t="s">
        <v>8403</v>
      </c>
      <c r="C10878" s="213">
        <v>9</v>
      </c>
      <c r="D10878" s="214" t="s">
        <v>8404</v>
      </c>
      <c r="E10878" s="215">
        <v>4506</v>
      </c>
      <c r="F10878" s="216" t="s">
        <v>8394</v>
      </c>
    </row>
    <row r="10879" spans="2:6" ht="12.75" x14ac:dyDescent="0.25">
      <c r="B10879" s="216" t="s">
        <v>8409</v>
      </c>
      <c r="C10879" s="213">
        <v>12</v>
      </c>
      <c r="D10879" s="214" t="s">
        <v>8410</v>
      </c>
      <c r="E10879" s="215">
        <v>4506</v>
      </c>
      <c r="F10879" s="216" t="s">
        <v>8394</v>
      </c>
    </row>
    <row r="10880" spans="2:6" ht="12.75" x14ac:dyDescent="0.25">
      <c r="B10880" s="216" t="s">
        <v>8407</v>
      </c>
      <c r="C10880" s="213">
        <v>11</v>
      </c>
      <c r="D10880" s="214" t="s">
        <v>8408</v>
      </c>
      <c r="E10880" s="215">
        <v>4506</v>
      </c>
      <c r="F10880" s="216" t="s">
        <v>8394</v>
      </c>
    </row>
    <row r="10881" spans="2:6" ht="12.75" x14ac:dyDescent="0.25">
      <c r="B10881" s="216" t="s">
        <v>8400</v>
      </c>
      <c r="C10881" s="213">
        <v>7</v>
      </c>
      <c r="D10881" s="214" t="s">
        <v>8401</v>
      </c>
      <c r="E10881" s="215">
        <v>4506</v>
      </c>
      <c r="F10881" s="216" t="s">
        <v>8394</v>
      </c>
    </row>
    <row r="10882" spans="2:6" ht="12.75" x14ac:dyDescent="0.25">
      <c r="B10882" s="216" t="s">
        <v>4397</v>
      </c>
      <c r="C10882" s="213">
        <v>3</v>
      </c>
      <c r="D10882" s="214" t="s">
        <v>8395</v>
      </c>
      <c r="E10882" s="215">
        <v>4506</v>
      </c>
      <c r="F10882" s="216" t="s">
        <v>8394</v>
      </c>
    </row>
    <row r="10883" spans="2:6" ht="12.75" x14ac:dyDescent="0.25">
      <c r="B10883" s="216" t="s">
        <v>4729</v>
      </c>
      <c r="C10883" s="213">
        <v>6</v>
      </c>
      <c r="D10883" s="214" t="s">
        <v>8399</v>
      </c>
      <c r="E10883" s="215">
        <v>4506</v>
      </c>
      <c r="F10883" s="216" t="s">
        <v>8394</v>
      </c>
    </row>
    <row r="10884" spans="2:6" ht="12.75" x14ac:dyDescent="0.25">
      <c r="B10884" s="216" t="s">
        <v>1834</v>
      </c>
      <c r="C10884" s="213">
        <v>1</v>
      </c>
      <c r="D10884" s="214" t="s">
        <v>3028</v>
      </c>
      <c r="E10884" s="215">
        <v>4506</v>
      </c>
      <c r="F10884" s="216" t="s">
        <v>8394</v>
      </c>
    </row>
    <row r="10885" spans="2:6" ht="12.75" x14ac:dyDescent="0.25">
      <c r="B10885" s="216" t="s">
        <v>8397</v>
      </c>
      <c r="C10885" s="213">
        <v>5</v>
      </c>
      <c r="D10885" s="214" t="s">
        <v>8398</v>
      </c>
      <c r="E10885" s="215">
        <v>4506</v>
      </c>
      <c r="F10885" s="216" t="s">
        <v>8394</v>
      </c>
    </row>
    <row r="10886" spans="2:6" ht="12.75" x14ac:dyDescent="0.25">
      <c r="B10886" s="216" t="s">
        <v>1401</v>
      </c>
      <c r="C10886" s="213">
        <v>4</v>
      </c>
      <c r="D10886" s="214" t="s">
        <v>8396</v>
      </c>
      <c r="E10886" s="215">
        <v>4506</v>
      </c>
      <c r="F10886" s="216" t="s">
        <v>8394</v>
      </c>
    </row>
    <row r="10887" spans="2:6" ht="12.75" x14ac:dyDescent="0.25">
      <c r="B10887" s="216" t="s">
        <v>5943</v>
      </c>
      <c r="C10887" s="213">
        <v>8</v>
      </c>
      <c r="D10887" s="214" t="s">
        <v>8402</v>
      </c>
      <c r="E10887" s="215">
        <v>4506</v>
      </c>
      <c r="F10887" s="216" t="s">
        <v>8394</v>
      </c>
    </row>
    <row r="10888" spans="2:6" ht="12.75" x14ac:dyDescent="0.25">
      <c r="B10888" s="216" t="s">
        <v>8405</v>
      </c>
      <c r="C10888" s="213">
        <v>10</v>
      </c>
      <c r="D10888" s="214" t="s">
        <v>8406</v>
      </c>
      <c r="E10888" s="215">
        <v>4506</v>
      </c>
      <c r="F10888" s="216" t="s">
        <v>8394</v>
      </c>
    </row>
    <row r="10889" spans="2:6" ht="12.75" x14ac:dyDescent="0.25">
      <c r="B10889" s="216" t="s">
        <v>7138</v>
      </c>
      <c r="C10889" s="213">
        <v>5</v>
      </c>
      <c r="D10889" s="214" t="s">
        <v>8415</v>
      </c>
      <c r="E10889" s="215">
        <v>4507</v>
      </c>
      <c r="F10889" s="216" t="s">
        <v>8412</v>
      </c>
    </row>
    <row r="10890" spans="2:6" ht="12.75" x14ac:dyDescent="0.25">
      <c r="B10890" s="216" t="s">
        <v>8423</v>
      </c>
      <c r="C10890" s="213">
        <v>12</v>
      </c>
      <c r="D10890" s="214" t="s">
        <v>8424</v>
      </c>
      <c r="E10890" s="215">
        <v>4507</v>
      </c>
      <c r="F10890" s="216" t="s">
        <v>8412</v>
      </c>
    </row>
    <row r="10891" spans="2:6" ht="12.75" x14ac:dyDescent="0.25">
      <c r="B10891" s="216" t="s">
        <v>8413</v>
      </c>
      <c r="C10891" s="213">
        <v>3</v>
      </c>
      <c r="D10891" s="214" t="s">
        <v>4444</v>
      </c>
      <c r="E10891" s="215">
        <v>4507</v>
      </c>
      <c r="F10891" s="216" t="s">
        <v>8412</v>
      </c>
    </row>
    <row r="10892" spans="2:6" ht="12.75" x14ac:dyDescent="0.25">
      <c r="B10892" s="216" t="s">
        <v>193</v>
      </c>
      <c r="C10892" s="213">
        <v>2</v>
      </c>
      <c r="D10892" s="214" t="s">
        <v>2181</v>
      </c>
      <c r="E10892" s="215">
        <v>4507</v>
      </c>
      <c r="F10892" s="216" t="s">
        <v>8412</v>
      </c>
    </row>
    <row r="10893" spans="2:6" ht="12.75" x14ac:dyDescent="0.25">
      <c r="B10893" s="216" t="s">
        <v>6541</v>
      </c>
      <c r="C10893" s="213">
        <v>6</v>
      </c>
      <c r="D10893" s="214" t="s">
        <v>8416</v>
      </c>
      <c r="E10893" s="215">
        <v>4507</v>
      </c>
      <c r="F10893" s="216" t="s">
        <v>8412</v>
      </c>
    </row>
    <row r="10894" spans="2:6" ht="12.75" x14ac:dyDescent="0.25">
      <c r="B10894" s="216" t="s">
        <v>8417</v>
      </c>
      <c r="C10894" s="213">
        <v>7</v>
      </c>
      <c r="D10894" s="214" t="s">
        <v>8418</v>
      </c>
      <c r="E10894" s="215">
        <v>4507</v>
      </c>
      <c r="F10894" s="216" t="s">
        <v>8412</v>
      </c>
    </row>
    <row r="10895" spans="2:6" ht="12.75" x14ac:dyDescent="0.25">
      <c r="B10895" s="216" t="s">
        <v>8419</v>
      </c>
      <c r="C10895" s="213">
        <v>9</v>
      </c>
      <c r="D10895" s="214" t="s">
        <v>4626</v>
      </c>
      <c r="E10895" s="215">
        <v>4507</v>
      </c>
      <c r="F10895" s="216" t="s">
        <v>8412</v>
      </c>
    </row>
    <row r="10896" spans="2:6" ht="12.75" x14ac:dyDescent="0.25">
      <c r="B10896" s="216" t="s">
        <v>8420</v>
      </c>
      <c r="C10896" s="213">
        <v>10</v>
      </c>
      <c r="D10896" s="214" t="s">
        <v>8421</v>
      </c>
      <c r="E10896" s="215">
        <v>4507</v>
      </c>
      <c r="F10896" s="216" t="s">
        <v>8412</v>
      </c>
    </row>
    <row r="10897" spans="2:6" ht="12.75" x14ac:dyDescent="0.25">
      <c r="B10897" s="216" t="s">
        <v>35</v>
      </c>
      <c r="C10897" s="213">
        <v>1</v>
      </c>
      <c r="D10897" s="214" t="s">
        <v>8411</v>
      </c>
      <c r="E10897" s="215">
        <v>4507</v>
      </c>
      <c r="F10897" s="216" t="s">
        <v>8412</v>
      </c>
    </row>
    <row r="10898" spans="2:6" ht="12.75" x14ac:dyDescent="0.25">
      <c r="B10898" s="216" t="s">
        <v>401</v>
      </c>
      <c r="C10898" s="213">
        <v>11</v>
      </c>
      <c r="D10898" s="214" t="s">
        <v>8422</v>
      </c>
      <c r="E10898" s="215">
        <v>4507</v>
      </c>
      <c r="F10898" s="216" t="s">
        <v>8412</v>
      </c>
    </row>
    <row r="10899" spans="2:6" ht="12.75" x14ac:dyDescent="0.25">
      <c r="B10899" s="216" t="s">
        <v>420</v>
      </c>
      <c r="C10899" s="213">
        <v>8</v>
      </c>
      <c r="D10899" s="214" t="s">
        <v>2914</v>
      </c>
      <c r="E10899" s="215">
        <v>4507</v>
      </c>
      <c r="F10899" s="216" t="s">
        <v>8412</v>
      </c>
    </row>
    <row r="10900" spans="2:6" ht="12.75" x14ac:dyDescent="0.25">
      <c r="B10900" s="216" t="s">
        <v>8414</v>
      </c>
      <c r="C10900" s="213">
        <v>4</v>
      </c>
      <c r="D10900" s="214" t="s">
        <v>3738</v>
      </c>
      <c r="E10900" s="215">
        <v>4507</v>
      </c>
      <c r="F10900" s="216" t="s">
        <v>8412</v>
      </c>
    </row>
    <row r="10901" spans="2:6" ht="12.75" x14ac:dyDescent="0.25">
      <c r="B10901" s="216" t="s">
        <v>252</v>
      </c>
      <c r="C10901" s="213">
        <v>11</v>
      </c>
      <c r="D10901" s="214" t="s">
        <v>8620</v>
      </c>
      <c r="E10901" s="215">
        <v>4528</v>
      </c>
      <c r="F10901" s="216" t="s">
        <v>8608</v>
      </c>
    </row>
    <row r="10902" spans="2:6" ht="12.75" x14ac:dyDescent="0.25">
      <c r="B10902" s="216" t="s">
        <v>8606</v>
      </c>
      <c r="C10902" s="213">
        <v>1</v>
      </c>
      <c r="D10902" s="214" t="s">
        <v>8607</v>
      </c>
      <c r="E10902" s="215">
        <v>4528</v>
      </c>
      <c r="F10902" s="216" t="s">
        <v>8608</v>
      </c>
    </row>
    <row r="10903" spans="2:6" ht="12.75" x14ac:dyDescent="0.25">
      <c r="B10903" s="216" t="s">
        <v>8610</v>
      </c>
      <c r="C10903" s="213">
        <v>3</v>
      </c>
      <c r="D10903" s="214" t="s">
        <v>8611</v>
      </c>
      <c r="E10903" s="215">
        <v>4528</v>
      </c>
      <c r="F10903" s="216" t="s">
        <v>8608</v>
      </c>
    </row>
    <row r="10904" spans="2:6" ht="12.75" x14ac:dyDescent="0.25">
      <c r="B10904" s="216" t="s">
        <v>263</v>
      </c>
      <c r="C10904" s="213">
        <v>2</v>
      </c>
      <c r="D10904" s="214" t="s">
        <v>8609</v>
      </c>
      <c r="E10904" s="215">
        <v>4528</v>
      </c>
      <c r="F10904" s="216" t="s">
        <v>8608</v>
      </c>
    </row>
    <row r="10905" spans="2:6" ht="12.75" x14ac:dyDescent="0.25">
      <c r="B10905" s="216" t="s">
        <v>8617</v>
      </c>
      <c r="C10905" s="213">
        <v>8</v>
      </c>
      <c r="D10905" s="214" t="s">
        <v>202</v>
      </c>
      <c r="E10905" s="215">
        <v>4528</v>
      </c>
      <c r="F10905" s="216" t="s">
        <v>8608</v>
      </c>
    </row>
    <row r="10906" spans="2:6" ht="12.75" x14ac:dyDescent="0.25">
      <c r="B10906" s="216" t="s">
        <v>7866</v>
      </c>
      <c r="C10906" s="213">
        <v>10</v>
      </c>
      <c r="D10906" s="214" t="s">
        <v>8619</v>
      </c>
      <c r="E10906" s="215">
        <v>4528</v>
      </c>
      <c r="F10906" s="216" t="s">
        <v>8608</v>
      </c>
    </row>
    <row r="10907" spans="2:6" ht="12.75" x14ac:dyDescent="0.25">
      <c r="B10907" s="216" t="s">
        <v>452</v>
      </c>
      <c r="C10907" s="213">
        <v>12</v>
      </c>
      <c r="D10907" s="214" t="s">
        <v>8621</v>
      </c>
      <c r="E10907" s="215">
        <v>4528</v>
      </c>
      <c r="F10907" s="216" t="s">
        <v>8608</v>
      </c>
    </row>
    <row r="10908" spans="2:6" ht="12.75" x14ac:dyDescent="0.25">
      <c r="B10908" s="216" t="s">
        <v>193</v>
      </c>
      <c r="C10908" s="213">
        <v>6</v>
      </c>
      <c r="D10908" s="214" t="s">
        <v>2176</v>
      </c>
      <c r="E10908" s="215">
        <v>4528</v>
      </c>
      <c r="F10908" s="216" t="s">
        <v>8608</v>
      </c>
    </row>
    <row r="10909" spans="2:6" ht="12.75" x14ac:dyDescent="0.25">
      <c r="B10909" s="216" t="s">
        <v>7846</v>
      </c>
      <c r="C10909" s="213">
        <v>4</v>
      </c>
      <c r="D10909" s="214" t="s">
        <v>8612</v>
      </c>
      <c r="E10909" s="215">
        <v>4528</v>
      </c>
      <c r="F10909" s="216" t="s">
        <v>8608</v>
      </c>
    </row>
    <row r="10910" spans="2:6" ht="12.75" x14ac:dyDescent="0.25">
      <c r="B10910" s="216" t="s">
        <v>8615</v>
      </c>
      <c r="C10910" s="213">
        <v>7</v>
      </c>
      <c r="D10910" s="214" t="s">
        <v>8616</v>
      </c>
      <c r="E10910" s="215">
        <v>4528</v>
      </c>
      <c r="F10910" s="216" t="s">
        <v>8608</v>
      </c>
    </row>
    <row r="10911" spans="2:6" ht="12.75" x14ac:dyDescent="0.25">
      <c r="B10911" s="216" t="s">
        <v>8613</v>
      </c>
      <c r="C10911" s="213">
        <v>5</v>
      </c>
      <c r="D10911" s="214" t="s">
        <v>8614</v>
      </c>
      <c r="E10911" s="215">
        <v>4528</v>
      </c>
      <c r="F10911" s="216" t="s">
        <v>8608</v>
      </c>
    </row>
    <row r="10912" spans="2:6" ht="12.75" x14ac:dyDescent="0.25">
      <c r="B10912" s="216" t="s">
        <v>99</v>
      </c>
      <c r="C10912" s="213">
        <v>9</v>
      </c>
      <c r="D10912" s="214" t="s">
        <v>8618</v>
      </c>
      <c r="E10912" s="215">
        <v>4528</v>
      </c>
      <c r="F10912" s="216" t="s">
        <v>8608</v>
      </c>
    </row>
    <row r="10913" spans="2:6" ht="12.75" x14ac:dyDescent="0.25">
      <c r="B10913" s="216" t="s">
        <v>8634</v>
      </c>
      <c r="C10913" s="213">
        <v>10</v>
      </c>
      <c r="D10913" s="214" t="s">
        <v>8635</v>
      </c>
      <c r="E10913" s="215">
        <v>4529</v>
      </c>
      <c r="F10913" s="216" t="s">
        <v>8623</v>
      </c>
    </row>
    <row r="10914" spans="2:6" ht="12.75" x14ac:dyDescent="0.25">
      <c r="B10914" s="216" t="s">
        <v>263</v>
      </c>
      <c r="C10914" s="213">
        <v>8</v>
      </c>
      <c r="D10914" s="214" t="s">
        <v>8632</v>
      </c>
      <c r="E10914" s="215">
        <v>4529</v>
      </c>
      <c r="F10914" s="216" t="s">
        <v>8623</v>
      </c>
    </row>
    <row r="10915" spans="2:6" ht="12.75" x14ac:dyDescent="0.25">
      <c r="B10915" s="216" t="s">
        <v>252</v>
      </c>
      <c r="C10915" s="213">
        <v>4</v>
      </c>
      <c r="D10915" s="214" t="s">
        <v>8626</v>
      </c>
      <c r="E10915" s="215">
        <v>4529</v>
      </c>
      <c r="F10915" s="216" t="s">
        <v>8623</v>
      </c>
    </row>
    <row r="10916" spans="2:6" ht="12.75" x14ac:dyDescent="0.25">
      <c r="B10916" s="216" t="s">
        <v>8627</v>
      </c>
      <c r="C10916" s="213">
        <v>5</v>
      </c>
      <c r="D10916" s="214" t="s">
        <v>8628</v>
      </c>
      <c r="E10916" s="215">
        <v>4529</v>
      </c>
      <c r="F10916" s="216" t="s">
        <v>8623</v>
      </c>
    </row>
    <row r="10917" spans="2:6" ht="12.75" x14ac:dyDescent="0.25">
      <c r="B10917" s="216" t="s">
        <v>4725</v>
      </c>
      <c r="C10917" s="213">
        <v>1</v>
      </c>
      <c r="D10917" s="214" t="s">
        <v>8622</v>
      </c>
      <c r="E10917" s="215">
        <v>4529</v>
      </c>
      <c r="F10917" s="216" t="s">
        <v>8623</v>
      </c>
    </row>
    <row r="10918" spans="2:6" ht="12.75" x14ac:dyDescent="0.25">
      <c r="B10918" s="216" t="s">
        <v>8633</v>
      </c>
      <c r="C10918" s="213">
        <v>9</v>
      </c>
      <c r="D10918" s="214" t="s">
        <v>347</v>
      </c>
      <c r="E10918" s="215">
        <v>4529</v>
      </c>
      <c r="F10918" s="216" t="s">
        <v>8623</v>
      </c>
    </row>
    <row r="10919" spans="2:6" ht="12.75" x14ac:dyDescent="0.25">
      <c r="B10919" s="216" t="s">
        <v>3253</v>
      </c>
      <c r="C10919" s="213">
        <v>2</v>
      </c>
      <c r="D10919" s="214" t="s">
        <v>8624</v>
      </c>
      <c r="E10919" s="215">
        <v>4529</v>
      </c>
      <c r="F10919" s="216" t="s">
        <v>8623</v>
      </c>
    </row>
    <row r="10920" spans="2:6" ht="12.75" x14ac:dyDescent="0.25">
      <c r="B10920" s="216" t="s">
        <v>7984</v>
      </c>
      <c r="C10920" s="213">
        <v>3</v>
      </c>
      <c r="D10920" s="214" t="s">
        <v>8625</v>
      </c>
      <c r="E10920" s="215">
        <v>4529</v>
      </c>
      <c r="F10920" s="216" t="s">
        <v>8623</v>
      </c>
    </row>
    <row r="10921" spans="2:6" ht="12.75" x14ac:dyDescent="0.25">
      <c r="B10921" s="216" t="s">
        <v>8638</v>
      </c>
      <c r="C10921" s="213">
        <v>12</v>
      </c>
      <c r="D10921" s="214" t="s">
        <v>7151</v>
      </c>
      <c r="E10921" s="215">
        <v>4529</v>
      </c>
      <c r="F10921" s="216" t="s">
        <v>8623</v>
      </c>
    </row>
    <row r="10922" spans="2:6" ht="12.75" x14ac:dyDescent="0.25">
      <c r="B10922" s="216" t="s">
        <v>8629</v>
      </c>
      <c r="C10922" s="213">
        <v>6</v>
      </c>
      <c r="D10922" s="214" t="s">
        <v>8630</v>
      </c>
      <c r="E10922" s="215">
        <v>4529</v>
      </c>
      <c r="F10922" s="216" t="s">
        <v>8623</v>
      </c>
    </row>
    <row r="10923" spans="2:6" ht="12.75" x14ac:dyDescent="0.25">
      <c r="B10923" s="216" t="s">
        <v>35</v>
      </c>
      <c r="C10923" s="213">
        <v>7</v>
      </c>
      <c r="D10923" s="214" t="s">
        <v>8631</v>
      </c>
      <c r="E10923" s="215">
        <v>4529</v>
      </c>
      <c r="F10923" s="216" t="s">
        <v>8623</v>
      </c>
    </row>
    <row r="10924" spans="2:6" ht="12.75" x14ac:dyDescent="0.25">
      <c r="B10924" s="216" t="s">
        <v>8636</v>
      </c>
      <c r="C10924" s="213">
        <v>11</v>
      </c>
      <c r="D10924" s="214" t="s">
        <v>8637</v>
      </c>
      <c r="E10924" s="215">
        <v>4529</v>
      </c>
      <c r="F10924" s="216" t="s">
        <v>8623</v>
      </c>
    </row>
    <row r="10925" spans="2:6" ht="12.75" x14ac:dyDescent="0.25">
      <c r="B10925" s="216" t="s">
        <v>180</v>
      </c>
      <c r="C10925" s="213">
        <v>11</v>
      </c>
      <c r="D10925" s="214" t="s">
        <v>181</v>
      </c>
      <c r="E10925" s="215">
        <v>4263</v>
      </c>
      <c r="F10925" s="216" t="s">
        <v>5996</v>
      </c>
    </row>
    <row r="10926" spans="2:6" ht="12.75" x14ac:dyDescent="0.25">
      <c r="B10926" s="216" t="s">
        <v>3253</v>
      </c>
      <c r="C10926" s="213">
        <v>7</v>
      </c>
      <c r="D10926" s="214" t="s">
        <v>6002</v>
      </c>
      <c r="E10926" s="215">
        <v>4263</v>
      </c>
      <c r="F10926" s="216" t="s">
        <v>5996</v>
      </c>
    </row>
    <row r="10927" spans="2:6" ht="12.75" x14ac:dyDescent="0.25">
      <c r="B10927" s="216" t="s">
        <v>3692</v>
      </c>
      <c r="C10927" s="213">
        <v>5</v>
      </c>
      <c r="D10927" s="214" t="s">
        <v>6000</v>
      </c>
      <c r="E10927" s="215">
        <v>4263</v>
      </c>
      <c r="F10927" s="216" t="s">
        <v>5996</v>
      </c>
    </row>
    <row r="10928" spans="2:6" ht="12.75" x14ac:dyDescent="0.25">
      <c r="B10928" s="216" t="s">
        <v>6003</v>
      </c>
      <c r="C10928" s="213">
        <v>9</v>
      </c>
      <c r="D10928" s="214" t="s">
        <v>6004</v>
      </c>
      <c r="E10928" s="215">
        <v>4263</v>
      </c>
      <c r="F10928" s="216" t="s">
        <v>5996</v>
      </c>
    </row>
    <row r="10929" spans="2:6" ht="12.75" x14ac:dyDescent="0.25">
      <c r="B10929" s="216" t="s">
        <v>4725</v>
      </c>
      <c r="C10929" s="213">
        <v>2</v>
      </c>
      <c r="D10929" s="214" t="s">
        <v>5997</v>
      </c>
      <c r="E10929" s="215">
        <v>4263</v>
      </c>
      <c r="F10929" s="216" t="s">
        <v>5996</v>
      </c>
    </row>
    <row r="10930" spans="2:6" ht="12.75" x14ac:dyDescent="0.25">
      <c r="B10930" s="216" t="s">
        <v>92</v>
      </c>
      <c r="C10930" s="213">
        <v>12</v>
      </c>
      <c r="D10930" s="214" t="s">
        <v>160</v>
      </c>
      <c r="E10930" s="215">
        <v>4263</v>
      </c>
      <c r="F10930" s="216" t="s">
        <v>5996</v>
      </c>
    </row>
    <row r="10931" spans="2:6" ht="12.75" x14ac:dyDescent="0.25">
      <c r="B10931" s="216" t="s">
        <v>4721</v>
      </c>
      <c r="C10931" s="213">
        <v>3</v>
      </c>
      <c r="D10931" s="214" t="s">
        <v>5998</v>
      </c>
      <c r="E10931" s="215">
        <v>4263</v>
      </c>
      <c r="F10931" s="216" t="s">
        <v>5996</v>
      </c>
    </row>
    <row r="10932" spans="2:6" ht="12.75" x14ac:dyDescent="0.25">
      <c r="B10932" s="216" t="s">
        <v>5342</v>
      </c>
      <c r="C10932" s="213">
        <v>8</v>
      </c>
      <c r="D10932" s="214" t="s">
        <v>2888</v>
      </c>
      <c r="E10932" s="215">
        <v>4263</v>
      </c>
      <c r="F10932" s="216" t="s">
        <v>5996</v>
      </c>
    </row>
    <row r="10933" spans="2:6" ht="12.75" x14ac:dyDescent="0.25">
      <c r="B10933" s="216" t="s">
        <v>5994</v>
      </c>
      <c r="C10933" s="213">
        <v>1</v>
      </c>
      <c r="D10933" s="214" t="s">
        <v>5995</v>
      </c>
      <c r="E10933" s="215">
        <v>4263</v>
      </c>
      <c r="F10933" s="216" t="s">
        <v>5996</v>
      </c>
    </row>
    <row r="10934" spans="2:6" ht="12.75" x14ac:dyDescent="0.25">
      <c r="B10934" s="216" t="s">
        <v>281</v>
      </c>
      <c r="C10934" s="213">
        <v>6</v>
      </c>
      <c r="D10934" s="214" t="s">
        <v>6001</v>
      </c>
      <c r="E10934" s="215">
        <v>4263</v>
      </c>
      <c r="F10934" s="216" t="s">
        <v>5996</v>
      </c>
    </row>
    <row r="10935" spans="2:6" ht="12.75" x14ac:dyDescent="0.25">
      <c r="B10935" s="216" t="s">
        <v>3695</v>
      </c>
      <c r="C10935" s="213">
        <v>4</v>
      </c>
      <c r="D10935" s="214" t="s">
        <v>5999</v>
      </c>
      <c r="E10935" s="215">
        <v>4263</v>
      </c>
      <c r="F10935" s="216" t="s">
        <v>5996</v>
      </c>
    </row>
    <row r="10936" spans="2:6" ht="12.75" x14ac:dyDescent="0.25">
      <c r="B10936" s="216" t="s">
        <v>3259</v>
      </c>
      <c r="C10936" s="213">
        <v>10</v>
      </c>
      <c r="D10936" s="214" t="s">
        <v>6005</v>
      </c>
      <c r="E10936" s="215">
        <v>4263</v>
      </c>
      <c r="F10936" s="216" t="s">
        <v>5996</v>
      </c>
    </row>
    <row r="10937" spans="2:6" ht="12.75" x14ac:dyDescent="0.25">
      <c r="B10937" s="216" t="s">
        <v>3250</v>
      </c>
      <c r="C10937" s="213">
        <v>6</v>
      </c>
      <c r="D10937" s="214" t="s">
        <v>8643</v>
      </c>
      <c r="E10937" s="215">
        <v>4530</v>
      </c>
      <c r="F10937" s="216" t="s">
        <v>8639</v>
      </c>
    </row>
    <row r="10938" spans="2:6" ht="12.75" x14ac:dyDescent="0.25">
      <c r="B10938" s="216" t="s">
        <v>1834</v>
      </c>
      <c r="C10938" s="213">
        <v>1</v>
      </c>
      <c r="D10938" s="214" t="s">
        <v>3034</v>
      </c>
      <c r="E10938" s="215">
        <v>4530</v>
      </c>
      <c r="F10938" s="216" t="s">
        <v>8639</v>
      </c>
    </row>
    <row r="10939" spans="2:6" ht="12.75" x14ac:dyDescent="0.25">
      <c r="B10939" s="216" t="s">
        <v>7848</v>
      </c>
      <c r="C10939" s="213">
        <v>2</v>
      </c>
      <c r="D10939" s="214" t="s">
        <v>8640</v>
      </c>
      <c r="E10939" s="215">
        <v>4530</v>
      </c>
      <c r="F10939" s="216" t="s">
        <v>8639</v>
      </c>
    </row>
    <row r="10940" spans="2:6" ht="12.75" x14ac:dyDescent="0.25">
      <c r="B10940" s="216" t="s">
        <v>8644</v>
      </c>
      <c r="C10940" s="213">
        <v>7</v>
      </c>
      <c r="D10940" s="214" t="s">
        <v>3381</v>
      </c>
      <c r="E10940" s="215">
        <v>4530</v>
      </c>
      <c r="F10940" s="216" t="s">
        <v>8639</v>
      </c>
    </row>
    <row r="10941" spans="2:6" ht="12.75" x14ac:dyDescent="0.25">
      <c r="B10941" s="216" t="s">
        <v>8650</v>
      </c>
      <c r="C10941" s="213">
        <v>11</v>
      </c>
      <c r="D10941" s="214" t="s">
        <v>8651</v>
      </c>
      <c r="E10941" s="215">
        <v>4530</v>
      </c>
      <c r="F10941" s="216" t="s">
        <v>8639</v>
      </c>
    </row>
    <row r="10942" spans="2:6" ht="12.75" x14ac:dyDescent="0.25">
      <c r="B10942" s="216" t="s">
        <v>8652</v>
      </c>
      <c r="C10942" s="213">
        <v>12</v>
      </c>
      <c r="D10942" s="214" t="s">
        <v>8653</v>
      </c>
      <c r="E10942" s="215">
        <v>4530</v>
      </c>
      <c r="F10942" s="216" t="s">
        <v>8639</v>
      </c>
    </row>
    <row r="10943" spans="2:6" ht="12.75" x14ac:dyDescent="0.25">
      <c r="B10943" s="216" t="s">
        <v>6123</v>
      </c>
      <c r="C10943" s="213">
        <v>4</v>
      </c>
      <c r="D10943" s="214" t="s">
        <v>8642</v>
      </c>
      <c r="E10943" s="215">
        <v>4530</v>
      </c>
      <c r="F10943" s="216" t="s">
        <v>8639</v>
      </c>
    </row>
    <row r="10944" spans="2:6" ht="12.75" x14ac:dyDescent="0.25">
      <c r="B10944" s="216" t="s">
        <v>452</v>
      </c>
      <c r="C10944" s="213">
        <v>8</v>
      </c>
      <c r="D10944" s="214" t="s">
        <v>8645</v>
      </c>
      <c r="E10944" s="215">
        <v>4530</v>
      </c>
      <c r="F10944" s="216" t="s">
        <v>8639</v>
      </c>
    </row>
    <row r="10945" spans="2:6" ht="12.75" x14ac:dyDescent="0.25">
      <c r="B10945" s="216" t="s">
        <v>8646</v>
      </c>
      <c r="C10945" s="213">
        <v>9</v>
      </c>
      <c r="D10945" s="214" t="s">
        <v>8647</v>
      </c>
      <c r="E10945" s="215">
        <v>4530</v>
      </c>
      <c r="F10945" s="216" t="s">
        <v>8639</v>
      </c>
    </row>
    <row r="10946" spans="2:6" ht="12.75" x14ac:dyDescent="0.25">
      <c r="B10946" s="216" t="s">
        <v>8192</v>
      </c>
      <c r="C10946" s="213">
        <v>5</v>
      </c>
      <c r="D10946" s="214" t="s">
        <v>2284</v>
      </c>
      <c r="E10946" s="215">
        <v>4530</v>
      </c>
      <c r="F10946" s="216" t="s">
        <v>8639</v>
      </c>
    </row>
    <row r="10947" spans="2:6" ht="12.75" x14ac:dyDescent="0.25">
      <c r="B10947" s="216" t="s">
        <v>201</v>
      </c>
      <c r="C10947" s="213">
        <v>3</v>
      </c>
      <c r="D10947" s="214" t="s">
        <v>8641</v>
      </c>
      <c r="E10947" s="215">
        <v>4530</v>
      </c>
      <c r="F10947" s="216" t="s">
        <v>8639</v>
      </c>
    </row>
    <row r="10948" spans="2:6" ht="12.75" x14ac:dyDescent="0.25">
      <c r="B10948" s="216" t="s">
        <v>8648</v>
      </c>
      <c r="C10948" s="213">
        <v>10</v>
      </c>
      <c r="D10948" s="214" t="s">
        <v>8649</v>
      </c>
      <c r="E10948" s="215">
        <v>4530</v>
      </c>
      <c r="F10948" s="216" t="s">
        <v>8639</v>
      </c>
    </row>
    <row r="10949" spans="2:6" ht="12.75" x14ac:dyDescent="0.25">
      <c r="B10949" s="216" t="s">
        <v>3527</v>
      </c>
      <c r="C10949" s="213">
        <v>8</v>
      </c>
      <c r="D10949" s="214" t="s">
        <v>8767</v>
      </c>
      <c r="E10949" s="215">
        <v>4542</v>
      </c>
      <c r="F10949" s="216" t="s">
        <v>8761</v>
      </c>
    </row>
    <row r="10950" spans="2:6" ht="12.75" x14ac:dyDescent="0.25">
      <c r="B10950" s="216" t="s">
        <v>6556</v>
      </c>
      <c r="C10950" s="213">
        <v>2</v>
      </c>
      <c r="D10950" s="214" t="s">
        <v>8762</v>
      </c>
      <c r="E10950" s="215">
        <v>4542</v>
      </c>
      <c r="F10950" s="216" t="s">
        <v>8761</v>
      </c>
    </row>
    <row r="10951" spans="2:6" ht="12.75" x14ac:dyDescent="0.25">
      <c r="B10951" s="216" t="s">
        <v>8763</v>
      </c>
      <c r="C10951" s="213">
        <v>5</v>
      </c>
      <c r="D10951" s="214" t="s">
        <v>8764</v>
      </c>
      <c r="E10951" s="215">
        <v>4542</v>
      </c>
      <c r="F10951" s="216" t="s">
        <v>8761</v>
      </c>
    </row>
    <row r="10952" spans="2:6" ht="12.75" x14ac:dyDescent="0.25">
      <c r="B10952" s="216" t="s">
        <v>5742</v>
      </c>
      <c r="C10952" s="213">
        <v>11</v>
      </c>
      <c r="D10952" s="214" t="s">
        <v>8770</v>
      </c>
      <c r="E10952" s="215">
        <v>4542</v>
      </c>
      <c r="F10952" s="216" t="s">
        <v>8761</v>
      </c>
    </row>
    <row r="10953" spans="2:6" ht="12.75" x14ac:dyDescent="0.25">
      <c r="B10953" s="216" t="s">
        <v>4729</v>
      </c>
      <c r="C10953" s="213">
        <v>9</v>
      </c>
      <c r="D10953" s="214" t="s">
        <v>6944</v>
      </c>
      <c r="E10953" s="215">
        <v>4542</v>
      </c>
      <c r="F10953" s="216" t="s">
        <v>8761</v>
      </c>
    </row>
    <row r="10954" spans="2:6" ht="12.75" x14ac:dyDescent="0.25">
      <c r="B10954" s="216" t="s">
        <v>8771</v>
      </c>
      <c r="C10954" s="213">
        <v>12</v>
      </c>
      <c r="D10954" s="214" t="s">
        <v>8772</v>
      </c>
      <c r="E10954" s="215">
        <v>4542</v>
      </c>
      <c r="F10954" s="216" t="s">
        <v>8761</v>
      </c>
    </row>
    <row r="10955" spans="2:6" ht="12.75" x14ac:dyDescent="0.25">
      <c r="B10955" s="216" t="s">
        <v>8768</v>
      </c>
      <c r="C10955" s="213">
        <v>10</v>
      </c>
      <c r="D10955" s="214" t="s">
        <v>8769</v>
      </c>
      <c r="E10955" s="215">
        <v>4542</v>
      </c>
      <c r="F10955" s="216" t="s">
        <v>8761</v>
      </c>
    </row>
    <row r="10956" spans="2:6" ht="12.75" x14ac:dyDescent="0.25">
      <c r="B10956" s="216" t="s">
        <v>373</v>
      </c>
      <c r="C10956" s="213">
        <v>1</v>
      </c>
      <c r="D10956" s="214" t="s">
        <v>8760</v>
      </c>
      <c r="E10956" s="215">
        <v>4542</v>
      </c>
      <c r="F10956" s="216" t="s">
        <v>8761</v>
      </c>
    </row>
    <row r="10957" spans="2:6" ht="12.75" x14ac:dyDescent="0.25">
      <c r="B10957" s="216" t="s">
        <v>1847</v>
      </c>
      <c r="C10957" s="213">
        <v>4</v>
      </c>
      <c r="D10957" s="214" t="s">
        <v>907</v>
      </c>
      <c r="E10957" s="215">
        <v>4542</v>
      </c>
      <c r="F10957" s="216" t="s">
        <v>8761</v>
      </c>
    </row>
    <row r="10958" spans="2:6" ht="12.75" x14ac:dyDescent="0.25">
      <c r="B10958" s="216" t="s">
        <v>281</v>
      </c>
      <c r="C10958" s="213">
        <v>3</v>
      </c>
      <c r="D10958" s="214" t="s">
        <v>2834</v>
      </c>
      <c r="E10958" s="215">
        <v>4542</v>
      </c>
      <c r="F10958" s="216" t="s">
        <v>8761</v>
      </c>
    </row>
    <row r="10959" spans="2:6" ht="12.75" x14ac:dyDescent="0.25">
      <c r="B10959" s="216" t="s">
        <v>8613</v>
      </c>
      <c r="C10959" s="213">
        <v>7</v>
      </c>
      <c r="D10959" s="214" t="s">
        <v>671</v>
      </c>
      <c r="E10959" s="215">
        <v>4542</v>
      </c>
      <c r="F10959" s="216" t="s">
        <v>8761</v>
      </c>
    </row>
    <row r="10960" spans="2:6" ht="12.75" x14ac:dyDescent="0.25">
      <c r="B10960" s="216" t="s">
        <v>8765</v>
      </c>
      <c r="C10960" s="213">
        <v>6</v>
      </c>
      <c r="D10960" s="214" t="s">
        <v>8766</v>
      </c>
      <c r="E10960" s="215">
        <v>4542</v>
      </c>
      <c r="F10960" s="216" t="s">
        <v>8761</v>
      </c>
    </row>
    <row r="10961" spans="2:6" ht="12.75" x14ac:dyDescent="0.25">
      <c r="B10961" s="216" t="s">
        <v>7514</v>
      </c>
      <c r="C10961" s="213">
        <v>1</v>
      </c>
      <c r="D10961" s="214" t="s">
        <v>8852</v>
      </c>
      <c r="E10961" s="215">
        <v>4553</v>
      </c>
      <c r="F10961" s="216" t="s">
        <v>8853</v>
      </c>
    </row>
    <row r="10962" spans="2:6" ht="12.75" x14ac:dyDescent="0.25">
      <c r="B10962" s="216" t="s">
        <v>8857</v>
      </c>
      <c r="C10962" s="213">
        <v>5</v>
      </c>
      <c r="D10962" s="214" t="s">
        <v>8858</v>
      </c>
      <c r="E10962" s="215">
        <v>4553</v>
      </c>
      <c r="F10962" s="216" t="s">
        <v>8853</v>
      </c>
    </row>
    <row r="10963" spans="2:6" ht="12.75" x14ac:dyDescent="0.25">
      <c r="B10963" s="216" t="s">
        <v>8860</v>
      </c>
      <c r="C10963" s="213">
        <v>7</v>
      </c>
      <c r="D10963" s="214" t="s">
        <v>8861</v>
      </c>
      <c r="E10963" s="215">
        <v>4553</v>
      </c>
      <c r="F10963" s="216" t="s">
        <v>8853</v>
      </c>
    </row>
    <row r="10964" spans="2:6" ht="12.75" x14ac:dyDescent="0.25">
      <c r="B10964" s="216" t="s">
        <v>8855</v>
      </c>
      <c r="C10964" s="213">
        <v>3</v>
      </c>
      <c r="D10964" s="214" t="s">
        <v>2180</v>
      </c>
      <c r="E10964" s="215">
        <v>4553</v>
      </c>
      <c r="F10964" s="216" t="s">
        <v>8853</v>
      </c>
    </row>
    <row r="10965" spans="2:6" ht="12.75" x14ac:dyDescent="0.25">
      <c r="B10965" s="216" t="s">
        <v>220</v>
      </c>
      <c r="C10965" s="213">
        <v>2</v>
      </c>
      <c r="D10965" s="214" t="s">
        <v>8854</v>
      </c>
      <c r="E10965" s="215">
        <v>4553</v>
      </c>
      <c r="F10965" s="216" t="s">
        <v>8853</v>
      </c>
    </row>
    <row r="10966" spans="2:6" ht="12.75" x14ac:dyDescent="0.25">
      <c r="B10966" s="216" t="s">
        <v>4927</v>
      </c>
      <c r="C10966" s="213">
        <v>8</v>
      </c>
      <c r="D10966" s="214" t="s">
        <v>8862</v>
      </c>
      <c r="E10966" s="215">
        <v>4553</v>
      </c>
      <c r="F10966" s="216" t="s">
        <v>8853</v>
      </c>
    </row>
    <row r="10967" spans="2:6" ht="12.75" x14ac:dyDescent="0.25">
      <c r="B10967" s="216" t="s">
        <v>452</v>
      </c>
      <c r="C10967" s="213">
        <v>9</v>
      </c>
      <c r="D10967" s="214" t="s">
        <v>8863</v>
      </c>
      <c r="E10967" s="215">
        <v>4553</v>
      </c>
      <c r="F10967" s="216" t="s">
        <v>8853</v>
      </c>
    </row>
    <row r="10968" spans="2:6" ht="12.75" x14ac:dyDescent="0.25">
      <c r="B10968" s="216" t="s">
        <v>7282</v>
      </c>
      <c r="C10968" s="213">
        <v>11</v>
      </c>
      <c r="D10968" s="214" t="s">
        <v>8865</v>
      </c>
      <c r="E10968" s="215">
        <v>4553</v>
      </c>
      <c r="F10968" s="216" t="s">
        <v>8853</v>
      </c>
    </row>
    <row r="10969" spans="2:6" ht="12.75" x14ac:dyDescent="0.25">
      <c r="B10969" s="216" t="s">
        <v>163</v>
      </c>
      <c r="C10969" s="213">
        <v>12</v>
      </c>
      <c r="D10969" s="214" t="s">
        <v>6705</v>
      </c>
      <c r="E10969" s="215">
        <v>4553</v>
      </c>
      <c r="F10969" s="216" t="s">
        <v>8853</v>
      </c>
    </row>
    <row r="10970" spans="2:6" ht="12.75" x14ac:dyDescent="0.25">
      <c r="B10970" s="216" t="s">
        <v>3243</v>
      </c>
      <c r="C10970" s="213">
        <v>10</v>
      </c>
      <c r="D10970" s="214" t="s">
        <v>8864</v>
      </c>
      <c r="E10970" s="215">
        <v>4553</v>
      </c>
      <c r="F10970" s="216" t="s">
        <v>8853</v>
      </c>
    </row>
    <row r="10971" spans="2:6" ht="12.75" x14ac:dyDescent="0.25">
      <c r="B10971" s="216" t="s">
        <v>7146</v>
      </c>
      <c r="C10971" s="213">
        <v>4</v>
      </c>
      <c r="D10971" s="214" t="s">
        <v>8856</v>
      </c>
      <c r="E10971" s="215">
        <v>4553</v>
      </c>
      <c r="F10971" s="216" t="s">
        <v>8853</v>
      </c>
    </row>
    <row r="10972" spans="2:6" ht="12.75" x14ac:dyDescent="0.25">
      <c r="B10972" s="216" t="s">
        <v>156</v>
      </c>
      <c r="C10972" s="213">
        <v>6</v>
      </c>
      <c r="D10972" s="214" t="s">
        <v>8859</v>
      </c>
      <c r="E10972" s="215">
        <v>4553</v>
      </c>
      <c r="F10972" s="216" t="s">
        <v>8853</v>
      </c>
    </row>
    <row r="10973" spans="2:6" ht="12.75" x14ac:dyDescent="0.25">
      <c r="B10973" s="216" t="s">
        <v>3253</v>
      </c>
      <c r="C10973" s="213">
        <v>6</v>
      </c>
      <c r="D10973" s="214" t="s">
        <v>2919</v>
      </c>
      <c r="E10973" s="215">
        <v>4564</v>
      </c>
      <c r="F10973" s="216" t="s">
        <v>8973</v>
      </c>
    </row>
    <row r="10974" spans="2:6" ht="12.75" x14ac:dyDescent="0.25">
      <c r="B10974" s="216" t="s">
        <v>1834</v>
      </c>
      <c r="C10974" s="213">
        <v>2</v>
      </c>
      <c r="D10974" s="214" t="s">
        <v>3031</v>
      </c>
      <c r="E10974" s="215">
        <v>4564</v>
      </c>
      <c r="F10974" s="216" t="s">
        <v>8973</v>
      </c>
    </row>
    <row r="10975" spans="2:6" ht="12.75" x14ac:dyDescent="0.25">
      <c r="B10975" s="216" t="s">
        <v>8400</v>
      </c>
      <c r="C10975" s="213">
        <v>7</v>
      </c>
      <c r="D10975" s="214" t="s">
        <v>7408</v>
      </c>
      <c r="E10975" s="215">
        <v>4564</v>
      </c>
      <c r="F10975" s="216" t="s">
        <v>8973</v>
      </c>
    </row>
    <row r="10976" spans="2:6" ht="12.75" x14ac:dyDescent="0.25">
      <c r="B10976" s="216" t="s">
        <v>8979</v>
      </c>
      <c r="C10976" s="213">
        <v>10</v>
      </c>
      <c r="D10976" s="214" t="s">
        <v>8980</v>
      </c>
      <c r="E10976" s="215">
        <v>4564</v>
      </c>
      <c r="F10976" s="216" t="s">
        <v>8973</v>
      </c>
    </row>
    <row r="10977" spans="2:6" ht="12.75" x14ac:dyDescent="0.25">
      <c r="B10977" s="216" t="s">
        <v>8977</v>
      </c>
      <c r="C10977" s="213">
        <v>5</v>
      </c>
      <c r="D10977" s="214" t="s">
        <v>4626</v>
      </c>
      <c r="E10977" s="215">
        <v>4564</v>
      </c>
      <c r="F10977" s="216" t="s">
        <v>8973</v>
      </c>
    </row>
    <row r="10978" spans="2:6" ht="12.75" x14ac:dyDescent="0.25">
      <c r="B10978" s="216" t="s">
        <v>8975</v>
      </c>
      <c r="C10978" s="213">
        <v>4</v>
      </c>
      <c r="D10978" s="214" t="s">
        <v>8976</v>
      </c>
      <c r="E10978" s="215">
        <v>4564</v>
      </c>
      <c r="F10978" s="216" t="s">
        <v>8973</v>
      </c>
    </row>
    <row r="10979" spans="2:6" ht="12.75" x14ac:dyDescent="0.25">
      <c r="B10979" s="216" t="s">
        <v>263</v>
      </c>
      <c r="C10979" s="213">
        <v>1</v>
      </c>
      <c r="D10979" s="214" t="s">
        <v>8972</v>
      </c>
      <c r="E10979" s="215">
        <v>4564</v>
      </c>
      <c r="F10979" s="216" t="s">
        <v>8973</v>
      </c>
    </row>
    <row r="10980" spans="2:6" ht="12.75" x14ac:dyDescent="0.25">
      <c r="B10980" s="216" t="s">
        <v>6556</v>
      </c>
      <c r="C10980" s="213">
        <v>9</v>
      </c>
      <c r="D10980" s="214" t="s">
        <v>4372</v>
      </c>
      <c r="E10980" s="215">
        <v>4564</v>
      </c>
      <c r="F10980" s="216" t="s">
        <v>8973</v>
      </c>
    </row>
    <row r="10981" spans="2:6" ht="12.75" x14ac:dyDescent="0.25">
      <c r="B10981" s="216" t="s">
        <v>4719</v>
      </c>
      <c r="C10981" s="213">
        <v>3</v>
      </c>
      <c r="D10981" s="214" t="s">
        <v>8974</v>
      </c>
      <c r="E10981" s="215">
        <v>4564</v>
      </c>
      <c r="F10981" s="216" t="s">
        <v>8973</v>
      </c>
    </row>
    <row r="10982" spans="2:6" ht="12.75" x14ac:dyDescent="0.25">
      <c r="B10982" s="216" t="s">
        <v>175</v>
      </c>
      <c r="C10982" s="213">
        <v>12</v>
      </c>
      <c r="D10982" s="214" t="s">
        <v>4905</v>
      </c>
      <c r="E10982" s="215">
        <v>4564</v>
      </c>
      <c r="F10982" s="216" t="s">
        <v>8973</v>
      </c>
    </row>
    <row r="10983" spans="2:6" ht="12.75" x14ac:dyDescent="0.25">
      <c r="B10983" s="216" t="s">
        <v>8981</v>
      </c>
      <c r="C10983" s="213">
        <v>11</v>
      </c>
      <c r="D10983" s="214" t="s">
        <v>8982</v>
      </c>
      <c r="E10983" s="215">
        <v>4564</v>
      </c>
      <c r="F10983" s="216" t="s">
        <v>8973</v>
      </c>
    </row>
    <row r="10984" spans="2:6" ht="12.75" x14ac:dyDescent="0.25">
      <c r="B10984" s="216" t="s">
        <v>156</v>
      </c>
      <c r="C10984" s="213">
        <v>8</v>
      </c>
      <c r="D10984" s="214" t="s">
        <v>8978</v>
      </c>
      <c r="E10984" s="215">
        <v>4564</v>
      </c>
      <c r="F10984" s="216" t="s">
        <v>8973</v>
      </c>
    </row>
    <row r="10985" spans="2:6" ht="12.75" x14ac:dyDescent="0.25">
      <c r="B10985" s="216" t="s">
        <v>9230</v>
      </c>
      <c r="C10985" s="213">
        <v>9</v>
      </c>
      <c r="D10985" s="214" t="s">
        <v>9231</v>
      </c>
      <c r="E10985" s="215">
        <v>4586</v>
      </c>
      <c r="F10985" s="216" t="s">
        <v>9219</v>
      </c>
    </row>
    <row r="10986" spans="2:6" ht="12.75" x14ac:dyDescent="0.25">
      <c r="B10986" s="216" t="s">
        <v>5358</v>
      </c>
      <c r="C10986" s="213">
        <v>2</v>
      </c>
      <c r="D10986" s="214" t="s">
        <v>9220</v>
      </c>
      <c r="E10986" s="215">
        <v>4586</v>
      </c>
      <c r="F10986" s="216" t="s">
        <v>9219</v>
      </c>
    </row>
    <row r="10987" spans="2:6" ht="12.75" x14ac:dyDescent="0.25">
      <c r="B10987" s="216" t="s">
        <v>9227</v>
      </c>
      <c r="C10987" s="213">
        <v>7</v>
      </c>
      <c r="D10987" s="214" t="s">
        <v>9228</v>
      </c>
      <c r="E10987" s="215">
        <v>4586</v>
      </c>
      <c r="F10987" s="216" t="s">
        <v>9219</v>
      </c>
    </row>
    <row r="10988" spans="2:6" ht="12.75" x14ac:dyDescent="0.25">
      <c r="B10988" s="216" t="s">
        <v>7514</v>
      </c>
      <c r="C10988" s="213">
        <v>8</v>
      </c>
      <c r="D10988" s="214" t="s">
        <v>9229</v>
      </c>
      <c r="E10988" s="215">
        <v>4586</v>
      </c>
      <c r="F10988" s="216" t="s">
        <v>9219</v>
      </c>
    </row>
    <row r="10989" spans="2:6" ht="12.75" x14ac:dyDescent="0.25">
      <c r="B10989" s="216" t="s">
        <v>9224</v>
      </c>
      <c r="C10989" s="213">
        <v>5</v>
      </c>
      <c r="D10989" s="214" t="s">
        <v>9225</v>
      </c>
      <c r="E10989" s="215">
        <v>4586</v>
      </c>
      <c r="F10989" s="216" t="s">
        <v>9219</v>
      </c>
    </row>
    <row r="10990" spans="2:6" ht="12.75" x14ac:dyDescent="0.25">
      <c r="B10990" s="216" t="s">
        <v>8615</v>
      </c>
      <c r="C10990" s="213">
        <v>4</v>
      </c>
      <c r="D10990" s="214" t="s">
        <v>9223</v>
      </c>
      <c r="E10990" s="215">
        <v>4586</v>
      </c>
      <c r="F10990" s="216" t="s">
        <v>9219</v>
      </c>
    </row>
    <row r="10991" spans="2:6" ht="12.75" x14ac:dyDescent="0.25">
      <c r="B10991" s="216" t="s">
        <v>373</v>
      </c>
      <c r="C10991" s="213">
        <v>11</v>
      </c>
      <c r="D10991" s="214" t="s">
        <v>9232</v>
      </c>
      <c r="E10991" s="215">
        <v>4586</v>
      </c>
      <c r="F10991" s="216" t="s">
        <v>9219</v>
      </c>
    </row>
    <row r="10992" spans="2:6" ht="12.75" x14ac:dyDescent="0.25">
      <c r="B10992" s="216" t="s">
        <v>4719</v>
      </c>
      <c r="C10992" s="213">
        <v>1</v>
      </c>
      <c r="D10992" s="214" t="s">
        <v>9218</v>
      </c>
      <c r="E10992" s="215">
        <v>4586</v>
      </c>
      <c r="F10992" s="216" t="s">
        <v>9219</v>
      </c>
    </row>
    <row r="10993" spans="2:6" ht="12.75" x14ac:dyDescent="0.25">
      <c r="B10993" s="216" t="s">
        <v>7850</v>
      </c>
      <c r="C10993" s="213">
        <v>6</v>
      </c>
      <c r="D10993" s="214" t="s">
        <v>9226</v>
      </c>
      <c r="E10993" s="215">
        <v>4586</v>
      </c>
      <c r="F10993" s="216" t="s">
        <v>9219</v>
      </c>
    </row>
    <row r="10994" spans="2:6" ht="12.75" x14ac:dyDescent="0.25">
      <c r="B10994" s="216" t="s">
        <v>9221</v>
      </c>
      <c r="C10994" s="213">
        <v>3</v>
      </c>
      <c r="D10994" s="214" t="s">
        <v>9222</v>
      </c>
      <c r="E10994" s="215">
        <v>4586</v>
      </c>
      <c r="F10994" s="216" t="s">
        <v>9219</v>
      </c>
    </row>
    <row r="10995" spans="2:6" ht="12.75" x14ac:dyDescent="0.25">
      <c r="B10995" s="216" t="s">
        <v>96</v>
      </c>
      <c r="C10995" s="213">
        <v>12</v>
      </c>
      <c r="D10995" s="214" t="s">
        <v>9233</v>
      </c>
      <c r="E10995" s="215">
        <v>4586</v>
      </c>
      <c r="F10995" s="216" t="s">
        <v>9219</v>
      </c>
    </row>
    <row r="10996" spans="2:6" ht="12.75" x14ac:dyDescent="0.25">
      <c r="B10996" s="216" t="s">
        <v>8977</v>
      </c>
      <c r="C10996" s="213">
        <v>10</v>
      </c>
      <c r="D10996" s="214" t="s">
        <v>1095</v>
      </c>
      <c r="E10996" s="215">
        <v>4586</v>
      </c>
      <c r="F10996" s="216" t="s">
        <v>9219</v>
      </c>
    </row>
    <row r="10997" spans="2:6" ht="12.75" x14ac:dyDescent="0.25">
      <c r="B10997" s="216" t="s">
        <v>7169</v>
      </c>
      <c r="C10997" s="213">
        <v>1</v>
      </c>
      <c r="D10997" s="214" t="s">
        <v>1062</v>
      </c>
      <c r="E10997" s="215">
        <v>4597</v>
      </c>
      <c r="F10997" s="216" t="s">
        <v>9289</v>
      </c>
    </row>
    <row r="10998" spans="2:6" ht="12.75" x14ac:dyDescent="0.25">
      <c r="B10998" s="216" t="s">
        <v>156</v>
      </c>
      <c r="C10998" s="213">
        <v>12</v>
      </c>
      <c r="D10998" s="214" t="s">
        <v>9297</v>
      </c>
      <c r="E10998" s="215">
        <v>4597</v>
      </c>
      <c r="F10998" s="216" t="s">
        <v>9289</v>
      </c>
    </row>
    <row r="10999" spans="2:6" ht="12.75" x14ac:dyDescent="0.25">
      <c r="B10999" s="216" t="s">
        <v>4927</v>
      </c>
      <c r="C10999" s="213">
        <v>2</v>
      </c>
      <c r="D10999" s="214" t="s">
        <v>9290</v>
      </c>
      <c r="E10999" s="215">
        <v>4597</v>
      </c>
      <c r="F10999" s="216" t="s">
        <v>9289</v>
      </c>
    </row>
    <row r="11000" spans="2:6" ht="12.75" x14ac:dyDescent="0.25">
      <c r="B11000" s="216" t="s">
        <v>9190</v>
      </c>
      <c r="C11000" s="213">
        <v>4</v>
      </c>
      <c r="D11000" s="214" t="s">
        <v>9292</v>
      </c>
      <c r="E11000" s="215">
        <v>4597</v>
      </c>
      <c r="F11000" s="216" t="s">
        <v>9289</v>
      </c>
    </row>
    <row r="11001" spans="2:6" ht="12.75" x14ac:dyDescent="0.25">
      <c r="B11001" s="216" t="s">
        <v>7866</v>
      </c>
      <c r="C11001" s="213">
        <v>6</v>
      </c>
      <c r="D11001" s="214" t="s">
        <v>9293</v>
      </c>
      <c r="E11001" s="215">
        <v>4597</v>
      </c>
      <c r="F11001" s="216" t="s">
        <v>9289</v>
      </c>
    </row>
    <row r="11002" spans="2:6" ht="12.75" x14ac:dyDescent="0.25">
      <c r="B11002" s="216" t="s">
        <v>5994</v>
      </c>
      <c r="C11002" s="213">
        <v>11</v>
      </c>
      <c r="D11002" s="214" t="s">
        <v>2284</v>
      </c>
      <c r="E11002" s="215">
        <v>4597</v>
      </c>
      <c r="F11002" s="216" t="s">
        <v>9289</v>
      </c>
    </row>
    <row r="11003" spans="2:6" ht="12.75" x14ac:dyDescent="0.25">
      <c r="B11003" s="216" t="s">
        <v>7984</v>
      </c>
      <c r="C11003" s="213">
        <v>7</v>
      </c>
      <c r="D11003" s="214" t="s">
        <v>275</v>
      </c>
      <c r="E11003" s="215">
        <v>4597</v>
      </c>
      <c r="F11003" s="216" t="s">
        <v>9289</v>
      </c>
    </row>
    <row r="11004" spans="2:6" ht="12.75" x14ac:dyDescent="0.25">
      <c r="B11004" s="216" t="s">
        <v>416</v>
      </c>
      <c r="C11004" s="213">
        <v>10</v>
      </c>
      <c r="D11004" s="214" t="s">
        <v>6148</v>
      </c>
      <c r="E11004" s="215">
        <v>4597</v>
      </c>
      <c r="F11004" s="216" t="s">
        <v>9289</v>
      </c>
    </row>
    <row r="11005" spans="2:6" ht="12.75" x14ac:dyDescent="0.25">
      <c r="B11005" s="216" t="s">
        <v>7984</v>
      </c>
      <c r="C11005" s="213">
        <v>5</v>
      </c>
      <c r="D11005" s="214" t="s">
        <v>1146</v>
      </c>
      <c r="E11005" s="215">
        <v>4597</v>
      </c>
      <c r="F11005" s="216" t="s">
        <v>9289</v>
      </c>
    </row>
    <row r="11006" spans="2:6" ht="12.75" x14ac:dyDescent="0.25">
      <c r="B11006" s="216" t="s">
        <v>3232</v>
      </c>
      <c r="C11006" s="213">
        <v>8</v>
      </c>
      <c r="D11006" s="214" t="s">
        <v>9294</v>
      </c>
      <c r="E11006" s="215">
        <v>4597</v>
      </c>
      <c r="F11006" s="216" t="s">
        <v>9289</v>
      </c>
    </row>
    <row r="11007" spans="2:6" ht="12.75" x14ac:dyDescent="0.25">
      <c r="B11007" s="216" t="s">
        <v>230</v>
      </c>
      <c r="C11007" s="213">
        <v>3</v>
      </c>
      <c r="D11007" s="214" t="s">
        <v>9291</v>
      </c>
      <c r="E11007" s="215">
        <v>4597</v>
      </c>
      <c r="F11007" s="216" t="s">
        <v>9289</v>
      </c>
    </row>
    <row r="11008" spans="2:6" ht="12.75" x14ac:dyDescent="0.25">
      <c r="B11008" s="216" t="s">
        <v>9295</v>
      </c>
      <c r="C11008" s="213">
        <v>9</v>
      </c>
      <c r="D11008" s="214" t="s">
        <v>9296</v>
      </c>
      <c r="E11008" s="215">
        <v>4597</v>
      </c>
      <c r="F11008" s="216" t="s">
        <v>9289</v>
      </c>
    </row>
    <row r="11009" spans="2:6" ht="12.75" x14ac:dyDescent="0.25">
      <c r="B11009" s="216" t="s">
        <v>4719</v>
      </c>
      <c r="C11009" s="213">
        <v>2</v>
      </c>
      <c r="D11009" s="214" t="s">
        <v>6499</v>
      </c>
      <c r="E11009" s="215">
        <v>4314</v>
      </c>
      <c r="F11009" s="216" t="s">
        <v>6498</v>
      </c>
    </row>
    <row r="11010" spans="2:6" ht="12.75" x14ac:dyDescent="0.25">
      <c r="B11010" s="216" t="s">
        <v>5994</v>
      </c>
      <c r="C11010" s="213">
        <v>7</v>
      </c>
      <c r="D11010" s="214" t="s">
        <v>6503</v>
      </c>
      <c r="E11010" s="215">
        <v>4314</v>
      </c>
      <c r="F11010" s="216" t="s">
        <v>6498</v>
      </c>
    </row>
    <row r="11011" spans="2:6" ht="12.75" x14ac:dyDescent="0.25">
      <c r="B11011" s="216" t="s">
        <v>504</v>
      </c>
      <c r="C11011" s="213">
        <v>3</v>
      </c>
      <c r="D11011" s="214" t="s">
        <v>6500</v>
      </c>
      <c r="E11011" s="215">
        <v>4314</v>
      </c>
      <c r="F11011" s="216" t="s">
        <v>6498</v>
      </c>
    </row>
    <row r="11012" spans="2:6" ht="12.75" x14ac:dyDescent="0.25">
      <c r="B11012" s="216" t="s">
        <v>5334</v>
      </c>
      <c r="C11012" s="213">
        <v>5</v>
      </c>
      <c r="D11012" s="214" t="s">
        <v>6501</v>
      </c>
      <c r="E11012" s="215">
        <v>4314</v>
      </c>
      <c r="F11012" s="216" t="s">
        <v>6498</v>
      </c>
    </row>
    <row r="11013" spans="2:6" ht="12.75" x14ac:dyDescent="0.25">
      <c r="B11013" s="216" t="s">
        <v>189</v>
      </c>
      <c r="C11013" s="213">
        <v>12</v>
      </c>
      <c r="D11013" s="214" t="s">
        <v>449</v>
      </c>
      <c r="E11013" s="215">
        <v>4314</v>
      </c>
      <c r="F11013" s="216" t="s">
        <v>6498</v>
      </c>
    </row>
    <row r="11014" spans="2:6" ht="12.75" x14ac:dyDescent="0.25">
      <c r="B11014" s="216" t="s">
        <v>5671</v>
      </c>
      <c r="C11014" s="213">
        <v>10</v>
      </c>
      <c r="D11014" s="214" t="s">
        <v>6507</v>
      </c>
      <c r="E11014" s="215">
        <v>4314</v>
      </c>
      <c r="F11014" s="216" t="s">
        <v>6498</v>
      </c>
    </row>
    <row r="11015" spans="2:6" ht="12.75" x14ac:dyDescent="0.25">
      <c r="B11015" s="216" t="s">
        <v>6508</v>
      </c>
      <c r="C11015" s="213">
        <v>11</v>
      </c>
      <c r="D11015" s="214" t="s">
        <v>6509</v>
      </c>
      <c r="E11015" s="215">
        <v>4314</v>
      </c>
      <c r="F11015" s="216" t="s">
        <v>6498</v>
      </c>
    </row>
    <row r="11016" spans="2:6" ht="12.75" x14ac:dyDescent="0.25">
      <c r="B11016" s="216" t="s">
        <v>6505</v>
      </c>
      <c r="C11016" s="213">
        <v>9</v>
      </c>
      <c r="D11016" s="214" t="s">
        <v>6506</v>
      </c>
      <c r="E11016" s="215">
        <v>4314</v>
      </c>
      <c r="F11016" s="216" t="s">
        <v>6498</v>
      </c>
    </row>
    <row r="11017" spans="2:6" ht="12.75" x14ac:dyDescent="0.25">
      <c r="B11017" s="216" t="s">
        <v>4721</v>
      </c>
      <c r="C11017" s="213">
        <v>6</v>
      </c>
      <c r="D11017" s="214" t="s">
        <v>6502</v>
      </c>
      <c r="E11017" s="215">
        <v>4314</v>
      </c>
      <c r="F11017" s="216" t="s">
        <v>6498</v>
      </c>
    </row>
    <row r="11018" spans="2:6" ht="12.75" x14ac:dyDescent="0.25">
      <c r="B11018" s="216" t="s">
        <v>1834</v>
      </c>
      <c r="C11018" s="213">
        <v>4</v>
      </c>
      <c r="D11018" s="214" t="s">
        <v>2649</v>
      </c>
      <c r="E11018" s="215">
        <v>4314</v>
      </c>
      <c r="F11018" s="216" t="s">
        <v>6498</v>
      </c>
    </row>
    <row r="11019" spans="2:6" ht="12.75" x14ac:dyDescent="0.25">
      <c r="B11019" s="216" t="s">
        <v>35</v>
      </c>
      <c r="C11019" s="213">
        <v>1</v>
      </c>
      <c r="D11019" s="214" t="s">
        <v>680</v>
      </c>
      <c r="E11019" s="215">
        <v>4314</v>
      </c>
      <c r="F11019" s="216" t="s">
        <v>6498</v>
      </c>
    </row>
    <row r="11020" spans="2:6" ht="12.75" x14ac:dyDescent="0.25">
      <c r="B11020" s="216" t="s">
        <v>3253</v>
      </c>
      <c r="C11020" s="213">
        <v>8</v>
      </c>
      <c r="D11020" s="214" t="s">
        <v>6504</v>
      </c>
      <c r="E11020" s="215">
        <v>4314</v>
      </c>
      <c r="F11020" s="216" t="s">
        <v>6498</v>
      </c>
    </row>
    <row r="11021" spans="2:6" ht="12.75" x14ac:dyDescent="0.25">
      <c r="B11021" s="216" t="s">
        <v>3527</v>
      </c>
      <c r="C11021" s="213">
        <v>6</v>
      </c>
      <c r="D11021" s="214" t="s">
        <v>3385</v>
      </c>
      <c r="E11021" s="215">
        <v>4315</v>
      </c>
      <c r="F11021" s="216" t="s">
        <v>6511</v>
      </c>
    </row>
    <row r="11022" spans="2:6" ht="12.75" x14ac:dyDescent="0.25">
      <c r="B11022" s="216" t="s">
        <v>328</v>
      </c>
      <c r="C11022" s="213">
        <v>12</v>
      </c>
      <c r="D11022" s="214" t="s">
        <v>329</v>
      </c>
      <c r="E11022" s="215">
        <v>4315</v>
      </c>
      <c r="F11022" s="216" t="s">
        <v>6511</v>
      </c>
    </row>
    <row r="11023" spans="2:6" ht="12.75" x14ac:dyDescent="0.25">
      <c r="B11023" s="216" t="s">
        <v>373</v>
      </c>
      <c r="C11023" s="213">
        <v>1</v>
      </c>
      <c r="D11023" s="214" t="s">
        <v>6510</v>
      </c>
      <c r="E11023" s="215">
        <v>4315</v>
      </c>
      <c r="F11023" s="216" t="s">
        <v>6511</v>
      </c>
    </row>
    <row r="11024" spans="2:6" ht="12.75" x14ac:dyDescent="0.25">
      <c r="B11024" s="216" t="s">
        <v>3692</v>
      </c>
      <c r="C11024" s="213">
        <v>3</v>
      </c>
      <c r="D11024" s="214" t="s">
        <v>6513</v>
      </c>
      <c r="E11024" s="215">
        <v>4315</v>
      </c>
      <c r="F11024" s="216" t="s">
        <v>6511</v>
      </c>
    </row>
    <row r="11025" spans="2:6" ht="12.75" x14ac:dyDescent="0.25">
      <c r="B11025" s="216" t="s">
        <v>3243</v>
      </c>
      <c r="C11025" s="213">
        <v>4</v>
      </c>
      <c r="D11025" s="214" t="s">
        <v>109</v>
      </c>
      <c r="E11025" s="215">
        <v>4315</v>
      </c>
      <c r="F11025" s="216" t="s">
        <v>6511</v>
      </c>
    </row>
    <row r="11026" spans="2:6" ht="12.75" x14ac:dyDescent="0.25">
      <c r="B11026" s="216" t="s">
        <v>35</v>
      </c>
      <c r="C11026" s="213">
        <v>2</v>
      </c>
      <c r="D11026" s="214" t="s">
        <v>6512</v>
      </c>
      <c r="E11026" s="215">
        <v>4315</v>
      </c>
      <c r="F11026" s="216" t="s">
        <v>6511</v>
      </c>
    </row>
    <row r="11027" spans="2:6" ht="12.75" x14ac:dyDescent="0.25">
      <c r="B11027" s="216" t="s">
        <v>6519</v>
      </c>
      <c r="C11027" s="213">
        <v>10</v>
      </c>
      <c r="D11027" s="214" t="s">
        <v>6520</v>
      </c>
      <c r="E11027" s="215">
        <v>4315</v>
      </c>
      <c r="F11027" s="216" t="s">
        <v>6511</v>
      </c>
    </row>
    <row r="11028" spans="2:6" ht="12.75" x14ac:dyDescent="0.25">
      <c r="B11028" s="216" t="s">
        <v>6518</v>
      </c>
      <c r="C11028" s="213">
        <v>9</v>
      </c>
      <c r="D11028" s="214" t="s">
        <v>967</v>
      </c>
      <c r="E11028" s="215">
        <v>4315</v>
      </c>
      <c r="F11028" s="216" t="s">
        <v>6511</v>
      </c>
    </row>
    <row r="11029" spans="2:6" ht="12.75" x14ac:dyDescent="0.25">
      <c r="B11029" s="216" t="s">
        <v>161</v>
      </c>
      <c r="C11029" s="213">
        <v>7</v>
      </c>
      <c r="D11029" s="214" t="s">
        <v>6516</v>
      </c>
      <c r="E11029" s="215">
        <v>4315</v>
      </c>
      <c r="F11029" s="216" t="s">
        <v>6511</v>
      </c>
    </row>
    <row r="11030" spans="2:6" ht="12.75" x14ac:dyDescent="0.25">
      <c r="B11030" s="216" t="s">
        <v>6514</v>
      </c>
      <c r="C11030" s="213">
        <v>5</v>
      </c>
      <c r="D11030" s="214" t="s">
        <v>6515</v>
      </c>
      <c r="E11030" s="215">
        <v>4315</v>
      </c>
      <c r="F11030" s="216" t="s">
        <v>6511</v>
      </c>
    </row>
    <row r="11031" spans="2:6" ht="12.75" x14ac:dyDescent="0.25">
      <c r="B11031" s="216" t="s">
        <v>3253</v>
      </c>
      <c r="C11031" s="213">
        <v>8</v>
      </c>
      <c r="D11031" s="214" t="s">
        <v>6517</v>
      </c>
      <c r="E11031" s="215">
        <v>4315</v>
      </c>
      <c r="F11031" s="216" t="s">
        <v>6511</v>
      </c>
    </row>
    <row r="11032" spans="2:6" ht="12.75" x14ac:dyDescent="0.25">
      <c r="B11032" s="216" t="s">
        <v>6521</v>
      </c>
      <c r="C11032" s="213">
        <v>11</v>
      </c>
      <c r="D11032" s="214" t="s">
        <v>6522</v>
      </c>
      <c r="E11032" s="215">
        <v>4315</v>
      </c>
      <c r="F11032" s="216" t="s">
        <v>6511</v>
      </c>
    </row>
    <row r="11033" spans="2:6" ht="12.75" x14ac:dyDescent="0.25">
      <c r="B11033" s="216" t="s">
        <v>5334</v>
      </c>
      <c r="C11033" s="213">
        <v>7</v>
      </c>
      <c r="D11033" s="214" t="s">
        <v>6531</v>
      </c>
      <c r="E11033" s="215">
        <v>4316</v>
      </c>
      <c r="F11033" s="216" t="s">
        <v>6525</v>
      </c>
    </row>
    <row r="11034" spans="2:6" ht="12.75" x14ac:dyDescent="0.25">
      <c r="B11034" s="216" t="s">
        <v>1441</v>
      </c>
      <c r="C11034" s="213">
        <v>11</v>
      </c>
      <c r="D11034" s="214" t="s">
        <v>443</v>
      </c>
      <c r="E11034" s="215">
        <v>4316</v>
      </c>
      <c r="F11034" s="216" t="s">
        <v>6525</v>
      </c>
    </row>
    <row r="11035" spans="2:6" ht="12.75" x14ac:dyDescent="0.25">
      <c r="B11035" s="216" t="s">
        <v>6527</v>
      </c>
      <c r="C11035" s="213">
        <v>4</v>
      </c>
      <c r="D11035" s="214" t="s">
        <v>6528</v>
      </c>
      <c r="E11035" s="215">
        <v>4316</v>
      </c>
      <c r="F11035" s="216" t="s">
        <v>6525</v>
      </c>
    </row>
    <row r="11036" spans="2:6" ht="12.75" x14ac:dyDescent="0.25">
      <c r="B11036" s="216" t="s">
        <v>5943</v>
      </c>
      <c r="C11036" s="213">
        <v>10</v>
      </c>
      <c r="D11036" s="214" t="s">
        <v>6534</v>
      </c>
      <c r="E11036" s="215">
        <v>4316</v>
      </c>
      <c r="F11036" s="216" t="s">
        <v>6525</v>
      </c>
    </row>
    <row r="11037" spans="2:6" ht="12.75" x14ac:dyDescent="0.25">
      <c r="B11037" s="216" t="s">
        <v>44</v>
      </c>
      <c r="C11037" s="213">
        <v>5</v>
      </c>
      <c r="D11037" s="214" t="s">
        <v>6529</v>
      </c>
      <c r="E11037" s="215">
        <v>4316</v>
      </c>
      <c r="F11037" s="216" t="s">
        <v>6525</v>
      </c>
    </row>
    <row r="11038" spans="2:6" ht="12.75" x14ac:dyDescent="0.25">
      <c r="B11038" s="216" t="s">
        <v>6523</v>
      </c>
      <c r="C11038" s="213">
        <v>1</v>
      </c>
      <c r="D11038" s="214" t="s">
        <v>6524</v>
      </c>
      <c r="E11038" s="215">
        <v>4316</v>
      </c>
      <c r="F11038" s="216" t="s">
        <v>6525</v>
      </c>
    </row>
    <row r="11039" spans="2:6" ht="12.75" x14ac:dyDescent="0.25">
      <c r="B11039" s="216" t="s">
        <v>6532</v>
      </c>
      <c r="C11039" s="213">
        <v>8</v>
      </c>
      <c r="D11039" s="214" t="s">
        <v>590</v>
      </c>
      <c r="E11039" s="215">
        <v>4316</v>
      </c>
      <c r="F11039" s="216" t="s">
        <v>6525</v>
      </c>
    </row>
    <row r="11040" spans="2:6" ht="12.75" x14ac:dyDescent="0.25">
      <c r="B11040" s="216" t="s">
        <v>4732</v>
      </c>
      <c r="C11040" s="213">
        <v>9</v>
      </c>
      <c r="D11040" s="214" t="s">
        <v>6533</v>
      </c>
      <c r="E11040" s="215">
        <v>4316</v>
      </c>
      <c r="F11040" s="216" t="s">
        <v>6525</v>
      </c>
    </row>
    <row r="11041" spans="2:6" ht="12.75" x14ac:dyDescent="0.25">
      <c r="B11041" s="216" t="s">
        <v>6530</v>
      </c>
      <c r="C11041" s="213">
        <v>6</v>
      </c>
      <c r="D11041" s="214" t="s">
        <v>3394</v>
      </c>
      <c r="E11041" s="215">
        <v>4316</v>
      </c>
      <c r="F11041" s="216" t="s">
        <v>6525</v>
      </c>
    </row>
    <row r="11042" spans="2:6" ht="12.75" x14ac:dyDescent="0.25">
      <c r="B11042" s="216" t="s">
        <v>185</v>
      </c>
      <c r="C11042" s="213">
        <v>2</v>
      </c>
      <c r="D11042" s="214" t="s">
        <v>6526</v>
      </c>
      <c r="E11042" s="215">
        <v>4316</v>
      </c>
      <c r="F11042" s="216" t="s">
        <v>6525</v>
      </c>
    </row>
    <row r="11043" spans="2:6" ht="12.75" x14ac:dyDescent="0.25">
      <c r="B11043" s="216" t="s">
        <v>6535</v>
      </c>
      <c r="C11043" s="213">
        <v>12</v>
      </c>
      <c r="D11043" s="214" t="s">
        <v>6536</v>
      </c>
      <c r="E11043" s="215">
        <v>4316</v>
      </c>
      <c r="F11043" s="216" t="s">
        <v>6525</v>
      </c>
    </row>
    <row r="11044" spans="2:6" ht="12.75" x14ac:dyDescent="0.25">
      <c r="B11044" s="216" t="s">
        <v>1847</v>
      </c>
      <c r="C11044" s="213">
        <v>3</v>
      </c>
      <c r="D11044" s="214" t="s">
        <v>1323</v>
      </c>
      <c r="E11044" s="215">
        <v>4316</v>
      </c>
      <c r="F11044" s="216" t="s">
        <v>6525</v>
      </c>
    </row>
    <row r="11045" spans="2:6" ht="12.75" x14ac:dyDescent="0.25">
      <c r="B11045" s="216" t="s">
        <v>5994</v>
      </c>
      <c r="C11045" s="213">
        <v>11</v>
      </c>
      <c r="D11045" s="214" t="s">
        <v>6544</v>
      </c>
      <c r="E11045" s="215">
        <v>4317</v>
      </c>
      <c r="F11045" s="216" t="s">
        <v>6538</v>
      </c>
    </row>
    <row r="11046" spans="2:6" ht="12.75" x14ac:dyDescent="0.25">
      <c r="B11046" s="216" t="s">
        <v>504</v>
      </c>
      <c r="C11046" s="213">
        <v>5</v>
      </c>
      <c r="D11046" s="214" t="s">
        <v>6540</v>
      </c>
      <c r="E11046" s="215">
        <v>4317</v>
      </c>
      <c r="F11046" s="216" t="s">
        <v>6538</v>
      </c>
    </row>
    <row r="11047" spans="2:6" ht="12.75" x14ac:dyDescent="0.25">
      <c r="B11047" s="216" t="s">
        <v>4130</v>
      </c>
      <c r="C11047" s="213">
        <v>3</v>
      </c>
      <c r="D11047" s="214" t="s">
        <v>6539</v>
      </c>
      <c r="E11047" s="215">
        <v>4317</v>
      </c>
      <c r="F11047" s="216" t="s">
        <v>6538</v>
      </c>
    </row>
    <row r="11048" spans="2:6" ht="12.75" x14ac:dyDescent="0.25">
      <c r="B11048" s="216" t="s">
        <v>263</v>
      </c>
      <c r="C11048" s="213">
        <v>6</v>
      </c>
      <c r="D11048" s="214" t="s">
        <v>6359</v>
      </c>
      <c r="E11048" s="215">
        <v>4317</v>
      </c>
      <c r="F11048" s="216" t="s">
        <v>6538</v>
      </c>
    </row>
    <row r="11049" spans="2:6" ht="12.75" x14ac:dyDescent="0.25">
      <c r="B11049" s="216" t="s">
        <v>6530</v>
      </c>
      <c r="C11049" s="213">
        <v>10</v>
      </c>
      <c r="D11049" s="214" t="s">
        <v>6543</v>
      </c>
      <c r="E11049" s="215">
        <v>4317</v>
      </c>
      <c r="F11049" s="216" t="s">
        <v>6538</v>
      </c>
    </row>
    <row r="11050" spans="2:6" ht="12.75" x14ac:dyDescent="0.25">
      <c r="B11050" s="216" t="s">
        <v>35</v>
      </c>
      <c r="C11050" s="213">
        <v>4</v>
      </c>
      <c r="D11050" s="214" t="s">
        <v>682</v>
      </c>
      <c r="E11050" s="215">
        <v>4317</v>
      </c>
      <c r="F11050" s="216" t="s">
        <v>6538</v>
      </c>
    </row>
    <row r="11051" spans="2:6" ht="12.75" x14ac:dyDescent="0.25">
      <c r="B11051" s="216" t="s">
        <v>230</v>
      </c>
      <c r="C11051" s="213">
        <v>1</v>
      </c>
      <c r="D11051" s="214" t="s">
        <v>6537</v>
      </c>
      <c r="E11051" s="215">
        <v>4317</v>
      </c>
      <c r="F11051" s="216" t="s">
        <v>6538</v>
      </c>
    </row>
    <row r="11052" spans="2:6" ht="12.75" x14ac:dyDescent="0.25">
      <c r="B11052" s="216" t="s">
        <v>1246</v>
      </c>
      <c r="C11052" s="213">
        <v>7</v>
      </c>
      <c r="D11052" s="214" t="s">
        <v>906</v>
      </c>
      <c r="E11052" s="215">
        <v>4317</v>
      </c>
      <c r="F11052" s="216" t="s">
        <v>6538</v>
      </c>
    </row>
    <row r="11053" spans="2:6" ht="12.75" x14ac:dyDescent="0.25">
      <c r="B11053" s="216" t="s">
        <v>6545</v>
      </c>
      <c r="C11053" s="213">
        <v>12</v>
      </c>
      <c r="D11053" s="214" t="s">
        <v>6546</v>
      </c>
      <c r="E11053" s="215">
        <v>4317</v>
      </c>
      <c r="F11053" s="216" t="s">
        <v>6538</v>
      </c>
    </row>
    <row r="11054" spans="2:6" ht="12.75" x14ac:dyDescent="0.25">
      <c r="B11054" s="216" t="s">
        <v>291</v>
      </c>
      <c r="C11054" s="213">
        <v>9</v>
      </c>
      <c r="D11054" s="214" t="s">
        <v>1110</v>
      </c>
      <c r="E11054" s="215">
        <v>4317</v>
      </c>
      <c r="F11054" s="216" t="s">
        <v>6538</v>
      </c>
    </row>
    <row r="11055" spans="2:6" ht="12.75" x14ac:dyDescent="0.25">
      <c r="B11055" s="216" t="s">
        <v>1128</v>
      </c>
      <c r="C11055" s="213">
        <v>2</v>
      </c>
      <c r="D11055" s="214" t="s">
        <v>132</v>
      </c>
      <c r="E11055" s="215">
        <v>4317</v>
      </c>
      <c r="F11055" s="216" t="s">
        <v>6538</v>
      </c>
    </row>
    <row r="11056" spans="2:6" ht="12.75" x14ac:dyDescent="0.25">
      <c r="B11056" s="216" t="s">
        <v>6541</v>
      </c>
      <c r="C11056" s="213">
        <v>8</v>
      </c>
      <c r="D11056" s="214" t="s">
        <v>6542</v>
      </c>
      <c r="E11056" s="215">
        <v>4317</v>
      </c>
      <c r="F11056" s="216" t="s">
        <v>6538</v>
      </c>
    </row>
    <row r="11057" spans="2:6" ht="12.75" x14ac:dyDescent="0.25">
      <c r="B11057" s="216" t="s">
        <v>416</v>
      </c>
      <c r="C11057" s="213">
        <v>8</v>
      </c>
      <c r="D11057" s="214" t="s">
        <v>6557</v>
      </c>
      <c r="E11057" s="215">
        <v>4318</v>
      </c>
      <c r="F11057" s="216" t="s">
        <v>6549</v>
      </c>
    </row>
    <row r="11058" spans="2:6" ht="12.75" x14ac:dyDescent="0.25">
      <c r="B11058" s="216" t="s">
        <v>6556</v>
      </c>
      <c r="C11058" s="213">
        <v>7</v>
      </c>
      <c r="D11058" s="214" t="s">
        <v>5118</v>
      </c>
      <c r="E11058" s="215">
        <v>4318</v>
      </c>
      <c r="F11058" s="216" t="s">
        <v>6549</v>
      </c>
    </row>
    <row r="11059" spans="2:6" ht="12.75" x14ac:dyDescent="0.25">
      <c r="B11059" s="216" t="s">
        <v>6550</v>
      </c>
      <c r="C11059" s="213">
        <v>2</v>
      </c>
      <c r="D11059" s="214" t="s">
        <v>6551</v>
      </c>
      <c r="E11059" s="215">
        <v>4318</v>
      </c>
      <c r="F11059" s="216" t="s">
        <v>6549</v>
      </c>
    </row>
    <row r="11060" spans="2:6" ht="12.75" x14ac:dyDescent="0.25">
      <c r="B11060" s="216" t="s">
        <v>6514</v>
      </c>
      <c r="C11060" s="213">
        <v>4</v>
      </c>
      <c r="D11060" s="214" t="s">
        <v>6553</v>
      </c>
      <c r="E11060" s="215">
        <v>4318</v>
      </c>
      <c r="F11060" s="216" t="s">
        <v>6549</v>
      </c>
    </row>
    <row r="11061" spans="2:6" ht="12.75" x14ac:dyDescent="0.25">
      <c r="B11061" s="216" t="s">
        <v>156</v>
      </c>
      <c r="C11061" s="213">
        <v>5</v>
      </c>
      <c r="D11061" s="214" t="s">
        <v>6554</v>
      </c>
      <c r="E11061" s="215">
        <v>4318</v>
      </c>
      <c r="F11061" s="216" t="s">
        <v>6549</v>
      </c>
    </row>
    <row r="11062" spans="2:6" ht="12.75" x14ac:dyDescent="0.25">
      <c r="B11062" s="216" t="s">
        <v>6521</v>
      </c>
      <c r="C11062" s="213">
        <v>12</v>
      </c>
      <c r="D11062" s="214" t="s">
        <v>6560</v>
      </c>
      <c r="E11062" s="215">
        <v>4318</v>
      </c>
      <c r="F11062" s="216" t="s">
        <v>6549</v>
      </c>
    </row>
    <row r="11063" spans="2:6" ht="12.75" x14ac:dyDescent="0.25">
      <c r="B11063" s="216" t="s">
        <v>6547</v>
      </c>
      <c r="C11063" s="213">
        <v>1</v>
      </c>
      <c r="D11063" s="214" t="s">
        <v>6548</v>
      </c>
      <c r="E11063" s="215">
        <v>4318</v>
      </c>
      <c r="F11063" s="216" t="s">
        <v>6549</v>
      </c>
    </row>
    <row r="11064" spans="2:6" ht="12.75" x14ac:dyDescent="0.25">
      <c r="B11064" s="216" t="s">
        <v>44</v>
      </c>
      <c r="C11064" s="213">
        <v>6</v>
      </c>
      <c r="D11064" s="214" t="s">
        <v>6555</v>
      </c>
      <c r="E11064" s="215">
        <v>4318</v>
      </c>
      <c r="F11064" s="216" t="s">
        <v>6549</v>
      </c>
    </row>
    <row r="11065" spans="2:6" ht="12.75" x14ac:dyDescent="0.25">
      <c r="B11065" s="216" t="s">
        <v>6541</v>
      </c>
      <c r="C11065" s="213">
        <v>9</v>
      </c>
      <c r="D11065" s="214" t="s">
        <v>1549</v>
      </c>
      <c r="E11065" s="215">
        <v>4318</v>
      </c>
      <c r="F11065" s="216" t="s">
        <v>6549</v>
      </c>
    </row>
    <row r="11066" spans="2:6" ht="12.75" x14ac:dyDescent="0.25">
      <c r="B11066" s="216" t="s">
        <v>6558</v>
      </c>
      <c r="C11066" s="213">
        <v>10</v>
      </c>
      <c r="D11066" s="214" t="s">
        <v>6559</v>
      </c>
      <c r="E11066" s="215">
        <v>4318</v>
      </c>
      <c r="F11066" s="216" t="s">
        <v>6549</v>
      </c>
    </row>
    <row r="11067" spans="2:6" ht="12.75" x14ac:dyDescent="0.25">
      <c r="B11067" s="216" t="s">
        <v>187</v>
      </c>
      <c r="C11067" s="213">
        <v>11</v>
      </c>
      <c r="D11067" s="214" t="s">
        <v>188</v>
      </c>
      <c r="E11067" s="215">
        <v>4318</v>
      </c>
      <c r="F11067" s="216" t="s">
        <v>6549</v>
      </c>
    </row>
    <row r="11068" spans="2:6" ht="12.75" x14ac:dyDescent="0.25">
      <c r="B11068" s="216" t="s">
        <v>4130</v>
      </c>
      <c r="C11068" s="213">
        <v>3</v>
      </c>
      <c r="D11068" s="214" t="s">
        <v>6552</v>
      </c>
      <c r="E11068" s="215">
        <v>4318</v>
      </c>
      <c r="F11068" s="216" t="s">
        <v>6549</v>
      </c>
    </row>
    <row r="11069" spans="2:6" ht="12.75" x14ac:dyDescent="0.25">
      <c r="B11069" s="216" t="s">
        <v>3692</v>
      </c>
      <c r="C11069" s="213">
        <v>6</v>
      </c>
      <c r="D11069" s="214" t="s">
        <v>6626</v>
      </c>
      <c r="E11069" s="215">
        <v>4329</v>
      </c>
      <c r="F11069" s="216" t="s">
        <v>6621</v>
      </c>
    </row>
    <row r="11070" spans="2:6" ht="12.75" x14ac:dyDescent="0.25">
      <c r="B11070" s="216" t="s">
        <v>3362</v>
      </c>
      <c r="C11070" s="213">
        <v>11</v>
      </c>
      <c r="D11070" s="214" t="s">
        <v>6630</v>
      </c>
      <c r="E11070" s="215">
        <v>4329</v>
      </c>
      <c r="F11070" s="216" t="s">
        <v>6621</v>
      </c>
    </row>
    <row r="11071" spans="2:6" ht="12.75" x14ac:dyDescent="0.25">
      <c r="B11071" s="216" t="s">
        <v>6619</v>
      </c>
      <c r="C11071" s="213">
        <v>1</v>
      </c>
      <c r="D11071" s="214" t="s">
        <v>6620</v>
      </c>
      <c r="E11071" s="215">
        <v>4329</v>
      </c>
      <c r="F11071" s="216" t="s">
        <v>6621</v>
      </c>
    </row>
    <row r="11072" spans="2:6" ht="12.75" x14ac:dyDescent="0.25">
      <c r="B11072" s="216" t="s">
        <v>161</v>
      </c>
      <c r="C11072" s="213">
        <v>4</v>
      </c>
      <c r="D11072" s="214" t="s">
        <v>6623</v>
      </c>
      <c r="E11072" s="215">
        <v>4329</v>
      </c>
      <c r="F11072" s="216" t="s">
        <v>6621</v>
      </c>
    </row>
    <row r="11073" spans="2:6" ht="12.75" x14ac:dyDescent="0.25">
      <c r="B11073" s="216" t="s">
        <v>3243</v>
      </c>
      <c r="C11073" s="213">
        <v>2</v>
      </c>
      <c r="D11073" s="214" t="s">
        <v>6622</v>
      </c>
      <c r="E11073" s="215">
        <v>4329</v>
      </c>
      <c r="F11073" s="216" t="s">
        <v>6621</v>
      </c>
    </row>
    <row r="11074" spans="2:6" ht="12.75" x14ac:dyDescent="0.25">
      <c r="B11074" s="216" t="s">
        <v>3701</v>
      </c>
      <c r="C11074" s="213">
        <v>8</v>
      </c>
      <c r="D11074" s="214" t="s">
        <v>6627</v>
      </c>
      <c r="E11074" s="215">
        <v>4329</v>
      </c>
      <c r="F11074" s="216" t="s">
        <v>6621</v>
      </c>
    </row>
    <row r="11075" spans="2:6" ht="12.75" x14ac:dyDescent="0.25">
      <c r="B11075" s="216" t="s">
        <v>1847</v>
      </c>
      <c r="C11075" s="213">
        <v>3</v>
      </c>
      <c r="D11075" s="214" t="s">
        <v>1852</v>
      </c>
      <c r="E11075" s="215">
        <v>4329</v>
      </c>
      <c r="F11075" s="216" t="s">
        <v>6621</v>
      </c>
    </row>
    <row r="11076" spans="2:6" ht="12.75" x14ac:dyDescent="0.25">
      <c r="B11076" s="216" t="s">
        <v>6628</v>
      </c>
      <c r="C11076" s="213">
        <v>9</v>
      </c>
      <c r="D11076" s="214" t="s">
        <v>1262</v>
      </c>
      <c r="E11076" s="215">
        <v>4329</v>
      </c>
      <c r="F11076" s="216" t="s">
        <v>6621</v>
      </c>
    </row>
    <row r="11077" spans="2:6" ht="12.75" x14ac:dyDescent="0.25">
      <c r="B11077" s="216" t="s">
        <v>1246</v>
      </c>
      <c r="C11077" s="213">
        <v>7</v>
      </c>
      <c r="D11077" s="214" t="s">
        <v>1816</v>
      </c>
      <c r="E11077" s="215">
        <v>4329</v>
      </c>
      <c r="F11077" s="216" t="s">
        <v>6621</v>
      </c>
    </row>
    <row r="11078" spans="2:6" ht="12.75" x14ac:dyDescent="0.25">
      <c r="B11078" s="216" t="s">
        <v>6631</v>
      </c>
      <c r="C11078" s="213">
        <v>12</v>
      </c>
      <c r="D11078" s="214" t="s">
        <v>6632</v>
      </c>
      <c r="E11078" s="215">
        <v>4329</v>
      </c>
      <c r="F11078" s="216" t="s">
        <v>6621</v>
      </c>
    </row>
    <row r="11079" spans="2:6" ht="12.75" x14ac:dyDescent="0.25">
      <c r="B11079" s="216" t="s">
        <v>201</v>
      </c>
      <c r="C11079" s="213">
        <v>10</v>
      </c>
      <c r="D11079" s="214" t="s">
        <v>6629</v>
      </c>
      <c r="E11079" s="215">
        <v>4329</v>
      </c>
      <c r="F11079" s="216" t="s">
        <v>6621</v>
      </c>
    </row>
    <row r="11080" spans="2:6" ht="12.75" x14ac:dyDescent="0.25">
      <c r="B11080" s="216" t="s">
        <v>6624</v>
      </c>
      <c r="C11080" s="213">
        <v>5</v>
      </c>
      <c r="D11080" s="214" t="s">
        <v>6625</v>
      </c>
      <c r="E11080" s="215">
        <v>4329</v>
      </c>
      <c r="F11080" s="216" t="s">
        <v>6621</v>
      </c>
    </row>
    <row r="11081" spans="2:6" ht="12.75" x14ac:dyDescent="0.25">
      <c r="B11081" s="216" t="s">
        <v>3176</v>
      </c>
      <c r="C11081" s="213">
        <v>10</v>
      </c>
      <c r="D11081" s="214" t="s">
        <v>3101</v>
      </c>
      <c r="E11081" s="215">
        <v>4522</v>
      </c>
      <c r="F11081" s="216" t="s">
        <v>8550</v>
      </c>
    </row>
    <row r="11082" spans="2:6" ht="12.75" x14ac:dyDescent="0.25">
      <c r="B11082" s="216" t="s">
        <v>3176</v>
      </c>
      <c r="C11082" s="213">
        <v>4</v>
      </c>
      <c r="D11082" s="214" t="s">
        <v>7012</v>
      </c>
      <c r="E11082" s="215">
        <v>4522</v>
      </c>
      <c r="F11082" s="216" t="s">
        <v>8550</v>
      </c>
    </row>
    <row r="11083" spans="2:6" ht="12.75" x14ac:dyDescent="0.25">
      <c r="B11083" s="216" t="s">
        <v>3176</v>
      </c>
      <c r="C11083" s="213">
        <v>6</v>
      </c>
      <c r="D11083" s="214" t="s">
        <v>8552</v>
      </c>
      <c r="E11083" s="215">
        <v>4522</v>
      </c>
      <c r="F11083" s="216" t="s">
        <v>8550</v>
      </c>
    </row>
    <row r="11084" spans="2:6" ht="12.75" x14ac:dyDescent="0.25">
      <c r="B11084" s="216" t="s">
        <v>3176</v>
      </c>
      <c r="C11084" s="213">
        <v>3</v>
      </c>
      <c r="D11084" s="214" t="s">
        <v>8551</v>
      </c>
      <c r="E11084" s="215">
        <v>4522</v>
      </c>
      <c r="F11084" s="216" t="s">
        <v>8550</v>
      </c>
    </row>
    <row r="11085" spans="2:6" ht="12.75" x14ac:dyDescent="0.25">
      <c r="B11085" s="216" t="s">
        <v>3176</v>
      </c>
      <c r="C11085" s="213">
        <v>7</v>
      </c>
      <c r="D11085" s="214" t="s">
        <v>992</v>
      </c>
      <c r="E11085" s="215">
        <v>4522</v>
      </c>
      <c r="F11085" s="216" t="s">
        <v>8550</v>
      </c>
    </row>
    <row r="11086" spans="2:6" ht="12.75" x14ac:dyDescent="0.25">
      <c r="B11086" s="216" t="s">
        <v>3176</v>
      </c>
      <c r="C11086" s="213">
        <v>12</v>
      </c>
      <c r="D11086" s="214" t="s">
        <v>8553</v>
      </c>
      <c r="E11086" s="215">
        <v>4522</v>
      </c>
      <c r="F11086" s="216" t="s">
        <v>8550</v>
      </c>
    </row>
    <row r="11087" spans="2:6" ht="12.75" x14ac:dyDescent="0.25">
      <c r="B11087" s="216" t="s">
        <v>3176</v>
      </c>
      <c r="C11087" s="213">
        <v>11</v>
      </c>
      <c r="D11087" s="214" t="s">
        <v>2148</v>
      </c>
      <c r="E11087" s="215">
        <v>4522</v>
      </c>
      <c r="F11087" s="216" t="s">
        <v>8550</v>
      </c>
    </row>
    <row r="11088" spans="2:6" ht="12.75" x14ac:dyDescent="0.25">
      <c r="B11088" s="216" t="s">
        <v>3176</v>
      </c>
      <c r="C11088" s="213">
        <v>5</v>
      </c>
      <c r="D11088" s="214" t="s">
        <v>2880</v>
      </c>
      <c r="E11088" s="215">
        <v>4522</v>
      </c>
      <c r="F11088" s="216" t="s">
        <v>8550</v>
      </c>
    </row>
    <row r="11089" spans="2:6" ht="12.75" x14ac:dyDescent="0.25">
      <c r="B11089" s="216" t="s">
        <v>3176</v>
      </c>
      <c r="C11089" s="213">
        <v>1</v>
      </c>
      <c r="D11089" s="214" t="s">
        <v>8549</v>
      </c>
      <c r="E11089" s="215">
        <v>4522</v>
      </c>
      <c r="F11089" s="216" t="s">
        <v>8550</v>
      </c>
    </row>
    <row r="11090" spans="2:6" ht="12.75" x14ac:dyDescent="0.25">
      <c r="B11090" s="216" t="s">
        <v>3176</v>
      </c>
      <c r="C11090" s="213">
        <v>8</v>
      </c>
      <c r="D11090" s="214" t="s">
        <v>4660</v>
      </c>
      <c r="E11090" s="215">
        <v>4522</v>
      </c>
      <c r="F11090" s="216" t="s">
        <v>8550</v>
      </c>
    </row>
    <row r="11091" spans="2:6" ht="12.75" x14ac:dyDescent="0.25">
      <c r="B11091" s="216" t="s">
        <v>3176</v>
      </c>
      <c r="C11091" s="213">
        <v>2</v>
      </c>
      <c r="D11091" s="214" t="s">
        <v>4963</v>
      </c>
      <c r="E11091" s="215">
        <v>4522</v>
      </c>
      <c r="F11091" s="216" t="s">
        <v>8550</v>
      </c>
    </row>
    <row r="11092" spans="2:6" ht="12.75" x14ac:dyDescent="0.25">
      <c r="B11092" s="216" t="s">
        <v>3176</v>
      </c>
      <c r="C11092" s="213">
        <v>9</v>
      </c>
      <c r="D11092" s="214" t="s">
        <v>709</v>
      </c>
      <c r="E11092" s="215">
        <v>4522</v>
      </c>
      <c r="F11092" s="216" t="s">
        <v>8550</v>
      </c>
    </row>
    <row r="11093" spans="2:6" ht="12.75" x14ac:dyDescent="0.25">
      <c r="B11093" s="216" t="s">
        <v>3176</v>
      </c>
      <c r="C11093" s="213">
        <v>3</v>
      </c>
      <c r="D11093" s="214" t="s">
        <v>542</v>
      </c>
      <c r="E11093" s="215">
        <v>4228</v>
      </c>
      <c r="F11093" s="216" t="s">
        <v>5570</v>
      </c>
    </row>
    <row r="11094" spans="2:6" ht="12.75" x14ac:dyDescent="0.25">
      <c r="B11094" s="216" t="s">
        <v>3176</v>
      </c>
      <c r="C11094" s="213">
        <v>4</v>
      </c>
      <c r="D11094" s="214" t="s">
        <v>3928</v>
      </c>
      <c r="E11094" s="215">
        <v>4228</v>
      </c>
      <c r="F11094" s="216" t="s">
        <v>5570</v>
      </c>
    </row>
    <row r="11095" spans="2:6" ht="12.75" x14ac:dyDescent="0.25">
      <c r="B11095" s="216" t="s">
        <v>3176</v>
      </c>
      <c r="C11095" s="213">
        <v>11</v>
      </c>
      <c r="D11095" s="214" t="s">
        <v>5577</v>
      </c>
      <c r="E11095" s="215">
        <v>4228</v>
      </c>
      <c r="F11095" s="216" t="s">
        <v>5570</v>
      </c>
    </row>
    <row r="11096" spans="2:6" ht="12.75" x14ac:dyDescent="0.25">
      <c r="B11096" s="216" t="s">
        <v>3176</v>
      </c>
      <c r="C11096" s="213">
        <v>5</v>
      </c>
      <c r="D11096" s="214" t="s">
        <v>3936</v>
      </c>
      <c r="E11096" s="215">
        <v>4228</v>
      </c>
      <c r="F11096" s="216" t="s">
        <v>5570</v>
      </c>
    </row>
    <row r="11097" spans="2:6" ht="12.75" x14ac:dyDescent="0.25">
      <c r="B11097" s="216" t="s">
        <v>3176</v>
      </c>
      <c r="C11097" s="213">
        <v>10</v>
      </c>
      <c r="D11097" s="214" t="s">
        <v>5576</v>
      </c>
      <c r="E11097" s="215">
        <v>4228</v>
      </c>
      <c r="F11097" s="216" t="s">
        <v>5570</v>
      </c>
    </row>
    <row r="11098" spans="2:6" ht="12.75" x14ac:dyDescent="0.25">
      <c r="B11098" s="216" t="s">
        <v>3176</v>
      </c>
      <c r="C11098" s="213">
        <v>2</v>
      </c>
      <c r="D11098" s="214" t="s">
        <v>5571</v>
      </c>
      <c r="E11098" s="215">
        <v>4228</v>
      </c>
      <c r="F11098" s="216" t="s">
        <v>5570</v>
      </c>
    </row>
    <row r="11099" spans="2:6" ht="12.75" x14ac:dyDescent="0.25">
      <c r="B11099" s="216" t="s">
        <v>3176</v>
      </c>
      <c r="C11099" s="213">
        <v>6</v>
      </c>
      <c r="D11099" s="214" t="s">
        <v>5572</v>
      </c>
      <c r="E11099" s="215">
        <v>4228</v>
      </c>
      <c r="F11099" s="216" t="s">
        <v>5570</v>
      </c>
    </row>
    <row r="11100" spans="2:6" ht="12.75" x14ac:dyDescent="0.25">
      <c r="B11100" s="216" t="s">
        <v>3176</v>
      </c>
      <c r="C11100" s="213">
        <v>7</v>
      </c>
      <c r="D11100" s="214" t="s">
        <v>5573</v>
      </c>
      <c r="E11100" s="215">
        <v>4228</v>
      </c>
      <c r="F11100" s="216" t="s">
        <v>5570</v>
      </c>
    </row>
    <row r="11101" spans="2:6" ht="12.75" x14ac:dyDescent="0.25">
      <c r="B11101" s="216" t="s">
        <v>3176</v>
      </c>
      <c r="C11101" s="213">
        <v>9</v>
      </c>
      <c r="D11101" s="214" t="s">
        <v>5575</v>
      </c>
      <c r="E11101" s="215">
        <v>4228</v>
      </c>
      <c r="F11101" s="216" t="s">
        <v>5570</v>
      </c>
    </row>
    <row r="11102" spans="2:6" ht="12.75" x14ac:dyDescent="0.25">
      <c r="B11102" s="216" t="s">
        <v>3176</v>
      </c>
      <c r="C11102" s="213">
        <v>1</v>
      </c>
      <c r="D11102" s="214" t="s">
        <v>5569</v>
      </c>
      <c r="E11102" s="215">
        <v>4228</v>
      </c>
      <c r="F11102" s="216" t="s">
        <v>5570</v>
      </c>
    </row>
    <row r="11103" spans="2:6" ht="12.75" x14ac:dyDescent="0.25">
      <c r="B11103" s="216" t="s">
        <v>3176</v>
      </c>
      <c r="C11103" s="213">
        <v>8</v>
      </c>
      <c r="D11103" s="214" t="s">
        <v>5574</v>
      </c>
      <c r="E11103" s="215">
        <v>4228</v>
      </c>
      <c r="F11103" s="216" t="s">
        <v>5570</v>
      </c>
    </row>
    <row r="11104" spans="2:6" ht="12.75" x14ac:dyDescent="0.25">
      <c r="B11104" s="216" t="s">
        <v>3176</v>
      </c>
      <c r="C11104" s="213">
        <v>12</v>
      </c>
      <c r="D11104" s="214" t="s">
        <v>2169</v>
      </c>
      <c r="E11104" s="215">
        <v>4228</v>
      </c>
      <c r="F11104" s="216" t="s">
        <v>5570</v>
      </c>
    </row>
    <row r="11105" spans="2:6" ht="12.75" x14ac:dyDescent="0.25">
      <c r="B11105" s="216" t="s">
        <v>6745</v>
      </c>
      <c r="C11105" s="213">
        <v>8</v>
      </c>
      <c r="D11105" s="214" t="s">
        <v>6753</v>
      </c>
      <c r="E11105" s="215">
        <v>4341</v>
      </c>
      <c r="F11105" s="216" t="s">
        <v>6747</v>
      </c>
    </row>
    <row r="11106" spans="2:6" ht="12.75" x14ac:dyDescent="0.25">
      <c r="B11106" s="216" t="s">
        <v>6745</v>
      </c>
      <c r="C11106" s="213">
        <v>12</v>
      </c>
      <c r="D11106" s="214" t="s">
        <v>6757</v>
      </c>
      <c r="E11106" s="215">
        <v>4341</v>
      </c>
      <c r="F11106" s="216" t="s">
        <v>6747</v>
      </c>
    </row>
    <row r="11107" spans="2:6" ht="12.75" x14ac:dyDescent="0.25">
      <c r="B11107" s="216" t="s">
        <v>6745</v>
      </c>
      <c r="C11107" s="213">
        <v>3</v>
      </c>
      <c r="D11107" s="214" t="s">
        <v>6749</v>
      </c>
      <c r="E11107" s="215">
        <v>4341</v>
      </c>
      <c r="F11107" s="216" t="s">
        <v>6747</v>
      </c>
    </row>
    <row r="11108" spans="2:6" ht="12.75" x14ac:dyDescent="0.25">
      <c r="B11108" s="216" t="s">
        <v>6745</v>
      </c>
      <c r="C11108" s="213">
        <v>6</v>
      </c>
      <c r="D11108" s="214" t="s">
        <v>6751</v>
      </c>
      <c r="E11108" s="215">
        <v>4341</v>
      </c>
      <c r="F11108" s="216" t="s">
        <v>6747</v>
      </c>
    </row>
    <row r="11109" spans="2:6" ht="12.75" x14ac:dyDescent="0.25">
      <c r="B11109" s="216" t="s">
        <v>6745</v>
      </c>
      <c r="C11109" s="213">
        <v>2</v>
      </c>
      <c r="D11109" s="214" t="s">
        <v>6748</v>
      </c>
      <c r="E11109" s="215">
        <v>4341</v>
      </c>
      <c r="F11109" s="216" t="s">
        <v>6747</v>
      </c>
    </row>
    <row r="11110" spans="2:6" ht="12.75" x14ac:dyDescent="0.25">
      <c r="B11110" s="216" t="s">
        <v>6745</v>
      </c>
      <c r="C11110" s="213">
        <v>10</v>
      </c>
      <c r="D11110" s="214" t="s">
        <v>6755</v>
      </c>
      <c r="E11110" s="215">
        <v>4341</v>
      </c>
      <c r="F11110" s="216" t="s">
        <v>6747</v>
      </c>
    </row>
    <row r="11111" spans="2:6" ht="12.75" x14ac:dyDescent="0.25">
      <c r="B11111" s="216" t="s">
        <v>6745</v>
      </c>
      <c r="C11111" s="213">
        <v>7</v>
      </c>
      <c r="D11111" s="214" t="s">
        <v>6752</v>
      </c>
      <c r="E11111" s="215">
        <v>4341</v>
      </c>
      <c r="F11111" s="216" t="s">
        <v>6747</v>
      </c>
    </row>
    <row r="11112" spans="2:6" ht="12.75" x14ac:dyDescent="0.25">
      <c r="B11112" s="216" t="s">
        <v>6745</v>
      </c>
      <c r="C11112" s="213">
        <v>5</v>
      </c>
      <c r="D11112" s="214" t="s">
        <v>6242</v>
      </c>
      <c r="E11112" s="215">
        <v>4341</v>
      </c>
      <c r="F11112" s="216" t="s">
        <v>6747</v>
      </c>
    </row>
    <row r="11113" spans="2:6" ht="12.75" x14ac:dyDescent="0.25">
      <c r="B11113" s="216" t="s">
        <v>6745</v>
      </c>
      <c r="C11113" s="213">
        <v>9</v>
      </c>
      <c r="D11113" s="214" t="s">
        <v>6754</v>
      </c>
      <c r="E11113" s="215">
        <v>4341</v>
      </c>
      <c r="F11113" s="216" t="s">
        <v>6747</v>
      </c>
    </row>
    <row r="11114" spans="2:6" ht="12.75" x14ac:dyDescent="0.25">
      <c r="B11114" s="216" t="s">
        <v>6745</v>
      </c>
      <c r="C11114" s="213">
        <v>11</v>
      </c>
      <c r="D11114" s="214" t="s">
        <v>6756</v>
      </c>
      <c r="E11114" s="215">
        <v>4341</v>
      </c>
      <c r="F11114" s="216" t="s">
        <v>6747</v>
      </c>
    </row>
    <row r="11115" spans="2:6" ht="12.75" x14ac:dyDescent="0.25">
      <c r="B11115" s="216" t="s">
        <v>6745</v>
      </c>
      <c r="C11115" s="213">
        <v>4</v>
      </c>
      <c r="D11115" s="214" t="s">
        <v>6750</v>
      </c>
      <c r="E11115" s="215">
        <v>4341</v>
      </c>
      <c r="F11115" s="216" t="s">
        <v>6747</v>
      </c>
    </row>
    <row r="11116" spans="2:6" ht="12.75" x14ac:dyDescent="0.25">
      <c r="B11116" s="216" t="s">
        <v>6745</v>
      </c>
      <c r="C11116" s="213">
        <v>1</v>
      </c>
      <c r="D11116" s="214" t="s">
        <v>6746</v>
      </c>
      <c r="E11116" s="215">
        <v>4341</v>
      </c>
      <c r="F11116" s="216" t="s">
        <v>6747</v>
      </c>
    </row>
    <row r="11117" spans="2:6" ht="12.75" x14ac:dyDescent="0.25">
      <c r="B11117" s="216" t="s">
        <v>6745</v>
      </c>
      <c r="C11117" s="213">
        <v>13</v>
      </c>
      <c r="D11117" s="214" t="s">
        <v>6758</v>
      </c>
      <c r="E11117" s="215">
        <v>4341</v>
      </c>
      <c r="F11117" s="216" t="s">
        <v>6747</v>
      </c>
    </row>
    <row r="11118" spans="2:6" ht="12.75" x14ac:dyDescent="0.25">
      <c r="B11118" s="216" t="s">
        <v>6745</v>
      </c>
      <c r="C11118" s="213">
        <v>4</v>
      </c>
      <c r="D11118" s="214" t="s">
        <v>6763</v>
      </c>
      <c r="E11118" s="215">
        <v>4342</v>
      </c>
      <c r="F11118" s="216" t="s">
        <v>6760</v>
      </c>
    </row>
    <row r="11119" spans="2:6" ht="12.75" x14ac:dyDescent="0.25">
      <c r="B11119" s="216" t="s">
        <v>6745</v>
      </c>
      <c r="C11119" s="213">
        <v>11</v>
      </c>
      <c r="D11119" s="214" t="s">
        <v>6770</v>
      </c>
      <c r="E11119" s="215">
        <v>4342</v>
      </c>
      <c r="F11119" s="216" t="s">
        <v>6760</v>
      </c>
    </row>
    <row r="11120" spans="2:6" ht="12.75" x14ac:dyDescent="0.25">
      <c r="B11120" s="216" t="s">
        <v>6745</v>
      </c>
      <c r="C11120" s="213">
        <v>9</v>
      </c>
      <c r="D11120" s="214" t="s">
        <v>6768</v>
      </c>
      <c r="E11120" s="215">
        <v>4342</v>
      </c>
      <c r="F11120" s="216" t="s">
        <v>6760</v>
      </c>
    </row>
    <row r="11121" spans="2:6" ht="12.75" x14ac:dyDescent="0.25">
      <c r="B11121" s="216" t="s">
        <v>6745</v>
      </c>
      <c r="C11121" s="213">
        <v>1</v>
      </c>
      <c r="D11121" s="214" t="s">
        <v>6759</v>
      </c>
      <c r="E11121" s="215">
        <v>4342</v>
      </c>
      <c r="F11121" s="216" t="s">
        <v>6760</v>
      </c>
    </row>
    <row r="11122" spans="2:6" ht="12.75" x14ac:dyDescent="0.25">
      <c r="B11122" s="216" t="s">
        <v>6745</v>
      </c>
      <c r="C11122" s="213">
        <v>8</v>
      </c>
      <c r="D11122" s="214" t="s">
        <v>6767</v>
      </c>
      <c r="E11122" s="215">
        <v>4342</v>
      </c>
      <c r="F11122" s="216" t="s">
        <v>6760</v>
      </c>
    </row>
    <row r="11123" spans="2:6" ht="12.75" x14ac:dyDescent="0.25">
      <c r="B11123" s="216" t="s">
        <v>6745</v>
      </c>
      <c r="C11123" s="213">
        <v>3</v>
      </c>
      <c r="D11123" s="214" t="s">
        <v>6762</v>
      </c>
      <c r="E11123" s="215">
        <v>4342</v>
      </c>
      <c r="F11123" s="216" t="s">
        <v>6760</v>
      </c>
    </row>
    <row r="11124" spans="2:6" ht="12.75" x14ac:dyDescent="0.25">
      <c r="B11124" s="216" t="s">
        <v>6745</v>
      </c>
      <c r="C11124" s="213">
        <v>7</v>
      </c>
      <c r="D11124" s="214" t="s">
        <v>6766</v>
      </c>
      <c r="E11124" s="215">
        <v>4342</v>
      </c>
      <c r="F11124" s="216" t="s">
        <v>6760</v>
      </c>
    </row>
    <row r="11125" spans="2:6" ht="12.75" x14ac:dyDescent="0.25">
      <c r="B11125" s="216" t="s">
        <v>6745</v>
      </c>
      <c r="C11125" s="213">
        <v>6</v>
      </c>
      <c r="D11125" s="214" t="s">
        <v>6765</v>
      </c>
      <c r="E11125" s="215">
        <v>4342</v>
      </c>
      <c r="F11125" s="216" t="s">
        <v>6760</v>
      </c>
    </row>
    <row r="11126" spans="2:6" ht="12.75" x14ac:dyDescent="0.25">
      <c r="B11126" s="216" t="s">
        <v>6745</v>
      </c>
      <c r="C11126" s="213">
        <v>2</v>
      </c>
      <c r="D11126" s="214" t="s">
        <v>6761</v>
      </c>
      <c r="E11126" s="215">
        <v>4342</v>
      </c>
      <c r="F11126" s="216" t="s">
        <v>6760</v>
      </c>
    </row>
    <row r="11127" spans="2:6" ht="12.75" x14ac:dyDescent="0.25">
      <c r="B11127" s="216" t="s">
        <v>6745</v>
      </c>
      <c r="C11127" s="213">
        <v>12</v>
      </c>
      <c r="D11127" s="214" t="s">
        <v>6771</v>
      </c>
      <c r="E11127" s="215">
        <v>4342</v>
      </c>
      <c r="F11127" s="216" t="s">
        <v>6760</v>
      </c>
    </row>
    <row r="11128" spans="2:6" ht="12.75" x14ac:dyDescent="0.25">
      <c r="B11128" s="216" t="s">
        <v>6745</v>
      </c>
      <c r="C11128" s="213">
        <v>10</v>
      </c>
      <c r="D11128" s="214" t="s">
        <v>6769</v>
      </c>
      <c r="E11128" s="215">
        <v>4342</v>
      </c>
      <c r="F11128" s="216" t="s">
        <v>6760</v>
      </c>
    </row>
    <row r="11129" spans="2:6" ht="12.75" x14ac:dyDescent="0.25">
      <c r="B11129" s="216" t="s">
        <v>6745</v>
      </c>
      <c r="C11129" s="213">
        <v>5</v>
      </c>
      <c r="D11129" s="214" t="s">
        <v>6764</v>
      </c>
      <c r="E11129" s="215">
        <v>4342</v>
      </c>
      <c r="F11129" s="216" t="s">
        <v>6760</v>
      </c>
    </row>
    <row r="11130" spans="2:6" ht="12.75" x14ac:dyDescent="0.25">
      <c r="B11130" s="216" t="s">
        <v>5504</v>
      </c>
      <c r="C11130" s="213">
        <v>6</v>
      </c>
      <c r="D11130" s="214" t="s">
        <v>1909</v>
      </c>
      <c r="E11130" s="215">
        <v>4221</v>
      </c>
      <c r="F11130" s="216" t="s">
        <v>5501</v>
      </c>
    </row>
    <row r="11131" spans="2:6" ht="12.75" x14ac:dyDescent="0.25">
      <c r="B11131" s="216" t="s">
        <v>5509</v>
      </c>
      <c r="C11131" s="213">
        <v>8</v>
      </c>
      <c r="D11131" s="214" t="s">
        <v>5510</v>
      </c>
      <c r="E11131" s="215">
        <v>4221</v>
      </c>
      <c r="F11131" s="216" t="s">
        <v>5501</v>
      </c>
    </row>
    <row r="11132" spans="2:6" ht="12.75" x14ac:dyDescent="0.25">
      <c r="B11132" s="216" t="s">
        <v>5505</v>
      </c>
      <c r="C11132" s="213">
        <v>11</v>
      </c>
      <c r="D11132" s="214" t="s">
        <v>5514</v>
      </c>
      <c r="E11132" s="215">
        <v>4221</v>
      </c>
      <c r="F11132" s="216" t="s">
        <v>5501</v>
      </c>
    </row>
    <row r="11133" spans="2:6" ht="12.75" x14ac:dyDescent="0.25">
      <c r="B11133" s="216" t="s">
        <v>5511</v>
      </c>
      <c r="C11133" s="213">
        <v>9</v>
      </c>
      <c r="D11133" s="214" t="s">
        <v>2150</v>
      </c>
      <c r="E11133" s="215">
        <v>4221</v>
      </c>
      <c r="F11133" s="216" t="s">
        <v>5501</v>
      </c>
    </row>
    <row r="11134" spans="2:6" ht="12.75" x14ac:dyDescent="0.25">
      <c r="B11134" s="216" t="s">
        <v>5512</v>
      </c>
      <c r="C11134" s="213">
        <v>10</v>
      </c>
      <c r="D11134" s="214" t="s">
        <v>5513</v>
      </c>
      <c r="E11134" s="215">
        <v>4221</v>
      </c>
      <c r="F11134" s="216" t="s">
        <v>5501</v>
      </c>
    </row>
    <row r="11135" spans="2:6" ht="12.75" x14ac:dyDescent="0.25">
      <c r="B11135" s="216" t="s">
        <v>5511</v>
      </c>
      <c r="C11135" s="213">
        <v>12</v>
      </c>
      <c r="D11135" s="214" t="s">
        <v>5515</v>
      </c>
      <c r="E11135" s="215">
        <v>4221</v>
      </c>
      <c r="F11135" s="216" t="s">
        <v>5501</v>
      </c>
    </row>
    <row r="11136" spans="2:6" ht="12.75" x14ac:dyDescent="0.25">
      <c r="B11136" s="216" t="s">
        <v>5509</v>
      </c>
      <c r="C11136" s="213">
        <v>7</v>
      </c>
      <c r="D11136" s="214" t="s">
        <v>1262</v>
      </c>
      <c r="E11136" s="215">
        <v>4221</v>
      </c>
      <c r="F11136" s="216" t="s">
        <v>5501</v>
      </c>
    </row>
    <row r="11137" spans="2:6" ht="12.75" x14ac:dyDescent="0.25">
      <c r="B11137" s="216" t="s">
        <v>5507</v>
      </c>
      <c r="C11137" s="213">
        <v>5</v>
      </c>
      <c r="D11137" s="214" t="s">
        <v>5508</v>
      </c>
      <c r="E11137" s="215">
        <v>4221</v>
      </c>
      <c r="F11137" s="216" t="s">
        <v>5501</v>
      </c>
    </row>
    <row r="11138" spans="2:6" ht="12.75" x14ac:dyDescent="0.25">
      <c r="B11138" s="216" t="s">
        <v>5502</v>
      </c>
      <c r="C11138" s="213">
        <v>2</v>
      </c>
      <c r="D11138" s="214" t="s">
        <v>5503</v>
      </c>
      <c r="E11138" s="215">
        <v>4221</v>
      </c>
      <c r="F11138" s="216" t="s">
        <v>5501</v>
      </c>
    </row>
    <row r="11139" spans="2:6" ht="12.75" x14ac:dyDescent="0.25">
      <c r="B11139" s="216" t="s">
        <v>5505</v>
      </c>
      <c r="C11139" s="213">
        <v>4</v>
      </c>
      <c r="D11139" s="214" t="s">
        <v>5506</v>
      </c>
      <c r="E11139" s="215">
        <v>4221</v>
      </c>
      <c r="F11139" s="216" t="s">
        <v>5501</v>
      </c>
    </row>
    <row r="11140" spans="2:6" ht="12.75" x14ac:dyDescent="0.25">
      <c r="B11140" s="216" t="s">
        <v>5499</v>
      </c>
      <c r="C11140" s="213">
        <v>1</v>
      </c>
      <c r="D11140" s="214" t="s">
        <v>5500</v>
      </c>
      <c r="E11140" s="215">
        <v>4221</v>
      </c>
      <c r="F11140" s="216" t="s">
        <v>5501</v>
      </c>
    </row>
    <row r="11141" spans="2:6" ht="12.75" x14ac:dyDescent="0.25">
      <c r="B11141" s="216" t="s">
        <v>5504</v>
      </c>
      <c r="C11141" s="213">
        <v>3</v>
      </c>
      <c r="D11141" s="214" t="s">
        <v>2259</v>
      </c>
      <c r="E11141" s="215">
        <v>4221</v>
      </c>
      <c r="F11141" s="216" t="s">
        <v>5501</v>
      </c>
    </row>
    <row r="11142" spans="2:6" ht="12.75" x14ac:dyDescent="0.25">
      <c r="B11142" s="216" t="s">
        <v>5520</v>
      </c>
      <c r="C11142" s="213">
        <v>5</v>
      </c>
      <c r="D11142" s="214" t="s">
        <v>5521</v>
      </c>
      <c r="E11142" s="215">
        <v>4222</v>
      </c>
      <c r="F11142" s="216" t="s">
        <v>5517</v>
      </c>
    </row>
    <row r="11143" spans="2:6" ht="12.75" x14ac:dyDescent="0.25">
      <c r="B11143" s="216" t="s">
        <v>5505</v>
      </c>
      <c r="C11143" s="213">
        <v>12</v>
      </c>
      <c r="D11143" s="214" t="s">
        <v>5527</v>
      </c>
      <c r="E11143" s="215">
        <v>4222</v>
      </c>
      <c r="F11143" s="216" t="s">
        <v>5517</v>
      </c>
    </row>
    <row r="11144" spans="2:6" ht="12.75" x14ac:dyDescent="0.25">
      <c r="B11144" s="216" t="s">
        <v>5526</v>
      </c>
      <c r="C11144" s="213">
        <v>11</v>
      </c>
      <c r="D11144" s="214" t="s">
        <v>174</v>
      </c>
      <c r="E11144" s="215">
        <v>4222</v>
      </c>
      <c r="F11144" s="216" t="s">
        <v>5517</v>
      </c>
    </row>
    <row r="11145" spans="2:6" ht="12.75" x14ac:dyDescent="0.25">
      <c r="B11145" s="216" t="s">
        <v>5511</v>
      </c>
      <c r="C11145" s="213">
        <v>10</v>
      </c>
      <c r="D11145" s="214" t="s">
        <v>5525</v>
      </c>
      <c r="E11145" s="215">
        <v>4222</v>
      </c>
      <c r="F11145" s="216" t="s">
        <v>5517</v>
      </c>
    </row>
    <row r="11146" spans="2:6" ht="12.75" x14ac:dyDescent="0.25">
      <c r="B11146" s="216" t="s">
        <v>5511</v>
      </c>
      <c r="C11146" s="213">
        <v>3</v>
      </c>
      <c r="D11146" s="214" t="s">
        <v>5519</v>
      </c>
      <c r="E11146" s="215">
        <v>4222</v>
      </c>
      <c r="F11146" s="216" t="s">
        <v>5517</v>
      </c>
    </row>
    <row r="11147" spans="2:6" ht="12.75" x14ac:dyDescent="0.25">
      <c r="B11147" s="216" t="s">
        <v>5520</v>
      </c>
      <c r="C11147" s="213">
        <v>7</v>
      </c>
      <c r="D11147" s="214" t="s">
        <v>5522</v>
      </c>
      <c r="E11147" s="215">
        <v>4222</v>
      </c>
      <c r="F11147" s="216" t="s">
        <v>5517</v>
      </c>
    </row>
    <row r="11148" spans="2:6" ht="12.75" x14ac:dyDescent="0.25">
      <c r="B11148" s="216" t="s">
        <v>5511</v>
      </c>
      <c r="C11148" s="213">
        <v>8</v>
      </c>
      <c r="D11148" s="214" t="s">
        <v>889</v>
      </c>
      <c r="E11148" s="215">
        <v>4222</v>
      </c>
      <c r="F11148" s="216" t="s">
        <v>5517</v>
      </c>
    </row>
    <row r="11149" spans="2:6" ht="12.75" x14ac:dyDescent="0.25">
      <c r="B11149" s="216" t="s">
        <v>5512</v>
      </c>
      <c r="C11149" s="213">
        <v>1</v>
      </c>
      <c r="D11149" s="214" t="s">
        <v>5516</v>
      </c>
      <c r="E11149" s="215">
        <v>4222</v>
      </c>
      <c r="F11149" s="216" t="s">
        <v>5517</v>
      </c>
    </row>
    <row r="11150" spans="2:6" ht="12.75" x14ac:dyDescent="0.25">
      <c r="B11150" s="216" t="s">
        <v>5511</v>
      </c>
      <c r="C11150" s="213">
        <v>4</v>
      </c>
      <c r="D11150" s="214" t="s">
        <v>3542</v>
      </c>
      <c r="E11150" s="215">
        <v>4222</v>
      </c>
      <c r="F11150" s="216" t="s">
        <v>5517</v>
      </c>
    </row>
    <row r="11151" spans="2:6" ht="12.75" x14ac:dyDescent="0.25">
      <c r="B11151" s="216" t="s">
        <v>5512</v>
      </c>
      <c r="C11151" s="213">
        <v>2</v>
      </c>
      <c r="D11151" s="214" t="s">
        <v>5518</v>
      </c>
      <c r="E11151" s="215">
        <v>4222</v>
      </c>
      <c r="F11151" s="216" t="s">
        <v>5517</v>
      </c>
    </row>
    <row r="11152" spans="2:6" ht="12.75" x14ac:dyDescent="0.25">
      <c r="B11152" s="216" t="s">
        <v>5523</v>
      </c>
      <c r="C11152" s="213">
        <v>9</v>
      </c>
      <c r="D11152" s="214" t="s">
        <v>5524</v>
      </c>
      <c r="E11152" s="215">
        <v>4222</v>
      </c>
      <c r="F11152" s="216" t="s">
        <v>5517</v>
      </c>
    </row>
    <row r="11153" spans="2:6" ht="12.75" x14ac:dyDescent="0.25">
      <c r="B11153" s="216" t="s">
        <v>5520</v>
      </c>
      <c r="C11153" s="213">
        <v>6</v>
      </c>
      <c r="D11153" s="214" t="s">
        <v>1339</v>
      </c>
      <c r="E11153" s="215">
        <v>4222</v>
      </c>
      <c r="F11153" s="216" t="s">
        <v>5517</v>
      </c>
    </row>
    <row r="11154" spans="2:6" ht="12.75" x14ac:dyDescent="0.25">
      <c r="B11154" s="216" t="s">
        <v>5511</v>
      </c>
      <c r="C11154" s="213">
        <v>4</v>
      </c>
      <c r="D11154" s="214" t="s">
        <v>5531</v>
      </c>
      <c r="E11154" s="215">
        <v>4223</v>
      </c>
      <c r="F11154" s="216" t="s">
        <v>5529</v>
      </c>
    </row>
    <row r="11155" spans="2:6" ht="12.75" x14ac:dyDescent="0.25">
      <c r="B11155" s="216" t="s">
        <v>5526</v>
      </c>
      <c r="C11155" s="213">
        <v>7</v>
      </c>
      <c r="D11155" s="214" t="s">
        <v>5535</v>
      </c>
      <c r="E11155" s="215">
        <v>4223</v>
      </c>
      <c r="F11155" s="216" t="s">
        <v>5529</v>
      </c>
    </row>
    <row r="11156" spans="2:6" ht="12.75" x14ac:dyDescent="0.25">
      <c r="B11156" s="216" t="s">
        <v>5512</v>
      </c>
      <c r="C11156" s="213">
        <v>12</v>
      </c>
      <c r="D11156" s="214" t="s">
        <v>5540</v>
      </c>
      <c r="E11156" s="215">
        <v>4223</v>
      </c>
      <c r="F11156" s="216" t="s">
        <v>5529</v>
      </c>
    </row>
    <row r="11157" spans="2:6" ht="12.75" x14ac:dyDescent="0.25">
      <c r="B11157" s="216" t="s">
        <v>5511</v>
      </c>
      <c r="C11157" s="213">
        <v>8</v>
      </c>
      <c r="D11157" s="214" t="s">
        <v>5536</v>
      </c>
      <c r="E11157" s="215">
        <v>4223</v>
      </c>
      <c r="F11157" s="216" t="s">
        <v>5529</v>
      </c>
    </row>
    <row r="11158" spans="2:6" ht="12.75" x14ac:dyDescent="0.25">
      <c r="B11158" s="216" t="s">
        <v>5504</v>
      </c>
      <c r="C11158" s="213">
        <v>1</v>
      </c>
      <c r="D11158" s="214" t="s">
        <v>5528</v>
      </c>
      <c r="E11158" s="215">
        <v>4223</v>
      </c>
      <c r="F11158" s="216" t="s">
        <v>5529</v>
      </c>
    </row>
    <row r="11159" spans="2:6" ht="12.75" x14ac:dyDescent="0.25">
      <c r="B11159" s="216" t="s">
        <v>5509</v>
      </c>
      <c r="C11159" s="213">
        <v>2</v>
      </c>
      <c r="D11159" s="214" t="s">
        <v>580</v>
      </c>
      <c r="E11159" s="215">
        <v>4223</v>
      </c>
      <c r="F11159" s="216" t="s">
        <v>5529</v>
      </c>
    </row>
    <row r="11160" spans="2:6" ht="12.75" x14ac:dyDescent="0.25">
      <c r="B11160" s="216" t="s">
        <v>5537</v>
      </c>
      <c r="C11160" s="213">
        <v>11</v>
      </c>
      <c r="D11160" s="214" t="s">
        <v>5539</v>
      </c>
      <c r="E11160" s="215">
        <v>4223</v>
      </c>
      <c r="F11160" s="216" t="s">
        <v>5529</v>
      </c>
    </row>
    <row r="11161" spans="2:6" ht="12.75" x14ac:dyDescent="0.25">
      <c r="B11161" s="216" t="s">
        <v>5530</v>
      </c>
      <c r="C11161" s="213">
        <v>3</v>
      </c>
      <c r="D11161" s="214" t="s">
        <v>2156</v>
      </c>
      <c r="E11161" s="215">
        <v>4223</v>
      </c>
      <c r="F11161" s="216" t="s">
        <v>5529</v>
      </c>
    </row>
    <row r="11162" spans="2:6" ht="12.75" x14ac:dyDescent="0.25">
      <c r="B11162" s="216" t="s">
        <v>5511</v>
      </c>
      <c r="C11162" s="213">
        <v>6</v>
      </c>
      <c r="D11162" s="214" t="s">
        <v>5534</v>
      </c>
      <c r="E11162" s="215">
        <v>4223</v>
      </c>
      <c r="F11162" s="216" t="s">
        <v>5529</v>
      </c>
    </row>
    <row r="11163" spans="2:6" ht="12.75" x14ac:dyDescent="0.25">
      <c r="B11163" s="216" t="s">
        <v>5532</v>
      </c>
      <c r="C11163" s="213">
        <v>5</v>
      </c>
      <c r="D11163" s="214" t="s">
        <v>5533</v>
      </c>
      <c r="E11163" s="215">
        <v>4223</v>
      </c>
      <c r="F11163" s="216" t="s">
        <v>5529</v>
      </c>
    </row>
    <row r="11164" spans="2:6" ht="12.75" x14ac:dyDescent="0.25">
      <c r="B11164" s="216" t="s">
        <v>5537</v>
      </c>
      <c r="C11164" s="213">
        <v>9</v>
      </c>
      <c r="D11164" s="214" t="s">
        <v>5538</v>
      </c>
      <c r="E11164" s="215">
        <v>4223</v>
      </c>
      <c r="F11164" s="216" t="s">
        <v>5529</v>
      </c>
    </row>
    <row r="11165" spans="2:6" ht="12.75" x14ac:dyDescent="0.25">
      <c r="B11165" s="216" t="s">
        <v>5511</v>
      </c>
      <c r="C11165" s="213">
        <v>10</v>
      </c>
      <c r="D11165" s="214" t="s">
        <v>959</v>
      </c>
      <c r="E11165" s="215">
        <v>4223</v>
      </c>
      <c r="F11165" s="216" t="s">
        <v>5529</v>
      </c>
    </row>
    <row r="11166" spans="2:6" ht="12.75" x14ac:dyDescent="0.25">
      <c r="B11166" s="216" t="s">
        <v>5504</v>
      </c>
      <c r="C11166" s="213">
        <v>4</v>
      </c>
      <c r="D11166" s="214" t="s">
        <v>1313</v>
      </c>
      <c r="E11166" s="215">
        <v>4224</v>
      </c>
      <c r="F11166" s="216" t="s">
        <v>5541</v>
      </c>
    </row>
    <row r="11167" spans="2:6" ht="12.75" x14ac:dyDescent="0.25">
      <c r="B11167" s="216" t="s">
        <v>5544</v>
      </c>
      <c r="C11167" s="213">
        <v>9</v>
      </c>
      <c r="D11167" s="214" t="s">
        <v>1990</v>
      </c>
      <c r="E11167" s="215">
        <v>4224</v>
      </c>
      <c r="F11167" s="216" t="s">
        <v>5541</v>
      </c>
    </row>
    <row r="11168" spans="2:6" ht="12.75" x14ac:dyDescent="0.25">
      <c r="B11168" s="216" t="s">
        <v>1324</v>
      </c>
      <c r="C11168" s="213">
        <v>3</v>
      </c>
      <c r="D11168" s="214" t="s">
        <v>1438</v>
      </c>
      <c r="E11168" s="215">
        <v>4224</v>
      </c>
      <c r="F11168" s="216" t="s">
        <v>5541</v>
      </c>
    </row>
    <row r="11169" spans="2:6" ht="12.75" x14ac:dyDescent="0.25">
      <c r="B11169" s="216" t="s">
        <v>5502</v>
      </c>
      <c r="C11169" s="213">
        <v>5</v>
      </c>
      <c r="D11169" s="214" t="s">
        <v>5542</v>
      </c>
      <c r="E11169" s="215">
        <v>4224</v>
      </c>
      <c r="F11169" s="216" t="s">
        <v>5541</v>
      </c>
    </row>
    <row r="11170" spans="2:6" ht="12.75" x14ac:dyDescent="0.25">
      <c r="B11170" s="216" t="s">
        <v>5511</v>
      </c>
      <c r="C11170" s="213">
        <v>2</v>
      </c>
      <c r="D11170" s="214" t="s">
        <v>980</v>
      </c>
      <c r="E11170" s="215">
        <v>4224</v>
      </c>
      <c r="F11170" s="216" t="s">
        <v>5541</v>
      </c>
    </row>
    <row r="11171" spans="2:6" ht="12.75" x14ac:dyDescent="0.25">
      <c r="B11171" s="216" t="s">
        <v>5511</v>
      </c>
      <c r="C11171" s="213">
        <v>12</v>
      </c>
      <c r="D11171" s="214" t="s">
        <v>5548</v>
      </c>
      <c r="E11171" s="215">
        <v>4224</v>
      </c>
      <c r="F11171" s="216" t="s">
        <v>5541</v>
      </c>
    </row>
    <row r="11172" spans="2:6" ht="12.75" x14ac:dyDescent="0.25">
      <c r="B11172" s="216" t="s">
        <v>5511</v>
      </c>
      <c r="C11172" s="213">
        <v>6</v>
      </c>
      <c r="D11172" s="214" t="s">
        <v>5543</v>
      </c>
      <c r="E11172" s="215">
        <v>4224</v>
      </c>
      <c r="F11172" s="216" t="s">
        <v>5541</v>
      </c>
    </row>
    <row r="11173" spans="2:6" ht="12.75" x14ac:dyDescent="0.25">
      <c r="B11173" s="216" t="s">
        <v>5512</v>
      </c>
      <c r="C11173" s="213">
        <v>7</v>
      </c>
      <c r="D11173" s="214" t="s">
        <v>1184</v>
      </c>
      <c r="E11173" s="215">
        <v>4224</v>
      </c>
      <c r="F11173" s="216" t="s">
        <v>5541</v>
      </c>
    </row>
    <row r="11174" spans="2:6" ht="12.75" x14ac:dyDescent="0.25">
      <c r="B11174" s="216" t="s">
        <v>5546</v>
      </c>
      <c r="C11174" s="213">
        <v>11</v>
      </c>
      <c r="D11174" s="214" t="s">
        <v>5547</v>
      </c>
      <c r="E11174" s="215">
        <v>4224</v>
      </c>
      <c r="F11174" s="216" t="s">
        <v>5541</v>
      </c>
    </row>
    <row r="11175" spans="2:6" ht="12.75" x14ac:dyDescent="0.25">
      <c r="B11175" s="216" t="s">
        <v>5511</v>
      </c>
      <c r="C11175" s="213">
        <v>8</v>
      </c>
      <c r="D11175" s="214" t="s">
        <v>2012</v>
      </c>
      <c r="E11175" s="215">
        <v>4224</v>
      </c>
      <c r="F11175" s="216" t="s">
        <v>5541</v>
      </c>
    </row>
    <row r="11176" spans="2:6" ht="12.75" x14ac:dyDescent="0.25">
      <c r="B11176" s="216" t="s">
        <v>5511</v>
      </c>
      <c r="C11176" s="213">
        <v>10</v>
      </c>
      <c r="D11176" s="214" t="s">
        <v>5545</v>
      </c>
      <c r="E11176" s="215">
        <v>4224</v>
      </c>
      <c r="F11176" s="216" t="s">
        <v>5541</v>
      </c>
    </row>
    <row r="11177" spans="2:6" ht="12.75" x14ac:dyDescent="0.25">
      <c r="B11177" s="216" t="s">
        <v>5520</v>
      </c>
      <c r="C11177" s="213">
        <v>1</v>
      </c>
      <c r="D11177" s="214" t="s">
        <v>382</v>
      </c>
      <c r="E11177" s="215">
        <v>4224</v>
      </c>
      <c r="F11177" s="216" t="s">
        <v>5541</v>
      </c>
    </row>
    <row r="11178" spans="2:6" ht="12.75" x14ac:dyDescent="0.25">
      <c r="B11178" s="216" t="s">
        <v>8844</v>
      </c>
      <c r="C11178" s="213">
        <v>8</v>
      </c>
      <c r="D11178" s="214" t="s">
        <v>5531</v>
      </c>
      <c r="E11178" s="215">
        <v>4551</v>
      </c>
      <c r="F11178" s="216" t="s">
        <v>8840</v>
      </c>
    </row>
    <row r="11179" spans="2:6" ht="12.75" x14ac:dyDescent="0.25">
      <c r="B11179" s="216" t="s">
        <v>8841</v>
      </c>
      <c r="C11179" s="213">
        <v>4</v>
      </c>
      <c r="D11179" s="214" t="s">
        <v>1909</v>
      </c>
      <c r="E11179" s="215">
        <v>4551</v>
      </c>
      <c r="F11179" s="216" t="s">
        <v>8840</v>
      </c>
    </row>
    <row r="11180" spans="2:6" ht="12.75" x14ac:dyDescent="0.25">
      <c r="B11180" s="216" t="s">
        <v>8845</v>
      </c>
      <c r="C11180" s="213">
        <v>9</v>
      </c>
      <c r="D11180" s="214" t="s">
        <v>5510</v>
      </c>
      <c r="E11180" s="215">
        <v>4551</v>
      </c>
      <c r="F11180" s="216" t="s">
        <v>8840</v>
      </c>
    </row>
    <row r="11181" spans="2:6" ht="12.75" x14ac:dyDescent="0.25">
      <c r="B11181" s="216" t="s">
        <v>8846</v>
      </c>
      <c r="C11181" s="213">
        <v>12</v>
      </c>
      <c r="D11181" s="214" t="s">
        <v>1990</v>
      </c>
      <c r="E11181" s="215">
        <v>4551</v>
      </c>
      <c r="F11181" s="216" t="s">
        <v>8840</v>
      </c>
    </row>
    <row r="11182" spans="2:6" ht="12.75" x14ac:dyDescent="0.25">
      <c r="B11182" s="216" t="s">
        <v>5502</v>
      </c>
      <c r="C11182" s="213">
        <v>10</v>
      </c>
      <c r="D11182" s="214" t="s">
        <v>5542</v>
      </c>
      <c r="E11182" s="215">
        <v>4551</v>
      </c>
      <c r="F11182" s="216" t="s">
        <v>8840</v>
      </c>
    </row>
    <row r="11183" spans="2:6" ht="12.75" x14ac:dyDescent="0.25">
      <c r="B11183" s="216" t="s">
        <v>7266</v>
      </c>
      <c r="C11183" s="213">
        <v>1</v>
      </c>
      <c r="D11183" s="214" t="s">
        <v>5516</v>
      </c>
      <c r="E11183" s="215">
        <v>4551</v>
      </c>
      <c r="F11183" s="216" t="s">
        <v>8840</v>
      </c>
    </row>
    <row r="11184" spans="2:6" ht="12.75" x14ac:dyDescent="0.25">
      <c r="B11184" s="216" t="s">
        <v>8842</v>
      </c>
      <c r="C11184" s="213">
        <v>6</v>
      </c>
      <c r="D11184" s="214" t="s">
        <v>5538</v>
      </c>
      <c r="E11184" s="215">
        <v>4551</v>
      </c>
      <c r="F11184" s="216" t="s">
        <v>8840</v>
      </c>
    </row>
    <row r="11185" spans="2:6" ht="12.75" x14ac:dyDescent="0.25">
      <c r="B11185" s="216" t="s">
        <v>8</v>
      </c>
      <c r="C11185" s="213">
        <v>5</v>
      </c>
      <c r="D11185" s="214" t="s">
        <v>5506</v>
      </c>
      <c r="E11185" s="215">
        <v>4551</v>
      </c>
      <c r="F11185" s="216" t="s">
        <v>8840</v>
      </c>
    </row>
    <row r="11186" spans="2:6" ht="12.75" x14ac:dyDescent="0.25">
      <c r="B11186" s="216" t="s">
        <v>7266</v>
      </c>
      <c r="C11186" s="213">
        <v>2</v>
      </c>
      <c r="D11186" s="214" t="s">
        <v>1998</v>
      </c>
      <c r="E11186" s="215">
        <v>4551</v>
      </c>
      <c r="F11186" s="216" t="s">
        <v>8840</v>
      </c>
    </row>
    <row r="11187" spans="2:6" ht="12.75" x14ac:dyDescent="0.25">
      <c r="B11187" s="216" t="s">
        <v>8843</v>
      </c>
      <c r="C11187" s="213">
        <v>7</v>
      </c>
      <c r="D11187" s="214" t="s">
        <v>5524</v>
      </c>
      <c r="E11187" s="215">
        <v>4551</v>
      </c>
      <c r="F11187" s="216" t="s">
        <v>8840</v>
      </c>
    </row>
    <row r="11188" spans="2:6" ht="12.75" x14ac:dyDescent="0.25">
      <c r="B11188" s="216" t="s">
        <v>7266</v>
      </c>
      <c r="C11188" s="213">
        <v>3</v>
      </c>
      <c r="D11188" s="214" t="s">
        <v>393</v>
      </c>
      <c r="E11188" s="215">
        <v>4551</v>
      </c>
      <c r="F11188" s="216" t="s">
        <v>8840</v>
      </c>
    </row>
    <row r="11189" spans="2:6" ht="12.75" x14ac:dyDescent="0.25">
      <c r="B11189" s="216" t="s">
        <v>8841</v>
      </c>
      <c r="C11189" s="213">
        <v>11</v>
      </c>
      <c r="D11189" s="214" t="s">
        <v>2259</v>
      </c>
      <c r="E11189" s="215">
        <v>4551</v>
      </c>
      <c r="F11189" s="216" t="s">
        <v>8840</v>
      </c>
    </row>
    <row r="11190" spans="2:6" ht="12.75" x14ac:dyDescent="0.25">
      <c r="B11190" s="216" t="s">
        <v>7266</v>
      </c>
      <c r="C11190" s="213">
        <v>2</v>
      </c>
      <c r="D11190" s="214" t="s">
        <v>1313</v>
      </c>
      <c r="E11190" s="215">
        <v>4552</v>
      </c>
      <c r="F11190" s="216" t="s">
        <v>8847</v>
      </c>
    </row>
    <row r="11191" spans="2:6" ht="12.75" x14ac:dyDescent="0.25">
      <c r="B11191" s="216" t="s">
        <v>8850</v>
      </c>
      <c r="C11191" s="213">
        <v>8</v>
      </c>
      <c r="D11191" s="214" t="s">
        <v>5521</v>
      </c>
      <c r="E11191" s="215">
        <v>4552</v>
      </c>
      <c r="F11191" s="216" t="s">
        <v>8847</v>
      </c>
    </row>
    <row r="11192" spans="2:6" ht="12.75" x14ac:dyDescent="0.25">
      <c r="B11192" s="216" t="s">
        <v>8844</v>
      </c>
      <c r="C11192" s="213">
        <v>9</v>
      </c>
      <c r="D11192" s="214" t="s">
        <v>5536</v>
      </c>
      <c r="E11192" s="215">
        <v>4552</v>
      </c>
      <c r="F11192" s="216" t="s">
        <v>8847</v>
      </c>
    </row>
    <row r="11193" spans="2:6" ht="12.75" x14ac:dyDescent="0.25">
      <c r="B11193" s="216" t="s">
        <v>8845</v>
      </c>
      <c r="C11193" s="213">
        <v>4</v>
      </c>
      <c r="D11193" s="214" t="s">
        <v>580</v>
      </c>
      <c r="E11193" s="215">
        <v>4552</v>
      </c>
      <c r="F11193" s="216" t="s">
        <v>8847</v>
      </c>
    </row>
    <row r="11194" spans="2:6" ht="12.75" x14ac:dyDescent="0.25">
      <c r="B11194" s="216" t="s">
        <v>7266</v>
      </c>
      <c r="C11194" s="213">
        <v>3</v>
      </c>
      <c r="D11194" s="214" t="s">
        <v>7268</v>
      </c>
      <c r="E11194" s="215">
        <v>4552</v>
      </c>
      <c r="F11194" s="216" t="s">
        <v>8847</v>
      </c>
    </row>
    <row r="11195" spans="2:6" ht="12.75" x14ac:dyDescent="0.25">
      <c r="B11195" s="216" t="s">
        <v>8844</v>
      </c>
      <c r="C11195" s="213">
        <v>10</v>
      </c>
      <c r="D11195" s="214" t="s">
        <v>5515</v>
      </c>
      <c r="E11195" s="215">
        <v>4552</v>
      </c>
      <c r="F11195" s="216" t="s">
        <v>8847</v>
      </c>
    </row>
    <row r="11196" spans="2:6" ht="12.75" x14ac:dyDescent="0.25">
      <c r="B11196" s="216" t="s">
        <v>8849</v>
      </c>
      <c r="C11196" s="213">
        <v>7</v>
      </c>
      <c r="D11196" s="214" t="s">
        <v>1184</v>
      </c>
      <c r="E11196" s="215">
        <v>4552</v>
      </c>
      <c r="F11196" s="216" t="s">
        <v>8847</v>
      </c>
    </row>
    <row r="11197" spans="2:6" ht="12.75" x14ac:dyDescent="0.25">
      <c r="B11197" s="216" t="s">
        <v>8848</v>
      </c>
      <c r="C11197" s="213">
        <v>5</v>
      </c>
      <c r="D11197" s="214" t="s">
        <v>5533</v>
      </c>
      <c r="E11197" s="215">
        <v>4552</v>
      </c>
      <c r="F11197" s="216" t="s">
        <v>8847</v>
      </c>
    </row>
    <row r="11198" spans="2:6" ht="12.75" x14ac:dyDescent="0.25">
      <c r="B11198" s="216" t="s">
        <v>7266</v>
      </c>
      <c r="C11198" s="213">
        <v>1</v>
      </c>
      <c r="D11198" s="214" t="s">
        <v>7269</v>
      </c>
      <c r="E11198" s="215">
        <v>4552</v>
      </c>
      <c r="F11198" s="216" t="s">
        <v>8847</v>
      </c>
    </row>
    <row r="11199" spans="2:6" ht="12.75" x14ac:dyDescent="0.25">
      <c r="B11199" s="216" t="s">
        <v>8844</v>
      </c>
      <c r="C11199" s="213">
        <v>11</v>
      </c>
      <c r="D11199" s="214" t="s">
        <v>5545</v>
      </c>
      <c r="E11199" s="215">
        <v>4552</v>
      </c>
      <c r="F11199" s="216" t="s">
        <v>8847</v>
      </c>
    </row>
    <row r="11200" spans="2:6" ht="12.75" x14ac:dyDescent="0.25">
      <c r="B11200" s="216" t="s">
        <v>8849</v>
      </c>
      <c r="C11200" s="213">
        <v>6</v>
      </c>
      <c r="D11200" s="214" t="s">
        <v>5518</v>
      </c>
      <c r="E11200" s="215">
        <v>4552</v>
      </c>
      <c r="F11200" s="216" t="s">
        <v>8847</v>
      </c>
    </row>
    <row r="11201" spans="2:6" ht="12.75" x14ac:dyDescent="0.25">
      <c r="B11201" s="216" t="s">
        <v>8844</v>
      </c>
      <c r="C11201" s="213">
        <v>12</v>
      </c>
      <c r="D11201" s="214" t="s">
        <v>8851</v>
      </c>
      <c r="E11201" s="215">
        <v>4552</v>
      </c>
      <c r="F11201" s="216" t="s">
        <v>8847</v>
      </c>
    </row>
    <row r="11202" spans="2:6" ht="12.75" x14ac:dyDescent="0.25">
      <c r="B11202" s="216" t="s">
        <v>7700</v>
      </c>
      <c r="C11202" s="213">
        <v>9</v>
      </c>
      <c r="D11202" s="214" t="s">
        <v>7709</v>
      </c>
      <c r="E11202" s="215">
        <v>4533</v>
      </c>
      <c r="F11202" s="216" t="s">
        <v>8682</v>
      </c>
    </row>
    <row r="11203" spans="2:6" ht="12.75" x14ac:dyDescent="0.25">
      <c r="B11203" s="216" t="s">
        <v>7700</v>
      </c>
      <c r="C11203" s="213">
        <v>2</v>
      </c>
      <c r="D11203" s="214" t="s">
        <v>8683</v>
      </c>
      <c r="E11203" s="215">
        <v>4533</v>
      </c>
      <c r="F11203" s="216" t="s">
        <v>8682</v>
      </c>
    </row>
    <row r="11204" spans="2:6" ht="12.75" x14ac:dyDescent="0.25">
      <c r="B11204" s="216" t="s">
        <v>7700</v>
      </c>
      <c r="C11204" s="213">
        <v>3</v>
      </c>
      <c r="D11204" s="214" t="s">
        <v>8684</v>
      </c>
      <c r="E11204" s="215">
        <v>4533</v>
      </c>
      <c r="F11204" s="216" t="s">
        <v>8682</v>
      </c>
    </row>
    <row r="11205" spans="2:6" ht="12.75" x14ac:dyDescent="0.25">
      <c r="B11205" s="216" t="s">
        <v>7700</v>
      </c>
      <c r="C11205" s="213">
        <v>7</v>
      </c>
      <c r="D11205" s="214" t="s">
        <v>1109</v>
      </c>
      <c r="E11205" s="215">
        <v>4533</v>
      </c>
      <c r="F11205" s="216" t="s">
        <v>8682</v>
      </c>
    </row>
    <row r="11206" spans="2:6" ht="12.75" x14ac:dyDescent="0.25">
      <c r="B11206" s="216" t="s">
        <v>7700</v>
      </c>
      <c r="C11206" s="213">
        <v>11</v>
      </c>
      <c r="D11206" s="214" t="s">
        <v>1057</v>
      </c>
      <c r="E11206" s="215">
        <v>4533</v>
      </c>
      <c r="F11206" s="216" t="s">
        <v>8682</v>
      </c>
    </row>
    <row r="11207" spans="2:6" ht="12.75" x14ac:dyDescent="0.25">
      <c r="B11207" s="216" t="s">
        <v>7700</v>
      </c>
      <c r="C11207" s="213">
        <v>12</v>
      </c>
      <c r="D11207" s="214" t="s">
        <v>4124</v>
      </c>
      <c r="E11207" s="215">
        <v>4533</v>
      </c>
      <c r="F11207" s="216" t="s">
        <v>8682</v>
      </c>
    </row>
    <row r="11208" spans="2:6" ht="12.75" x14ac:dyDescent="0.25">
      <c r="B11208" s="216" t="s">
        <v>7700</v>
      </c>
      <c r="C11208" s="213">
        <v>5</v>
      </c>
      <c r="D11208" s="214" t="s">
        <v>8685</v>
      </c>
      <c r="E11208" s="215">
        <v>4533</v>
      </c>
      <c r="F11208" s="216" t="s">
        <v>8682</v>
      </c>
    </row>
    <row r="11209" spans="2:6" ht="12.75" x14ac:dyDescent="0.25">
      <c r="B11209" s="216" t="s">
        <v>7700</v>
      </c>
      <c r="C11209" s="213">
        <v>4</v>
      </c>
      <c r="D11209" s="214" t="s">
        <v>3373</v>
      </c>
      <c r="E11209" s="215">
        <v>4533</v>
      </c>
      <c r="F11209" s="216" t="s">
        <v>8682</v>
      </c>
    </row>
    <row r="11210" spans="2:6" ht="12.75" x14ac:dyDescent="0.25">
      <c r="B11210" s="216" t="s">
        <v>7700</v>
      </c>
      <c r="C11210" s="213">
        <v>8</v>
      </c>
      <c r="D11210" s="214" t="s">
        <v>8686</v>
      </c>
      <c r="E11210" s="215">
        <v>4533</v>
      </c>
      <c r="F11210" s="216" t="s">
        <v>8682</v>
      </c>
    </row>
    <row r="11211" spans="2:6" ht="12.75" x14ac:dyDescent="0.25">
      <c r="B11211" s="216" t="s">
        <v>7700</v>
      </c>
      <c r="C11211" s="213">
        <v>10</v>
      </c>
      <c r="D11211" s="214" t="s">
        <v>3710</v>
      </c>
      <c r="E11211" s="215">
        <v>4533</v>
      </c>
      <c r="F11211" s="216" t="s">
        <v>8682</v>
      </c>
    </row>
    <row r="11212" spans="2:6" ht="12.75" x14ac:dyDescent="0.25">
      <c r="B11212" s="216" t="s">
        <v>7700</v>
      </c>
      <c r="C11212" s="213">
        <v>1</v>
      </c>
      <c r="D11212" s="214" t="s">
        <v>8681</v>
      </c>
      <c r="E11212" s="215">
        <v>4533</v>
      </c>
      <c r="F11212" s="216" t="s">
        <v>8682</v>
      </c>
    </row>
    <row r="11213" spans="2:6" ht="12.75" x14ac:dyDescent="0.25">
      <c r="B11213" s="216" t="s">
        <v>7700</v>
      </c>
      <c r="C11213" s="213">
        <v>6</v>
      </c>
      <c r="D11213" s="214" t="s">
        <v>7701</v>
      </c>
      <c r="E11213" s="215">
        <v>4533</v>
      </c>
      <c r="F11213" s="216" t="s">
        <v>8682</v>
      </c>
    </row>
    <row r="11214" spans="2:6" ht="12.75" x14ac:dyDescent="0.25">
      <c r="B11214" s="216" t="s">
        <v>116</v>
      </c>
      <c r="C11214" s="213">
        <v>12</v>
      </c>
      <c r="D11214" s="214" t="s">
        <v>4781</v>
      </c>
      <c r="E11214" s="215">
        <v>4152</v>
      </c>
      <c r="F11214" s="216" t="s">
        <v>4771</v>
      </c>
    </row>
    <row r="11215" spans="2:6" ht="12.75" x14ac:dyDescent="0.25">
      <c r="B11215" s="216" t="s">
        <v>116</v>
      </c>
      <c r="C11215" s="213">
        <v>5</v>
      </c>
      <c r="D11215" s="214" t="s">
        <v>4775</v>
      </c>
      <c r="E11215" s="215">
        <v>4152</v>
      </c>
      <c r="F11215" s="216" t="s">
        <v>4771</v>
      </c>
    </row>
    <row r="11216" spans="2:6" ht="12.75" x14ac:dyDescent="0.25">
      <c r="B11216" s="216" t="s">
        <v>116</v>
      </c>
      <c r="C11216" s="213">
        <v>10</v>
      </c>
      <c r="D11216" s="214" t="s">
        <v>4779</v>
      </c>
      <c r="E11216" s="215">
        <v>4152</v>
      </c>
      <c r="F11216" s="216" t="s">
        <v>4771</v>
      </c>
    </row>
    <row r="11217" spans="2:6" ht="12.75" x14ac:dyDescent="0.25">
      <c r="B11217" s="216" t="s">
        <v>116</v>
      </c>
      <c r="C11217" s="213">
        <v>9</v>
      </c>
      <c r="D11217" s="214" t="s">
        <v>4778</v>
      </c>
      <c r="E11217" s="215">
        <v>4152</v>
      </c>
      <c r="F11217" s="216" t="s">
        <v>4771</v>
      </c>
    </row>
    <row r="11218" spans="2:6" ht="12.75" x14ac:dyDescent="0.25">
      <c r="B11218" s="216" t="s">
        <v>116</v>
      </c>
      <c r="C11218" s="213">
        <v>7</v>
      </c>
      <c r="D11218" s="214" t="s">
        <v>4777</v>
      </c>
      <c r="E11218" s="215">
        <v>4152</v>
      </c>
      <c r="F11218" s="216" t="s">
        <v>4771</v>
      </c>
    </row>
    <row r="11219" spans="2:6" ht="12.75" x14ac:dyDescent="0.25">
      <c r="B11219" s="216" t="s">
        <v>116</v>
      </c>
      <c r="C11219" s="213">
        <v>6</v>
      </c>
      <c r="D11219" s="214" t="s">
        <v>4776</v>
      </c>
      <c r="E11219" s="215">
        <v>4152</v>
      </c>
      <c r="F11219" s="216" t="s">
        <v>4771</v>
      </c>
    </row>
    <row r="11220" spans="2:6" ht="12.75" x14ac:dyDescent="0.25">
      <c r="B11220" s="216" t="s">
        <v>116</v>
      </c>
      <c r="C11220" s="213">
        <v>3</v>
      </c>
      <c r="D11220" s="214" t="s">
        <v>4773</v>
      </c>
      <c r="E11220" s="215">
        <v>4152</v>
      </c>
      <c r="F11220" s="216" t="s">
        <v>4771</v>
      </c>
    </row>
    <row r="11221" spans="2:6" ht="12.75" x14ac:dyDescent="0.25">
      <c r="B11221" s="216" t="s">
        <v>116</v>
      </c>
      <c r="C11221" s="213">
        <v>1</v>
      </c>
      <c r="D11221" s="214" t="s">
        <v>4770</v>
      </c>
      <c r="E11221" s="215">
        <v>4152</v>
      </c>
      <c r="F11221" s="216" t="s">
        <v>4771</v>
      </c>
    </row>
    <row r="11222" spans="2:6" ht="12.75" x14ac:dyDescent="0.25">
      <c r="B11222" s="216" t="s">
        <v>116</v>
      </c>
      <c r="C11222" s="213">
        <v>2</v>
      </c>
      <c r="D11222" s="214" t="s">
        <v>4772</v>
      </c>
      <c r="E11222" s="215">
        <v>4152</v>
      </c>
      <c r="F11222" s="216" t="s">
        <v>4771</v>
      </c>
    </row>
    <row r="11223" spans="2:6" ht="12.75" x14ac:dyDescent="0.25">
      <c r="B11223" s="216" t="s">
        <v>116</v>
      </c>
      <c r="C11223" s="213">
        <v>8</v>
      </c>
      <c r="D11223" s="214" t="s">
        <v>108</v>
      </c>
      <c r="E11223" s="215">
        <v>4152</v>
      </c>
      <c r="F11223" s="216" t="s">
        <v>4771</v>
      </c>
    </row>
    <row r="11224" spans="2:6" ht="12.75" x14ac:dyDescent="0.25">
      <c r="B11224" s="216" t="s">
        <v>116</v>
      </c>
      <c r="C11224" s="213">
        <v>11</v>
      </c>
      <c r="D11224" s="214" t="s">
        <v>4780</v>
      </c>
      <c r="E11224" s="215">
        <v>4152</v>
      </c>
      <c r="F11224" s="216" t="s">
        <v>4771</v>
      </c>
    </row>
    <row r="11225" spans="2:6" ht="12.75" x14ac:dyDescent="0.25">
      <c r="B11225" s="216" t="s">
        <v>116</v>
      </c>
      <c r="C11225" s="213">
        <v>4</v>
      </c>
      <c r="D11225" s="214" t="s">
        <v>4774</v>
      </c>
      <c r="E11225" s="215">
        <v>4152</v>
      </c>
      <c r="F11225" s="216" t="s">
        <v>4771</v>
      </c>
    </row>
    <row r="11226" spans="2:6" ht="12.75" x14ac:dyDescent="0.25">
      <c r="B11226" s="216" t="s">
        <v>116</v>
      </c>
      <c r="C11226" s="213">
        <v>12</v>
      </c>
      <c r="D11226" s="214" t="s">
        <v>7826</v>
      </c>
      <c r="E11226" s="215">
        <v>4448</v>
      </c>
      <c r="F11226" s="216" t="s">
        <v>7817</v>
      </c>
    </row>
    <row r="11227" spans="2:6" ht="12.75" x14ac:dyDescent="0.25">
      <c r="B11227" s="216" t="s">
        <v>116</v>
      </c>
      <c r="C11227" s="213">
        <v>7</v>
      </c>
      <c r="D11227" s="214" t="s">
        <v>7822</v>
      </c>
      <c r="E11227" s="215">
        <v>4448</v>
      </c>
      <c r="F11227" s="216" t="s">
        <v>7817</v>
      </c>
    </row>
    <row r="11228" spans="2:6" ht="12.75" x14ac:dyDescent="0.25">
      <c r="B11228" s="216" t="s">
        <v>116</v>
      </c>
      <c r="C11228" s="213">
        <v>10</v>
      </c>
      <c r="D11228" s="214" t="s">
        <v>4778</v>
      </c>
      <c r="E11228" s="215">
        <v>4448</v>
      </c>
      <c r="F11228" s="216" t="s">
        <v>7817</v>
      </c>
    </row>
    <row r="11229" spans="2:6" ht="12.75" x14ac:dyDescent="0.25">
      <c r="B11229" s="216" t="s">
        <v>116</v>
      </c>
      <c r="C11229" s="213">
        <v>6</v>
      </c>
      <c r="D11229" s="214" t="s">
        <v>4777</v>
      </c>
      <c r="E11229" s="215">
        <v>4448</v>
      </c>
      <c r="F11229" s="216" t="s">
        <v>7817</v>
      </c>
    </row>
    <row r="11230" spans="2:6" ht="12.75" x14ac:dyDescent="0.25">
      <c r="B11230" s="216" t="s">
        <v>116</v>
      </c>
      <c r="C11230" s="213">
        <v>9</v>
      </c>
      <c r="D11230" s="214" t="s">
        <v>7824</v>
      </c>
      <c r="E11230" s="215">
        <v>4448</v>
      </c>
      <c r="F11230" s="216" t="s">
        <v>7817</v>
      </c>
    </row>
    <row r="11231" spans="2:6" ht="12.75" x14ac:dyDescent="0.25">
      <c r="B11231" s="216" t="s">
        <v>116</v>
      </c>
      <c r="C11231" s="213">
        <v>5</v>
      </c>
      <c r="D11231" s="214" t="s">
        <v>7821</v>
      </c>
      <c r="E11231" s="215">
        <v>4448</v>
      </c>
      <c r="F11231" s="216" t="s">
        <v>7817</v>
      </c>
    </row>
    <row r="11232" spans="2:6" ht="12.75" x14ac:dyDescent="0.25">
      <c r="B11232" s="216" t="s">
        <v>116</v>
      </c>
      <c r="C11232" s="213">
        <v>11</v>
      </c>
      <c r="D11232" s="214" t="s">
        <v>7825</v>
      </c>
      <c r="E11232" s="215">
        <v>4448</v>
      </c>
      <c r="F11232" s="216" t="s">
        <v>7817</v>
      </c>
    </row>
    <row r="11233" spans="2:6" ht="12.75" x14ac:dyDescent="0.25">
      <c r="B11233" s="216" t="s">
        <v>116</v>
      </c>
      <c r="C11233" s="213">
        <v>8</v>
      </c>
      <c r="D11233" s="214" t="s">
        <v>7823</v>
      </c>
      <c r="E11233" s="215">
        <v>4448</v>
      </c>
      <c r="F11233" s="216" t="s">
        <v>7817</v>
      </c>
    </row>
    <row r="11234" spans="2:6" ht="12.75" x14ac:dyDescent="0.25">
      <c r="B11234" s="216" t="s">
        <v>116</v>
      </c>
      <c r="C11234" s="213">
        <v>4</v>
      </c>
      <c r="D11234" s="214" t="s">
        <v>7820</v>
      </c>
      <c r="E11234" s="215">
        <v>4448</v>
      </c>
      <c r="F11234" s="216" t="s">
        <v>7817</v>
      </c>
    </row>
    <row r="11235" spans="2:6" ht="12.75" x14ac:dyDescent="0.25">
      <c r="B11235" s="216" t="s">
        <v>116</v>
      </c>
      <c r="C11235" s="213">
        <v>2</v>
      </c>
      <c r="D11235" s="214" t="s">
        <v>7818</v>
      </c>
      <c r="E11235" s="215">
        <v>4448</v>
      </c>
      <c r="F11235" s="216" t="s">
        <v>7817</v>
      </c>
    </row>
    <row r="11236" spans="2:6" ht="12.75" x14ac:dyDescent="0.25">
      <c r="B11236" s="216" t="s">
        <v>116</v>
      </c>
      <c r="C11236" s="213">
        <v>1</v>
      </c>
      <c r="D11236" s="214" t="s">
        <v>7816</v>
      </c>
      <c r="E11236" s="215">
        <v>4448</v>
      </c>
      <c r="F11236" s="216" t="s">
        <v>7817</v>
      </c>
    </row>
    <row r="11237" spans="2:6" ht="12.75" x14ac:dyDescent="0.25">
      <c r="B11237" s="216" t="s">
        <v>116</v>
      </c>
      <c r="C11237" s="213">
        <v>3</v>
      </c>
      <c r="D11237" s="214" t="s">
        <v>7819</v>
      </c>
      <c r="E11237" s="215">
        <v>4448</v>
      </c>
      <c r="F11237" s="216" t="s">
        <v>7817</v>
      </c>
    </row>
    <row r="11238" spans="2:6" ht="12.75" x14ac:dyDescent="0.25">
      <c r="B11238" s="216" t="s">
        <v>647</v>
      </c>
      <c r="C11238" s="213">
        <v>10</v>
      </c>
      <c r="D11238" s="214" t="s">
        <v>653</v>
      </c>
      <c r="E11238" s="215">
        <v>4220</v>
      </c>
      <c r="F11238" s="216" t="s">
        <v>5495</v>
      </c>
    </row>
    <row r="11239" spans="2:6" ht="12.75" x14ac:dyDescent="0.25">
      <c r="B11239" s="216" t="s">
        <v>647</v>
      </c>
      <c r="C11239" s="213">
        <v>12</v>
      </c>
      <c r="D11239" s="214" t="s">
        <v>1126</v>
      </c>
      <c r="E11239" s="215">
        <v>4220</v>
      </c>
      <c r="F11239" s="216" t="s">
        <v>5495</v>
      </c>
    </row>
    <row r="11240" spans="2:6" ht="12.75" x14ac:dyDescent="0.25">
      <c r="B11240" s="216" t="s">
        <v>647</v>
      </c>
      <c r="C11240" s="213">
        <v>6</v>
      </c>
      <c r="D11240" s="214" t="s">
        <v>5498</v>
      </c>
      <c r="E11240" s="215">
        <v>4220</v>
      </c>
      <c r="F11240" s="216" t="s">
        <v>5495</v>
      </c>
    </row>
    <row r="11241" spans="2:6" ht="12.75" x14ac:dyDescent="0.25">
      <c r="B11241" s="216" t="s">
        <v>647</v>
      </c>
      <c r="C11241" s="213">
        <v>5</v>
      </c>
      <c r="D11241" s="214" t="s">
        <v>5497</v>
      </c>
      <c r="E11241" s="215">
        <v>4220</v>
      </c>
      <c r="F11241" s="216" t="s">
        <v>5495</v>
      </c>
    </row>
    <row r="11242" spans="2:6" ht="12.75" x14ac:dyDescent="0.25">
      <c r="B11242" s="216" t="s">
        <v>647</v>
      </c>
      <c r="C11242" s="213">
        <v>2</v>
      </c>
      <c r="D11242" s="214" t="s">
        <v>5496</v>
      </c>
      <c r="E11242" s="215">
        <v>4220</v>
      </c>
      <c r="F11242" s="216" t="s">
        <v>5495</v>
      </c>
    </row>
    <row r="11243" spans="2:6" ht="12.75" x14ac:dyDescent="0.25">
      <c r="B11243" s="216" t="s">
        <v>647</v>
      </c>
      <c r="C11243" s="213">
        <v>8</v>
      </c>
      <c r="D11243" s="214" t="s">
        <v>658</v>
      </c>
      <c r="E11243" s="215">
        <v>4220</v>
      </c>
      <c r="F11243" s="216" t="s">
        <v>5495</v>
      </c>
    </row>
    <row r="11244" spans="2:6" ht="12.75" x14ac:dyDescent="0.25">
      <c r="B11244" s="216" t="s">
        <v>647</v>
      </c>
      <c r="C11244" s="213">
        <v>9</v>
      </c>
      <c r="D11244" s="214" t="s">
        <v>3036</v>
      </c>
      <c r="E11244" s="215">
        <v>4220</v>
      </c>
      <c r="F11244" s="216" t="s">
        <v>5495</v>
      </c>
    </row>
    <row r="11245" spans="2:6" ht="12.75" x14ac:dyDescent="0.25">
      <c r="B11245" s="216" t="s">
        <v>647</v>
      </c>
      <c r="C11245" s="213">
        <v>11</v>
      </c>
      <c r="D11245" s="214" t="s">
        <v>662</v>
      </c>
      <c r="E11245" s="215">
        <v>4220</v>
      </c>
      <c r="F11245" s="216" t="s">
        <v>5495</v>
      </c>
    </row>
    <row r="11246" spans="2:6" ht="12.75" x14ac:dyDescent="0.25">
      <c r="B11246" s="216" t="s">
        <v>647</v>
      </c>
      <c r="C11246" s="213">
        <v>7</v>
      </c>
      <c r="D11246" s="214" t="s">
        <v>4971</v>
      </c>
      <c r="E11246" s="215">
        <v>4220</v>
      </c>
      <c r="F11246" s="216" t="s">
        <v>5495</v>
      </c>
    </row>
    <row r="11247" spans="2:6" ht="12.75" x14ac:dyDescent="0.25">
      <c r="B11247" s="216" t="s">
        <v>647</v>
      </c>
      <c r="C11247" s="213">
        <v>1</v>
      </c>
      <c r="D11247" s="214" t="s">
        <v>356</v>
      </c>
      <c r="E11247" s="215">
        <v>4220</v>
      </c>
      <c r="F11247" s="216" t="s">
        <v>5495</v>
      </c>
    </row>
    <row r="11248" spans="2:6" ht="12.75" x14ac:dyDescent="0.25">
      <c r="B11248" s="216" t="s">
        <v>647</v>
      </c>
      <c r="C11248" s="213">
        <v>3</v>
      </c>
      <c r="D11248" s="214" t="s">
        <v>4183</v>
      </c>
      <c r="E11248" s="215">
        <v>4220</v>
      </c>
      <c r="F11248" s="216" t="s">
        <v>5495</v>
      </c>
    </row>
    <row r="11249" spans="2:6" ht="12.75" x14ac:dyDescent="0.25">
      <c r="B11249" s="216" t="s">
        <v>647</v>
      </c>
      <c r="C11249" s="213">
        <v>4</v>
      </c>
      <c r="D11249" s="214" t="s">
        <v>1164</v>
      </c>
      <c r="E11249" s="215">
        <v>4220</v>
      </c>
      <c r="F11249" s="216" t="s">
        <v>5495</v>
      </c>
    </row>
    <row r="11250" spans="2:6" ht="12.75" x14ac:dyDescent="0.25">
      <c r="B11250" s="216" t="s">
        <v>647</v>
      </c>
      <c r="C11250" s="213">
        <v>4</v>
      </c>
      <c r="D11250" s="214" t="s">
        <v>610</v>
      </c>
      <c r="E11250" s="215">
        <v>4246</v>
      </c>
      <c r="F11250" s="216" t="s">
        <v>5766</v>
      </c>
    </row>
    <row r="11251" spans="2:6" ht="12.75" x14ac:dyDescent="0.25">
      <c r="B11251" s="216" t="s">
        <v>647</v>
      </c>
      <c r="C11251" s="213">
        <v>12</v>
      </c>
      <c r="D11251" s="214" t="s">
        <v>5774</v>
      </c>
      <c r="E11251" s="215">
        <v>4246</v>
      </c>
      <c r="F11251" s="216" t="s">
        <v>5766</v>
      </c>
    </row>
    <row r="11252" spans="2:6" ht="12.75" x14ac:dyDescent="0.25">
      <c r="B11252" s="216" t="s">
        <v>647</v>
      </c>
      <c r="C11252" s="213">
        <v>8</v>
      </c>
      <c r="D11252" s="214" t="s">
        <v>5771</v>
      </c>
      <c r="E11252" s="215">
        <v>4246</v>
      </c>
      <c r="F11252" s="216" t="s">
        <v>5766</v>
      </c>
    </row>
    <row r="11253" spans="2:6" ht="12.75" x14ac:dyDescent="0.25">
      <c r="B11253" s="216" t="s">
        <v>647</v>
      </c>
      <c r="C11253" s="213">
        <v>9</v>
      </c>
      <c r="D11253" s="214" t="s">
        <v>655</v>
      </c>
      <c r="E11253" s="215">
        <v>4246</v>
      </c>
      <c r="F11253" s="216" t="s">
        <v>5766</v>
      </c>
    </row>
    <row r="11254" spans="2:6" ht="12.75" x14ac:dyDescent="0.25">
      <c r="B11254" s="216" t="s">
        <v>647</v>
      </c>
      <c r="C11254" s="213">
        <v>2</v>
      </c>
      <c r="D11254" s="214" t="s">
        <v>5767</v>
      </c>
      <c r="E11254" s="215">
        <v>4246</v>
      </c>
      <c r="F11254" s="216" t="s">
        <v>5766</v>
      </c>
    </row>
    <row r="11255" spans="2:6" ht="12.75" x14ac:dyDescent="0.25">
      <c r="B11255" s="216" t="s">
        <v>647</v>
      </c>
      <c r="C11255" s="213">
        <v>13</v>
      </c>
      <c r="D11255" s="214" t="s">
        <v>5775</v>
      </c>
      <c r="E11255" s="215">
        <v>4246</v>
      </c>
      <c r="F11255" s="216" t="s">
        <v>5766</v>
      </c>
    </row>
    <row r="11256" spans="2:6" ht="12.75" x14ac:dyDescent="0.25">
      <c r="B11256" s="216" t="s">
        <v>647</v>
      </c>
      <c r="C11256" s="213">
        <v>10</v>
      </c>
      <c r="D11256" s="214" t="s">
        <v>5772</v>
      </c>
      <c r="E11256" s="215">
        <v>4246</v>
      </c>
      <c r="F11256" s="216" t="s">
        <v>5766</v>
      </c>
    </row>
    <row r="11257" spans="2:6" ht="12.75" x14ac:dyDescent="0.25">
      <c r="B11257" s="216" t="s">
        <v>647</v>
      </c>
      <c r="C11257" s="213">
        <v>5</v>
      </c>
      <c r="D11257" s="214" t="s">
        <v>5769</v>
      </c>
      <c r="E11257" s="215">
        <v>4246</v>
      </c>
      <c r="F11257" s="216" t="s">
        <v>5766</v>
      </c>
    </row>
    <row r="11258" spans="2:6" ht="12.75" x14ac:dyDescent="0.25">
      <c r="B11258" s="216" t="s">
        <v>647</v>
      </c>
      <c r="C11258" s="213">
        <v>3</v>
      </c>
      <c r="D11258" s="214" t="s">
        <v>5768</v>
      </c>
      <c r="E11258" s="215">
        <v>4246</v>
      </c>
      <c r="F11258" s="216" t="s">
        <v>5766</v>
      </c>
    </row>
    <row r="11259" spans="2:6" ht="12.75" x14ac:dyDescent="0.25">
      <c r="B11259" s="216" t="s">
        <v>647</v>
      </c>
      <c r="C11259" s="213">
        <v>6</v>
      </c>
      <c r="D11259" s="214" t="s">
        <v>5770</v>
      </c>
      <c r="E11259" s="215">
        <v>4246</v>
      </c>
      <c r="F11259" s="216" t="s">
        <v>5766</v>
      </c>
    </row>
    <row r="11260" spans="2:6" ht="12.75" x14ac:dyDescent="0.25">
      <c r="B11260" s="216" t="s">
        <v>647</v>
      </c>
      <c r="C11260" s="213">
        <v>11</v>
      </c>
      <c r="D11260" s="214" t="s">
        <v>5773</v>
      </c>
      <c r="E11260" s="215">
        <v>4246</v>
      </c>
      <c r="F11260" s="216" t="s">
        <v>5766</v>
      </c>
    </row>
    <row r="11261" spans="2:6" ht="12.75" x14ac:dyDescent="0.25">
      <c r="B11261" s="216" t="s">
        <v>647</v>
      </c>
      <c r="C11261" s="213">
        <v>1</v>
      </c>
      <c r="D11261" s="214" t="s">
        <v>1165</v>
      </c>
      <c r="E11261" s="215">
        <v>4246</v>
      </c>
      <c r="F11261" s="216" t="s">
        <v>5766</v>
      </c>
    </row>
    <row r="11262" spans="2:6" ht="12.75" x14ac:dyDescent="0.25">
      <c r="B11262" s="216" t="s">
        <v>647</v>
      </c>
      <c r="C11262" s="213">
        <v>7</v>
      </c>
      <c r="D11262" s="214" t="s">
        <v>4807</v>
      </c>
      <c r="E11262" s="215">
        <v>4246</v>
      </c>
      <c r="F11262" s="216" t="s">
        <v>5766</v>
      </c>
    </row>
    <row r="11263" spans="2:6" ht="12.75" x14ac:dyDescent="0.25">
      <c r="B11263" s="216" t="s">
        <v>647</v>
      </c>
      <c r="C11263" s="213">
        <v>3</v>
      </c>
      <c r="D11263" s="214" t="s">
        <v>654</v>
      </c>
      <c r="E11263" s="215">
        <v>4247</v>
      </c>
      <c r="F11263" s="216" t="s">
        <v>5777</v>
      </c>
    </row>
    <row r="11264" spans="2:6" ht="12.75" x14ac:dyDescent="0.25">
      <c r="B11264" s="216" t="s">
        <v>647</v>
      </c>
      <c r="C11264" s="213">
        <v>10</v>
      </c>
      <c r="D11264" s="214" t="s">
        <v>661</v>
      </c>
      <c r="E11264" s="215">
        <v>4247</v>
      </c>
      <c r="F11264" s="216" t="s">
        <v>5777</v>
      </c>
    </row>
    <row r="11265" spans="2:6" ht="12.75" x14ac:dyDescent="0.25">
      <c r="B11265" s="216" t="s">
        <v>647</v>
      </c>
      <c r="C11265" s="213">
        <v>8</v>
      </c>
      <c r="D11265" s="214" t="s">
        <v>5782</v>
      </c>
      <c r="E11265" s="215">
        <v>4247</v>
      </c>
      <c r="F11265" s="216" t="s">
        <v>5777</v>
      </c>
    </row>
    <row r="11266" spans="2:6" ht="12.75" x14ac:dyDescent="0.25">
      <c r="B11266" s="216" t="s">
        <v>647</v>
      </c>
      <c r="C11266" s="213">
        <v>12</v>
      </c>
      <c r="D11266" s="214" t="s">
        <v>5784</v>
      </c>
      <c r="E11266" s="215">
        <v>4247</v>
      </c>
      <c r="F11266" s="216" t="s">
        <v>5777</v>
      </c>
    </row>
    <row r="11267" spans="2:6" ht="12.75" x14ac:dyDescent="0.25">
      <c r="B11267" s="216" t="s">
        <v>647</v>
      </c>
      <c r="C11267" s="213">
        <v>5</v>
      </c>
      <c r="D11267" s="214" t="s">
        <v>5780</v>
      </c>
      <c r="E11267" s="215">
        <v>4247</v>
      </c>
      <c r="F11267" s="216" t="s">
        <v>5777</v>
      </c>
    </row>
    <row r="11268" spans="2:6" ht="12.75" x14ac:dyDescent="0.25">
      <c r="B11268" s="216" t="s">
        <v>647</v>
      </c>
      <c r="C11268" s="213">
        <v>11</v>
      </c>
      <c r="D11268" s="214" t="s">
        <v>5783</v>
      </c>
      <c r="E11268" s="215">
        <v>4247</v>
      </c>
      <c r="F11268" s="216" t="s">
        <v>5777</v>
      </c>
    </row>
    <row r="11269" spans="2:6" ht="12.75" x14ac:dyDescent="0.25">
      <c r="B11269" s="216" t="s">
        <v>647</v>
      </c>
      <c r="C11269" s="213">
        <v>4</v>
      </c>
      <c r="D11269" s="214" t="s">
        <v>5779</v>
      </c>
      <c r="E11269" s="215">
        <v>4247</v>
      </c>
      <c r="F11269" s="216" t="s">
        <v>5777</v>
      </c>
    </row>
    <row r="11270" spans="2:6" ht="12.75" x14ac:dyDescent="0.25">
      <c r="B11270" s="216" t="s">
        <v>647</v>
      </c>
      <c r="C11270" s="213">
        <v>7</v>
      </c>
      <c r="D11270" s="214" t="s">
        <v>5781</v>
      </c>
      <c r="E11270" s="215">
        <v>4247</v>
      </c>
      <c r="F11270" s="216" t="s">
        <v>5777</v>
      </c>
    </row>
    <row r="11271" spans="2:6" ht="12.75" x14ac:dyDescent="0.25">
      <c r="B11271" s="216" t="s">
        <v>647</v>
      </c>
      <c r="C11271" s="213">
        <v>6</v>
      </c>
      <c r="D11271" s="214" t="s">
        <v>657</v>
      </c>
      <c r="E11271" s="215">
        <v>4247</v>
      </c>
      <c r="F11271" s="216" t="s">
        <v>5777</v>
      </c>
    </row>
    <row r="11272" spans="2:6" ht="12.75" x14ac:dyDescent="0.25">
      <c r="B11272" s="216" t="s">
        <v>647</v>
      </c>
      <c r="C11272" s="213">
        <v>1</v>
      </c>
      <c r="D11272" s="214" t="s">
        <v>5776</v>
      </c>
      <c r="E11272" s="215">
        <v>4247</v>
      </c>
      <c r="F11272" s="216" t="s">
        <v>5777</v>
      </c>
    </row>
    <row r="11273" spans="2:6" ht="12.75" x14ac:dyDescent="0.25">
      <c r="B11273" s="216" t="s">
        <v>647</v>
      </c>
      <c r="C11273" s="213">
        <v>2</v>
      </c>
      <c r="D11273" s="214" t="s">
        <v>5778</v>
      </c>
      <c r="E11273" s="215">
        <v>4247</v>
      </c>
      <c r="F11273" s="216" t="s">
        <v>5777</v>
      </c>
    </row>
    <row r="11274" spans="2:6" ht="12.75" x14ac:dyDescent="0.25">
      <c r="B11274" s="216" t="s">
        <v>647</v>
      </c>
      <c r="C11274" s="213">
        <v>9</v>
      </c>
      <c r="D11274" s="214" t="s">
        <v>2726</v>
      </c>
      <c r="E11274" s="215">
        <v>4247</v>
      </c>
      <c r="F11274" s="216" t="s">
        <v>5777</v>
      </c>
    </row>
    <row r="11275" spans="2:6" ht="12.75" x14ac:dyDescent="0.25">
      <c r="B11275" s="216" t="s">
        <v>647</v>
      </c>
      <c r="C11275" s="213">
        <v>3</v>
      </c>
      <c r="D11275" s="214" t="s">
        <v>5894</v>
      </c>
      <c r="E11275" s="215">
        <v>4254</v>
      </c>
      <c r="F11275" s="216" t="s">
        <v>5892</v>
      </c>
    </row>
    <row r="11276" spans="2:6" ht="12.75" x14ac:dyDescent="0.25">
      <c r="B11276" s="216" t="s">
        <v>647</v>
      </c>
      <c r="C11276" s="213">
        <v>12</v>
      </c>
      <c r="D11276" s="214" t="s">
        <v>5897</v>
      </c>
      <c r="E11276" s="215">
        <v>4254</v>
      </c>
      <c r="F11276" s="216" t="s">
        <v>5892</v>
      </c>
    </row>
    <row r="11277" spans="2:6" ht="12.75" x14ac:dyDescent="0.25">
      <c r="B11277" s="216" t="s">
        <v>647</v>
      </c>
      <c r="C11277" s="213">
        <v>7</v>
      </c>
      <c r="D11277" s="214" t="s">
        <v>5895</v>
      </c>
      <c r="E11277" s="215">
        <v>4254</v>
      </c>
      <c r="F11277" s="216" t="s">
        <v>5892</v>
      </c>
    </row>
    <row r="11278" spans="2:6" ht="12.75" x14ac:dyDescent="0.25">
      <c r="B11278" s="216" t="s">
        <v>647</v>
      </c>
      <c r="C11278" s="213">
        <v>4</v>
      </c>
      <c r="D11278" s="214" t="s">
        <v>1127</v>
      </c>
      <c r="E11278" s="215">
        <v>4254</v>
      </c>
      <c r="F11278" s="216" t="s">
        <v>5892</v>
      </c>
    </row>
    <row r="11279" spans="2:6" ht="12.75" x14ac:dyDescent="0.25">
      <c r="B11279" s="216" t="s">
        <v>647</v>
      </c>
      <c r="C11279" s="213">
        <v>2</v>
      </c>
      <c r="D11279" s="214" t="s">
        <v>5893</v>
      </c>
      <c r="E11279" s="215">
        <v>4254</v>
      </c>
      <c r="F11279" s="216" t="s">
        <v>5892</v>
      </c>
    </row>
    <row r="11280" spans="2:6" ht="12.75" x14ac:dyDescent="0.25">
      <c r="B11280" s="216" t="s">
        <v>647</v>
      </c>
      <c r="C11280" s="213">
        <v>6</v>
      </c>
      <c r="D11280" s="214" t="s">
        <v>1054</v>
      </c>
      <c r="E11280" s="215">
        <v>4254</v>
      </c>
      <c r="F11280" s="216" t="s">
        <v>5892</v>
      </c>
    </row>
    <row r="11281" spans="2:6" ht="12.75" x14ac:dyDescent="0.25">
      <c r="B11281" s="216" t="s">
        <v>647</v>
      </c>
      <c r="C11281" s="213">
        <v>10</v>
      </c>
      <c r="D11281" s="214" t="s">
        <v>5896</v>
      </c>
      <c r="E11281" s="215">
        <v>4254</v>
      </c>
      <c r="F11281" s="216" t="s">
        <v>5892</v>
      </c>
    </row>
    <row r="11282" spans="2:6" ht="12.75" x14ac:dyDescent="0.25">
      <c r="B11282" s="216" t="s">
        <v>647</v>
      </c>
      <c r="C11282" s="213">
        <v>5</v>
      </c>
      <c r="D11282" s="214" t="s">
        <v>3686</v>
      </c>
      <c r="E11282" s="215">
        <v>4254</v>
      </c>
      <c r="F11282" s="216" t="s">
        <v>5892</v>
      </c>
    </row>
    <row r="11283" spans="2:6" ht="12.75" x14ac:dyDescent="0.25">
      <c r="B11283" s="216" t="s">
        <v>647</v>
      </c>
      <c r="C11283" s="213">
        <v>8</v>
      </c>
      <c r="D11283" s="214" t="s">
        <v>656</v>
      </c>
      <c r="E11283" s="215">
        <v>4254</v>
      </c>
      <c r="F11283" s="216" t="s">
        <v>5892</v>
      </c>
    </row>
    <row r="11284" spans="2:6" ht="12.75" x14ac:dyDescent="0.25">
      <c r="B11284" s="216" t="s">
        <v>647</v>
      </c>
      <c r="C11284" s="213">
        <v>1</v>
      </c>
      <c r="D11284" s="214" t="s">
        <v>2779</v>
      </c>
      <c r="E11284" s="215">
        <v>4254</v>
      </c>
      <c r="F11284" s="216" t="s">
        <v>5892</v>
      </c>
    </row>
    <row r="11285" spans="2:6" ht="12.75" x14ac:dyDescent="0.25">
      <c r="B11285" s="216" t="s">
        <v>647</v>
      </c>
      <c r="C11285" s="213">
        <v>11</v>
      </c>
      <c r="D11285" s="214" t="s">
        <v>660</v>
      </c>
      <c r="E11285" s="215">
        <v>4254</v>
      </c>
      <c r="F11285" s="216" t="s">
        <v>5892</v>
      </c>
    </row>
    <row r="11286" spans="2:6" ht="12.75" x14ac:dyDescent="0.25">
      <c r="B11286" s="216" t="s">
        <v>647</v>
      </c>
      <c r="C11286" s="213">
        <v>9</v>
      </c>
      <c r="D11286" s="214" t="s">
        <v>1383</v>
      </c>
      <c r="E11286" s="215">
        <v>4254</v>
      </c>
      <c r="F11286" s="216" t="s">
        <v>5892</v>
      </c>
    </row>
    <row r="11287" spans="2:6" ht="12.75" x14ac:dyDescent="0.25">
      <c r="B11287" s="216" t="s">
        <v>647</v>
      </c>
      <c r="C11287" s="213">
        <v>13</v>
      </c>
      <c r="D11287" s="214" t="s">
        <v>5898</v>
      </c>
      <c r="E11287" s="215">
        <v>4254</v>
      </c>
      <c r="F11287" s="216" t="s">
        <v>5892</v>
      </c>
    </row>
    <row r="11288" spans="2:6" ht="12.75" x14ac:dyDescent="0.25">
      <c r="B11288" s="216" t="s">
        <v>8074</v>
      </c>
      <c r="C11288" s="213">
        <v>4</v>
      </c>
      <c r="D11288" s="214" t="s">
        <v>5923</v>
      </c>
      <c r="E11288" s="215">
        <v>4475</v>
      </c>
      <c r="F11288" s="216" t="s">
        <v>8073</v>
      </c>
    </row>
    <row r="11289" spans="2:6" ht="12.75" x14ac:dyDescent="0.25">
      <c r="B11289" s="216" t="s">
        <v>8074</v>
      </c>
      <c r="C11289" s="213">
        <v>2</v>
      </c>
      <c r="D11289" s="214" t="s">
        <v>8075</v>
      </c>
      <c r="E11289" s="215">
        <v>4475</v>
      </c>
      <c r="F11289" s="216" t="s">
        <v>8073</v>
      </c>
    </row>
    <row r="11290" spans="2:6" ht="12.75" x14ac:dyDescent="0.25">
      <c r="B11290" s="216" t="s">
        <v>8074</v>
      </c>
      <c r="C11290" s="213">
        <v>6</v>
      </c>
      <c r="D11290" s="214" t="s">
        <v>8077</v>
      </c>
      <c r="E11290" s="215">
        <v>4475</v>
      </c>
      <c r="F11290" s="216" t="s">
        <v>8073</v>
      </c>
    </row>
    <row r="11291" spans="2:6" ht="12.75" x14ac:dyDescent="0.25">
      <c r="B11291" s="216" t="s">
        <v>8071</v>
      </c>
      <c r="C11291" s="213">
        <v>11</v>
      </c>
      <c r="D11291" s="214" t="s">
        <v>8079</v>
      </c>
      <c r="E11291" s="215">
        <v>4475</v>
      </c>
      <c r="F11291" s="216" t="s">
        <v>8073</v>
      </c>
    </row>
    <row r="11292" spans="2:6" ht="12.75" x14ac:dyDescent="0.25">
      <c r="B11292" s="216" t="s">
        <v>8071</v>
      </c>
      <c r="C11292" s="213">
        <v>9</v>
      </c>
      <c r="D11292" s="214" t="s">
        <v>4681</v>
      </c>
      <c r="E11292" s="215">
        <v>4475</v>
      </c>
      <c r="F11292" s="216" t="s">
        <v>8073</v>
      </c>
    </row>
    <row r="11293" spans="2:6" ht="12.75" x14ac:dyDescent="0.25">
      <c r="B11293" s="216" t="s">
        <v>8071</v>
      </c>
      <c r="C11293" s="213">
        <v>1</v>
      </c>
      <c r="D11293" s="214" t="s">
        <v>8072</v>
      </c>
      <c r="E11293" s="215">
        <v>4475</v>
      </c>
      <c r="F11293" s="216" t="s">
        <v>8073</v>
      </c>
    </row>
    <row r="11294" spans="2:6" ht="12.75" x14ac:dyDescent="0.25">
      <c r="B11294" s="216" t="s">
        <v>8074</v>
      </c>
      <c r="C11294" s="213">
        <v>8</v>
      </c>
      <c r="D11294" s="214" t="s">
        <v>1438</v>
      </c>
      <c r="E11294" s="215">
        <v>4475</v>
      </c>
      <c r="F11294" s="216" t="s">
        <v>8073</v>
      </c>
    </row>
    <row r="11295" spans="2:6" ht="12.75" x14ac:dyDescent="0.25">
      <c r="B11295" s="216" t="s">
        <v>8071</v>
      </c>
      <c r="C11295" s="213">
        <v>5</v>
      </c>
      <c r="D11295" s="214" t="s">
        <v>2988</v>
      </c>
      <c r="E11295" s="215">
        <v>4475</v>
      </c>
      <c r="F11295" s="216" t="s">
        <v>8073</v>
      </c>
    </row>
    <row r="11296" spans="2:6" ht="12.75" x14ac:dyDescent="0.25">
      <c r="B11296" s="216" t="s">
        <v>8071</v>
      </c>
      <c r="C11296" s="213">
        <v>7</v>
      </c>
      <c r="D11296" s="214" t="s">
        <v>747</v>
      </c>
      <c r="E11296" s="215">
        <v>4475</v>
      </c>
      <c r="F11296" s="216" t="s">
        <v>8073</v>
      </c>
    </row>
    <row r="11297" spans="2:6" ht="12.75" x14ac:dyDescent="0.25">
      <c r="B11297" s="216" t="s">
        <v>8071</v>
      </c>
      <c r="C11297" s="213">
        <v>3</v>
      </c>
      <c r="D11297" s="214" t="s">
        <v>8076</v>
      </c>
      <c r="E11297" s="215">
        <v>4475</v>
      </c>
      <c r="F11297" s="216" t="s">
        <v>8073</v>
      </c>
    </row>
    <row r="11298" spans="2:6" ht="12.75" x14ac:dyDescent="0.25">
      <c r="B11298" s="216" t="s">
        <v>8074</v>
      </c>
      <c r="C11298" s="213">
        <v>12</v>
      </c>
      <c r="D11298" s="214" t="s">
        <v>8080</v>
      </c>
      <c r="E11298" s="215">
        <v>4475</v>
      </c>
      <c r="F11298" s="216" t="s">
        <v>8073</v>
      </c>
    </row>
    <row r="11299" spans="2:6" ht="12.75" x14ac:dyDescent="0.25">
      <c r="B11299" s="216" t="s">
        <v>8074</v>
      </c>
      <c r="C11299" s="213">
        <v>10</v>
      </c>
      <c r="D11299" s="214" t="s">
        <v>8078</v>
      </c>
      <c r="E11299" s="215">
        <v>4475</v>
      </c>
      <c r="F11299" s="216" t="s">
        <v>8073</v>
      </c>
    </row>
    <row r="11300" spans="2:6" ht="12.75" x14ac:dyDescent="0.25">
      <c r="B11300" s="216" t="s">
        <v>8071</v>
      </c>
      <c r="C11300" s="213">
        <v>3</v>
      </c>
      <c r="D11300" s="214" t="s">
        <v>8084</v>
      </c>
      <c r="E11300" s="215">
        <v>4476</v>
      </c>
      <c r="F11300" s="216" t="s">
        <v>8082</v>
      </c>
    </row>
    <row r="11301" spans="2:6" ht="12.75" x14ac:dyDescent="0.25">
      <c r="B11301" s="216" t="s">
        <v>8071</v>
      </c>
      <c r="C11301" s="213">
        <v>11</v>
      </c>
      <c r="D11301" s="214" t="s">
        <v>8089</v>
      </c>
      <c r="E11301" s="215">
        <v>4476</v>
      </c>
      <c r="F11301" s="216" t="s">
        <v>8082</v>
      </c>
    </row>
    <row r="11302" spans="2:6" ht="12.75" x14ac:dyDescent="0.25">
      <c r="B11302" s="216" t="s">
        <v>8071</v>
      </c>
      <c r="C11302" s="213">
        <v>1</v>
      </c>
      <c r="D11302" s="214" t="s">
        <v>8081</v>
      </c>
      <c r="E11302" s="215">
        <v>4476</v>
      </c>
      <c r="F11302" s="216" t="s">
        <v>8082</v>
      </c>
    </row>
    <row r="11303" spans="2:6" ht="12.75" x14ac:dyDescent="0.25">
      <c r="B11303" s="216" t="s">
        <v>8071</v>
      </c>
      <c r="C11303" s="213">
        <v>9</v>
      </c>
      <c r="D11303" s="214" t="s">
        <v>8087</v>
      </c>
      <c r="E11303" s="215">
        <v>4476</v>
      </c>
      <c r="F11303" s="216" t="s">
        <v>8082</v>
      </c>
    </row>
    <row r="11304" spans="2:6" ht="12.75" x14ac:dyDescent="0.25">
      <c r="B11304" s="216" t="s">
        <v>8074</v>
      </c>
      <c r="C11304" s="213">
        <v>10</v>
      </c>
      <c r="D11304" s="214" t="s">
        <v>8088</v>
      </c>
      <c r="E11304" s="215">
        <v>4476</v>
      </c>
      <c r="F11304" s="216" t="s">
        <v>8082</v>
      </c>
    </row>
    <row r="11305" spans="2:6" ht="12.75" x14ac:dyDescent="0.25">
      <c r="B11305" s="216" t="s">
        <v>8074</v>
      </c>
      <c r="C11305" s="213">
        <v>6</v>
      </c>
      <c r="D11305" s="214" t="s">
        <v>4800</v>
      </c>
      <c r="E11305" s="215">
        <v>4476</v>
      </c>
      <c r="F11305" s="216" t="s">
        <v>8082</v>
      </c>
    </row>
    <row r="11306" spans="2:6" ht="12.75" x14ac:dyDescent="0.25">
      <c r="B11306" s="216" t="s">
        <v>8071</v>
      </c>
      <c r="C11306" s="213">
        <v>7</v>
      </c>
      <c r="D11306" s="214" t="s">
        <v>2365</v>
      </c>
      <c r="E11306" s="215">
        <v>4476</v>
      </c>
      <c r="F11306" s="216" t="s">
        <v>8082</v>
      </c>
    </row>
    <row r="11307" spans="2:6" ht="12.75" x14ac:dyDescent="0.25">
      <c r="B11307" s="216" t="s">
        <v>8074</v>
      </c>
      <c r="C11307" s="213">
        <v>12</v>
      </c>
      <c r="D11307" s="214" t="s">
        <v>8090</v>
      </c>
      <c r="E11307" s="215">
        <v>4476</v>
      </c>
      <c r="F11307" s="216" t="s">
        <v>8082</v>
      </c>
    </row>
    <row r="11308" spans="2:6" ht="12.75" x14ac:dyDescent="0.25">
      <c r="B11308" s="216" t="s">
        <v>8074</v>
      </c>
      <c r="C11308" s="213">
        <v>4</v>
      </c>
      <c r="D11308" s="214" t="s">
        <v>998</v>
      </c>
      <c r="E11308" s="215">
        <v>4476</v>
      </c>
      <c r="F11308" s="216" t="s">
        <v>8082</v>
      </c>
    </row>
    <row r="11309" spans="2:6" ht="12.75" x14ac:dyDescent="0.25">
      <c r="B11309" s="216" t="s">
        <v>8071</v>
      </c>
      <c r="C11309" s="213">
        <v>5</v>
      </c>
      <c r="D11309" s="214" t="s">
        <v>8085</v>
      </c>
      <c r="E11309" s="215">
        <v>4476</v>
      </c>
      <c r="F11309" s="216" t="s">
        <v>8082</v>
      </c>
    </row>
    <row r="11310" spans="2:6" ht="12.75" x14ac:dyDescent="0.25">
      <c r="B11310" s="216" t="s">
        <v>8074</v>
      </c>
      <c r="C11310" s="213">
        <v>8</v>
      </c>
      <c r="D11310" s="214" t="s">
        <v>8086</v>
      </c>
      <c r="E11310" s="215">
        <v>4476</v>
      </c>
      <c r="F11310" s="216" t="s">
        <v>8082</v>
      </c>
    </row>
    <row r="11311" spans="2:6" ht="12.75" x14ac:dyDescent="0.25">
      <c r="B11311" s="216" t="s">
        <v>8074</v>
      </c>
      <c r="C11311" s="213">
        <v>2</v>
      </c>
      <c r="D11311" s="214" t="s">
        <v>8083</v>
      </c>
      <c r="E11311" s="215">
        <v>4476</v>
      </c>
      <c r="F11311" s="216" t="s">
        <v>8082</v>
      </c>
    </row>
    <row r="11312" spans="2:6" ht="12.75" x14ac:dyDescent="0.25">
      <c r="B11312" s="216" t="s">
        <v>14</v>
      </c>
      <c r="C11312" s="213">
        <v>12</v>
      </c>
      <c r="D11312" s="214" t="s">
        <v>672</v>
      </c>
      <c r="E11312" s="215">
        <v>8031</v>
      </c>
      <c r="F11312" s="216" t="s">
        <v>9538</v>
      </c>
    </row>
    <row r="11313" spans="2:6" ht="12.75" x14ac:dyDescent="0.25">
      <c r="B11313" s="216" t="s">
        <v>14</v>
      </c>
      <c r="C11313" s="213">
        <v>17</v>
      </c>
      <c r="D11313" s="214" t="s">
        <v>969</v>
      </c>
      <c r="E11313" s="215">
        <v>8031</v>
      </c>
      <c r="F11313" s="216" t="s">
        <v>9538</v>
      </c>
    </row>
    <row r="11314" spans="2:6" ht="12.75" x14ac:dyDescent="0.25">
      <c r="B11314" s="216" t="s">
        <v>14</v>
      </c>
      <c r="C11314" s="213">
        <v>16</v>
      </c>
      <c r="D11314" s="214" t="s">
        <v>2013</v>
      </c>
      <c r="E11314" s="215">
        <v>8031</v>
      </c>
      <c r="F11314" s="216" t="s">
        <v>9538</v>
      </c>
    </row>
    <row r="11315" spans="2:6" ht="12.75" x14ac:dyDescent="0.25">
      <c r="B11315" s="216" t="s">
        <v>14</v>
      </c>
      <c r="C11315" s="213">
        <v>7</v>
      </c>
      <c r="D11315" s="214" t="s">
        <v>2581</v>
      </c>
      <c r="E11315" s="215">
        <v>8031</v>
      </c>
      <c r="F11315" s="216" t="s">
        <v>9538</v>
      </c>
    </row>
    <row r="11316" spans="2:6" ht="12.75" x14ac:dyDescent="0.25">
      <c r="B11316" s="216" t="s">
        <v>14</v>
      </c>
      <c r="C11316" s="213">
        <v>14</v>
      </c>
      <c r="D11316" s="214" t="s">
        <v>2011</v>
      </c>
      <c r="E11316" s="215">
        <v>8031</v>
      </c>
      <c r="F11316" s="216" t="s">
        <v>9538</v>
      </c>
    </row>
    <row r="11317" spans="2:6" ht="12.75" x14ac:dyDescent="0.25">
      <c r="B11317" s="216" t="s">
        <v>14</v>
      </c>
      <c r="C11317" s="213">
        <v>3</v>
      </c>
      <c r="D11317" s="214" t="s">
        <v>9540</v>
      </c>
      <c r="E11317" s="215">
        <v>8031</v>
      </c>
      <c r="F11317" s="216" t="s">
        <v>9538</v>
      </c>
    </row>
    <row r="11318" spans="2:6" ht="12.75" x14ac:dyDescent="0.25">
      <c r="B11318" s="216" t="s">
        <v>14</v>
      </c>
      <c r="C11318" s="213">
        <v>9</v>
      </c>
      <c r="D11318" s="214" t="s">
        <v>931</v>
      </c>
      <c r="E11318" s="215">
        <v>8031</v>
      </c>
      <c r="F11318" s="216" t="s">
        <v>9538</v>
      </c>
    </row>
    <row r="11319" spans="2:6" ht="12.75" x14ac:dyDescent="0.25">
      <c r="B11319" s="216" t="s">
        <v>14</v>
      </c>
      <c r="C11319" s="213">
        <v>22</v>
      </c>
      <c r="D11319" s="214" t="s">
        <v>2018</v>
      </c>
      <c r="E11319" s="215">
        <v>8031</v>
      </c>
      <c r="F11319" s="216" t="s">
        <v>9538</v>
      </c>
    </row>
    <row r="11320" spans="2:6" ht="12.75" x14ac:dyDescent="0.25">
      <c r="B11320" s="216" t="s">
        <v>14</v>
      </c>
      <c r="C11320" s="213">
        <v>10</v>
      </c>
      <c r="D11320" s="214" t="s">
        <v>9543</v>
      </c>
      <c r="E11320" s="215">
        <v>8031</v>
      </c>
      <c r="F11320" s="216" t="s">
        <v>9538</v>
      </c>
    </row>
    <row r="11321" spans="2:6" ht="12.75" x14ac:dyDescent="0.25">
      <c r="B11321" s="216" t="s">
        <v>14</v>
      </c>
      <c r="C11321" s="213">
        <v>18</v>
      </c>
      <c r="D11321" s="214" t="s">
        <v>2014</v>
      </c>
      <c r="E11321" s="215">
        <v>8031</v>
      </c>
      <c r="F11321" s="216" t="s">
        <v>9538</v>
      </c>
    </row>
    <row r="11322" spans="2:6" ht="12.75" x14ac:dyDescent="0.25">
      <c r="B11322" s="216" t="s">
        <v>14</v>
      </c>
      <c r="C11322" s="213">
        <v>11</v>
      </c>
      <c r="D11322" s="214" t="s">
        <v>9544</v>
      </c>
      <c r="E11322" s="215">
        <v>8031</v>
      </c>
      <c r="F11322" s="216" t="s">
        <v>9538</v>
      </c>
    </row>
    <row r="11323" spans="2:6" ht="12.75" x14ac:dyDescent="0.25">
      <c r="B11323" s="216" t="s">
        <v>14</v>
      </c>
      <c r="C11323" s="213">
        <v>13</v>
      </c>
      <c r="D11323" s="214" t="s">
        <v>2010</v>
      </c>
      <c r="E11323" s="215">
        <v>8031</v>
      </c>
      <c r="F11323" s="216" t="s">
        <v>9538</v>
      </c>
    </row>
    <row r="11324" spans="2:6" ht="12.75" x14ac:dyDescent="0.25">
      <c r="B11324" s="216" t="s">
        <v>14</v>
      </c>
      <c r="C11324" s="213">
        <v>2</v>
      </c>
      <c r="D11324" s="214" t="s">
        <v>9539</v>
      </c>
      <c r="E11324" s="215">
        <v>8031</v>
      </c>
      <c r="F11324" s="216" t="s">
        <v>9538</v>
      </c>
    </row>
    <row r="11325" spans="2:6" ht="12.75" x14ac:dyDescent="0.25">
      <c r="B11325" s="216" t="s">
        <v>14</v>
      </c>
      <c r="C11325" s="213">
        <v>19</v>
      </c>
      <c r="D11325" s="214" t="s">
        <v>2015</v>
      </c>
      <c r="E11325" s="215">
        <v>8031</v>
      </c>
      <c r="F11325" s="216" t="s">
        <v>9538</v>
      </c>
    </row>
    <row r="11326" spans="2:6" ht="12.75" x14ac:dyDescent="0.25">
      <c r="B11326" s="216" t="s">
        <v>14</v>
      </c>
      <c r="C11326" s="213">
        <v>21</v>
      </c>
      <c r="D11326" s="214" t="s">
        <v>2017</v>
      </c>
      <c r="E11326" s="215">
        <v>8031</v>
      </c>
      <c r="F11326" s="216" t="s">
        <v>9538</v>
      </c>
    </row>
    <row r="11327" spans="2:6" ht="12.75" x14ac:dyDescent="0.25">
      <c r="B11327" s="216" t="s">
        <v>14</v>
      </c>
      <c r="C11327" s="213">
        <v>4</v>
      </c>
      <c r="D11327" s="214" t="s">
        <v>2094</v>
      </c>
      <c r="E11327" s="215">
        <v>8031</v>
      </c>
      <c r="F11327" s="216" t="s">
        <v>9538</v>
      </c>
    </row>
    <row r="11328" spans="2:6" ht="12.75" x14ac:dyDescent="0.25">
      <c r="B11328" s="216" t="s">
        <v>14</v>
      </c>
      <c r="C11328" s="213">
        <v>1</v>
      </c>
      <c r="D11328" s="214" t="s">
        <v>9537</v>
      </c>
      <c r="E11328" s="215">
        <v>8031</v>
      </c>
      <c r="F11328" s="216" t="s">
        <v>9538</v>
      </c>
    </row>
    <row r="11329" spans="2:6" ht="12.75" x14ac:dyDescent="0.25">
      <c r="B11329" s="216" t="s">
        <v>14</v>
      </c>
      <c r="C11329" s="213">
        <v>8</v>
      </c>
      <c r="D11329" s="214" t="s">
        <v>670</v>
      </c>
      <c r="E11329" s="215">
        <v>8031</v>
      </c>
      <c r="F11329" s="216" t="s">
        <v>9538</v>
      </c>
    </row>
    <row r="11330" spans="2:6" ht="12.75" x14ac:dyDescent="0.25">
      <c r="B11330" s="216" t="s">
        <v>14</v>
      </c>
      <c r="C11330" s="213">
        <v>6</v>
      </c>
      <c r="D11330" s="214" t="s">
        <v>9542</v>
      </c>
      <c r="E11330" s="215">
        <v>8031</v>
      </c>
      <c r="F11330" s="216" t="s">
        <v>9538</v>
      </c>
    </row>
    <row r="11331" spans="2:6" ht="12.75" x14ac:dyDescent="0.25">
      <c r="B11331" s="216" t="s">
        <v>14</v>
      </c>
      <c r="C11331" s="213">
        <v>20</v>
      </c>
      <c r="D11331" s="214" t="s">
        <v>9542</v>
      </c>
      <c r="E11331" s="215">
        <v>8031</v>
      </c>
      <c r="F11331" s="216" t="s">
        <v>9538</v>
      </c>
    </row>
    <row r="11332" spans="2:6" ht="12.75" x14ac:dyDescent="0.25">
      <c r="B11332" s="216" t="s">
        <v>14</v>
      </c>
      <c r="C11332" s="213">
        <v>15</v>
      </c>
      <c r="D11332" s="214" t="s">
        <v>2012</v>
      </c>
      <c r="E11332" s="215">
        <v>8031</v>
      </c>
      <c r="F11332" s="216" t="s">
        <v>9538</v>
      </c>
    </row>
    <row r="11333" spans="2:6" ht="12.75" x14ac:dyDescent="0.25">
      <c r="B11333" s="216" t="s">
        <v>14</v>
      </c>
      <c r="C11333" s="213">
        <v>5</v>
      </c>
      <c r="D11333" s="214" t="s">
        <v>9541</v>
      </c>
      <c r="E11333" s="215">
        <v>8031</v>
      </c>
      <c r="F11333" s="216" t="s">
        <v>9538</v>
      </c>
    </row>
    <row r="11334" spans="2:6" ht="12.75" x14ac:dyDescent="0.25">
      <c r="B11334" s="216" t="s">
        <v>14</v>
      </c>
      <c r="C11334" s="213">
        <v>10</v>
      </c>
      <c r="D11334" s="214" t="s">
        <v>2024</v>
      </c>
      <c r="E11334" s="215">
        <v>4500</v>
      </c>
      <c r="F11334" s="216" t="s">
        <v>8331</v>
      </c>
    </row>
    <row r="11335" spans="2:6" ht="12.75" x14ac:dyDescent="0.25">
      <c r="B11335" s="216" t="s">
        <v>14</v>
      </c>
      <c r="C11335" s="213">
        <v>7</v>
      </c>
      <c r="D11335" s="214" t="s">
        <v>2108</v>
      </c>
      <c r="E11335" s="215">
        <v>4500</v>
      </c>
      <c r="F11335" s="216" t="s">
        <v>8331</v>
      </c>
    </row>
    <row r="11336" spans="2:6" ht="12.75" x14ac:dyDescent="0.25">
      <c r="B11336" s="216" t="s">
        <v>14</v>
      </c>
      <c r="C11336" s="213">
        <v>3</v>
      </c>
      <c r="D11336" s="214" t="s">
        <v>2043</v>
      </c>
      <c r="E11336" s="215">
        <v>4500</v>
      </c>
      <c r="F11336" s="216" t="s">
        <v>8331</v>
      </c>
    </row>
    <row r="11337" spans="2:6" ht="12.75" x14ac:dyDescent="0.25">
      <c r="B11337" s="216" t="s">
        <v>14</v>
      </c>
      <c r="C11337" s="213">
        <v>6</v>
      </c>
      <c r="D11337" s="214" t="s">
        <v>1388</v>
      </c>
      <c r="E11337" s="215">
        <v>4500</v>
      </c>
      <c r="F11337" s="216" t="s">
        <v>8331</v>
      </c>
    </row>
    <row r="11338" spans="2:6" ht="12.75" x14ac:dyDescent="0.25">
      <c r="B11338" s="216" t="s">
        <v>14</v>
      </c>
      <c r="C11338" s="213">
        <v>5</v>
      </c>
      <c r="D11338" s="214" t="s">
        <v>2037</v>
      </c>
      <c r="E11338" s="215">
        <v>4500</v>
      </c>
      <c r="F11338" s="216" t="s">
        <v>8331</v>
      </c>
    </row>
    <row r="11339" spans="2:6" ht="12.75" x14ac:dyDescent="0.25">
      <c r="B11339" s="216" t="s">
        <v>14</v>
      </c>
      <c r="C11339" s="213">
        <v>4</v>
      </c>
      <c r="D11339" s="214" t="s">
        <v>2086</v>
      </c>
      <c r="E11339" s="215">
        <v>4500</v>
      </c>
      <c r="F11339" s="216" t="s">
        <v>8331</v>
      </c>
    </row>
    <row r="11340" spans="2:6" ht="12.75" x14ac:dyDescent="0.25">
      <c r="B11340" s="216" t="s">
        <v>14</v>
      </c>
      <c r="C11340" s="213">
        <v>12</v>
      </c>
      <c r="D11340" s="214" t="s">
        <v>2056</v>
      </c>
      <c r="E11340" s="215">
        <v>4500</v>
      </c>
      <c r="F11340" s="216" t="s">
        <v>8331</v>
      </c>
    </row>
    <row r="11341" spans="2:6" ht="12.75" x14ac:dyDescent="0.25">
      <c r="B11341" s="216" t="s">
        <v>14</v>
      </c>
      <c r="C11341" s="213">
        <v>9</v>
      </c>
      <c r="D11341" s="214" t="s">
        <v>1730</v>
      </c>
      <c r="E11341" s="215">
        <v>4500</v>
      </c>
      <c r="F11341" s="216" t="s">
        <v>8331</v>
      </c>
    </row>
    <row r="11342" spans="2:6" ht="12.75" x14ac:dyDescent="0.25">
      <c r="B11342" s="216" t="s">
        <v>14</v>
      </c>
      <c r="C11342" s="213">
        <v>8</v>
      </c>
      <c r="D11342" s="214" t="s">
        <v>2015</v>
      </c>
      <c r="E11342" s="215">
        <v>4500</v>
      </c>
      <c r="F11342" s="216" t="s">
        <v>8331</v>
      </c>
    </row>
    <row r="11343" spans="2:6" ht="12.75" x14ac:dyDescent="0.25">
      <c r="B11343" s="216" t="s">
        <v>14</v>
      </c>
      <c r="C11343" s="213">
        <v>2</v>
      </c>
      <c r="D11343" s="214" t="s">
        <v>2076</v>
      </c>
      <c r="E11343" s="215">
        <v>4500</v>
      </c>
      <c r="F11343" s="216" t="s">
        <v>8331</v>
      </c>
    </row>
    <row r="11344" spans="2:6" ht="12.75" x14ac:dyDescent="0.25">
      <c r="B11344" s="216" t="s">
        <v>14</v>
      </c>
      <c r="C11344" s="213">
        <v>11</v>
      </c>
      <c r="D11344" s="214" t="s">
        <v>2121</v>
      </c>
      <c r="E11344" s="215">
        <v>4500</v>
      </c>
      <c r="F11344" s="216" t="s">
        <v>8331</v>
      </c>
    </row>
    <row r="11345" spans="2:6" ht="12.75" x14ac:dyDescent="0.25">
      <c r="B11345" s="216" t="s">
        <v>14</v>
      </c>
      <c r="C11345" s="213">
        <v>1</v>
      </c>
      <c r="D11345" s="214" t="s">
        <v>2614</v>
      </c>
      <c r="E11345" s="215">
        <v>4500</v>
      </c>
      <c r="F11345" s="216" t="s">
        <v>8331</v>
      </c>
    </row>
    <row r="11346" spans="2:6" ht="12.75" x14ac:dyDescent="0.25">
      <c r="B11346" s="216" t="s">
        <v>14</v>
      </c>
      <c r="C11346" s="213">
        <v>8</v>
      </c>
      <c r="D11346" s="214" t="s">
        <v>2581</v>
      </c>
      <c r="E11346" s="215">
        <v>4068</v>
      </c>
      <c r="F11346" s="216" t="s">
        <v>3809</v>
      </c>
    </row>
    <row r="11347" spans="2:6" ht="12.75" x14ac:dyDescent="0.25">
      <c r="B11347" s="216" t="s">
        <v>14</v>
      </c>
      <c r="C11347" s="213">
        <v>3</v>
      </c>
      <c r="D11347" s="214" t="s">
        <v>1576</v>
      </c>
      <c r="E11347" s="215">
        <v>4068</v>
      </c>
      <c r="F11347" s="216" t="s">
        <v>3809</v>
      </c>
    </row>
    <row r="11348" spans="2:6" ht="12.75" x14ac:dyDescent="0.25">
      <c r="B11348" s="216" t="s">
        <v>14</v>
      </c>
      <c r="C11348" s="213">
        <v>10</v>
      </c>
      <c r="D11348" s="214" t="s">
        <v>931</v>
      </c>
      <c r="E11348" s="215">
        <v>4068</v>
      </c>
      <c r="F11348" s="216" t="s">
        <v>3809</v>
      </c>
    </row>
    <row r="11349" spans="2:6" ht="12.75" x14ac:dyDescent="0.25">
      <c r="B11349" s="216" t="s">
        <v>14</v>
      </c>
      <c r="C11349" s="213">
        <v>11</v>
      </c>
      <c r="D11349" s="214" t="s">
        <v>1746</v>
      </c>
      <c r="E11349" s="215">
        <v>4068</v>
      </c>
      <c r="F11349" s="216" t="s">
        <v>3809</v>
      </c>
    </row>
    <row r="11350" spans="2:6" ht="12.75" x14ac:dyDescent="0.25">
      <c r="B11350" s="216" t="s">
        <v>14</v>
      </c>
      <c r="C11350" s="213">
        <v>12</v>
      </c>
      <c r="D11350" s="214" t="s">
        <v>2066</v>
      </c>
      <c r="E11350" s="215">
        <v>4068</v>
      </c>
      <c r="F11350" s="216" t="s">
        <v>3809</v>
      </c>
    </row>
    <row r="11351" spans="2:6" ht="12.75" x14ac:dyDescent="0.25">
      <c r="B11351" s="216" t="s">
        <v>14</v>
      </c>
      <c r="C11351" s="213">
        <v>4</v>
      </c>
      <c r="D11351" s="214" t="s">
        <v>3811</v>
      </c>
      <c r="E11351" s="215">
        <v>4068</v>
      </c>
      <c r="F11351" s="216" t="s">
        <v>3809</v>
      </c>
    </row>
    <row r="11352" spans="2:6" ht="12.75" x14ac:dyDescent="0.25">
      <c r="B11352" s="216" t="s">
        <v>14</v>
      </c>
      <c r="C11352" s="213">
        <v>2</v>
      </c>
      <c r="D11352" s="214" t="s">
        <v>3810</v>
      </c>
      <c r="E11352" s="215">
        <v>4068</v>
      </c>
      <c r="F11352" s="216" t="s">
        <v>3809</v>
      </c>
    </row>
    <row r="11353" spans="2:6" ht="12.75" x14ac:dyDescent="0.25">
      <c r="B11353" s="216" t="s">
        <v>14</v>
      </c>
      <c r="C11353" s="213">
        <v>5</v>
      </c>
      <c r="D11353" s="214" t="s">
        <v>3812</v>
      </c>
      <c r="E11353" s="215">
        <v>4068</v>
      </c>
      <c r="F11353" s="216" t="s">
        <v>3809</v>
      </c>
    </row>
    <row r="11354" spans="2:6" ht="12.75" x14ac:dyDescent="0.25">
      <c r="B11354" s="216" t="s">
        <v>14</v>
      </c>
      <c r="C11354" s="213">
        <v>1</v>
      </c>
      <c r="D11354" s="214" t="s">
        <v>1528</v>
      </c>
      <c r="E11354" s="215">
        <v>4068</v>
      </c>
      <c r="F11354" s="216" t="s">
        <v>3809</v>
      </c>
    </row>
    <row r="11355" spans="2:6" ht="12.75" x14ac:dyDescent="0.25">
      <c r="B11355" s="216" t="s">
        <v>14</v>
      </c>
      <c r="C11355" s="213">
        <v>9</v>
      </c>
      <c r="D11355" s="214" t="s">
        <v>670</v>
      </c>
      <c r="E11355" s="215">
        <v>4068</v>
      </c>
      <c r="F11355" s="216" t="s">
        <v>3809</v>
      </c>
    </row>
    <row r="11356" spans="2:6" ht="12.75" x14ac:dyDescent="0.25">
      <c r="B11356" s="216" t="s">
        <v>14</v>
      </c>
      <c r="C11356" s="213">
        <v>7</v>
      </c>
      <c r="D11356" s="214" t="s">
        <v>2016</v>
      </c>
      <c r="E11356" s="215">
        <v>4068</v>
      </c>
      <c r="F11356" s="216" t="s">
        <v>3809</v>
      </c>
    </row>
    <row r="11357" spans="2:6" ht="12.75" x14ac:dyDescent="0.25">
      <c r="B11357" s="216" t="s">
        <v>14</v>
      </c>
      <c r="C11357" s="213">
        <v>6</v>
      </c>
      <c r="D11357" s="214" t="s">
        <v>3813</v>
      </c>
      <c r="E11357" s="215">
        <v>4068</v>
      </c>
      <c r="F11357" s="216" t="s">
        <v>3809</v>
      </c>
    </row>
    <row r="11358" spans="2:6" ht="12.75" x14ac:dyDescent="0.25">
      <c r="B11358" s="216" t="s">
        <v>14</v>
      </c>
      <c r="C11358" s="213">
        <v>9</v>
      </c>
      <c r="D11358" s="214" t="s">
        <v>672</v>
      </c>
      <c r="E11358" s="215">
        <v>8032</v>
      </c>
      <c r="F11358" s="216" t="s">
        <v>9545</v>
      </c>
    </row>
    <row r="11359" spans="2:6" ht="12.75" x14ac:dyDescent="0.25">
      <c r="B11359" s="216" t="s">
        <v>14</v>
      </c>
      <c r="C11359" s="213">
        <v>19</v>
      </c>
      <c r="D11359" s="214" t="s">
        <v>2060</v>
      </c>
      <c r="E11359" s="215">
        <v>8032</v>
      </c>
      <c r="F11359" s="216" t="s">
        <v>9545</v>
      </c>
    </row>
    <row r="11360" spans="2:6" ht="12.75" x14ac:dyDescent="0.25">
      <c r="B11360" s="216" t="s">
        <v>14</v>
      </c>
      <c r="C11360" s="213">
        <v>5</v>
      </c>
      <c r="D11360" s="214" t="s">
        <v>4786</v>
      </c>
      <c r="E11360" s="215">
        <v>8032</v>
      </c>
      <c r="F11360" s="216" t="s">
        <v>9545</v>
      </c>
    </row>
    <row r="11361" spans="2:6" ht="12.75" x14ac:dyDescent="0.25">
      <c r="B11361" s="216" t="s">
        <v>14</v>
      </c>
      <c r="C11361" s="213">
        <v>13</v>
      </c>
      <c r="D11361" s="214" t="s">
        <v>2055</v>
      </c>
      <c r="E11361" s="215">
        <v>8032</v>
      </c>
      <c r="F11361" s="216" t="s">
        <v>9545</v>
      </c>
    </row>
    <row r="11362" spans="2:6" ht="12.75" x14ac:dyDescent="0.25">
      <c r="B11362" s="216" t="s">
        <v>14</v>
      </c>
      <c r="C11362" s="213">
        <v>20</v>
      </c>
      <c r="D11362" s="214" t="s">
        <v>2061</v>
      </c>
      <c r="E11362" s="215">
        <v>8032</v>
      </c>
      <c r="F11362" s="216" t="s">
        <v>9545</v>
      </c>
    </row>
    <row r="11363" spans="2:6" ht="12.75" x14ac:dyDescent="0.25">
      <c r="B11363" s="216" t="s">
        <v>14</v>
      </c>
      <c r="C11363" s="213">
        <v>11</v>
      </c>
      <c r="D11363" s="214" t="s">
        <v>9549</v>
      </c>
      <c r="E11363" s="215">
        <v>8032</v>
      </c>
      <c r="F11363" s="216" t="s">
        <v>9545</v>
      </c>
    </row>
    <row r="11364" spans="2:6" ht="12.75" x14ac:dyDescent="0.25">
      <c r="B11364" s="216" t="s">
        <v>14</v>
      </c>
      <c r="C11364" s="213">
        <v>16</v>
      </c>
      <c r="D11364" s="214" t="s">
        <v>2058</v>
      </c>
      <c r="E11364" s="215">
        <v>8032</v>
      </c>
      <c r="F11364" s="216" t="s">
        <v>9545</v>
      </c>
    </row>
    <row r="11365" spans="2:6" ht="12.75" x14ac:dyDescent="0.25">
      <c r="B11365" s="216" t="s">
        <v>14</v>
      </c>
      <c r="C11365" s="213">
        <v>7</v>
      </c>
      <c r="D11365" s="214" t="s">
        <v>9547</v>
      </c>
      <c r="E11365" s="215">
        <v>8032</v>
      </c>
      <c r="F11365" s="216" t="s">
        <v>9545</v>
      </c>
    </row>
    <row r="11366" spans="2:6" ht="12.75" x14ac:dyDescent="0.25">
      <c r="B11366" s="216" t="s">
        <v>14</v>
      </c>
      <c r="C11366" s="213">
        <v>12</v>
      </c>
      <c r="D11366" s="214" t="s">
        <v>2053</v>
      </c>
      <c r="E11366" s="215">
        <v>8032</v>
      </c>
      <c r="F11366" s="216" t="s">
        <v>9545</v>
      </c>
    </row>
    <row r="11367" spans="2:6" ht="12.75" x14ac:dyDescent="0.25">
      <c r="B11367" s="216" t="s">
        <v>14</v>
      </c>
      <c r="C11367" s="213">
        <v>10</v>
      </c>
      <c r="D11367" s="214" t="s">
        <v>1739</v>
      </c>
      <c r="E11367" s="215">
        <v>8032</v>
      </c>
      <c r="F11367" s="216" t="s">
        <v>9545</v>
      </c>
    </row>
    <row r="11368" spans="2:6" ht="12.75" x14ac:dyDescent="0.25">
      <c r="B11368" s="216" t="s">
        <v>14</v>
      </c>
      <c r="C11368" s="213">
        <v>14</v>
      </c>
      <c r="D11368" s="214" t="s">
        <v>2056</v>
      </c>
      <c r="E11368" s="215">
        <v>8032</v>
      </c>
      <c r="F11368" s="216" t="s">
        <v>9545</v>
      </c>
    </row>
    <row r="11369" spans="2:6" ht="12.75" x14ac:dyDescent="0.25">
      <c r="B11369" s="216" t="s">
        <v>14</v>
      </c>
      <c r="C11369" s="213">
        <v>15</v>
      </c>
      <c r="D11369" s="214" t="s">
        <v>2057</v>
      </c>
      <c r="E11369" s="215">
        <v>8032</v>
      </c>
      <c r="F11369" s="216" t="s">
        <v>9545</v>
      </c>
    </row>
    <row r="11370" spans="2:6" ht="12.75" x14ac:dyDescent="0.25">
      <c r="B11370" s="216" t="s">
        <v>14</v>
      </c>
      <c r="C11370" s="213">
        <v>21</v>
      </c>
      <c r="D11370" s="214" t="s">
        <v>2062</v>
      </c>
      <c r="E11370" s="215">
        <v>8032</v>
      </c>
      <c r="F11370" s="216" t="s">
        <v>9545</v>
      </c>
    </row>
    <row r="11371" spans="2:6" ht="12.75" x14ac:dyDescent="0.25">
      <c r="B11371" s="216" t="s">
        <v>14</v>
      </c>
      <c r="C11371" s="213">
        <v>22</v>
      </c>
      <c r="D11371" s="214" t="s">
        <v>2063</v>
      </c>
      <c r="E11371" s="215">
        <v>8032</v>
      </c>
      <c r="F11371" s="216" t="s">
        <v>9545</v>
      </c>
    </row>
    <row r="11372" spans="2:6" ht="12.75" x14ac:dyDescent="0.25">
      <c r="B11372" s="216" t="s">
        <v>14</v>
      </c>
      <c r="C11372" s="213">
        <v>1</v>
      </c>
      <c r="D11372" s="214" t="s">
        <v>7002</v>
      </c>
      <c r="E11372" s="215">
        <v>8032</v>
      </c>
      <c r="F11372" s="216" t="s">
        <v>9545</v>
      </c>
    </row>
    <row r="11373" spans="2:6" ht="12.75" x14ac:dyDescent="0.25">
      <c r="B11373" s="216" t="s">
        <v>14</v>
      </c>
      <c r="C11373" s="213">
        <v>6</v>
      </c>
      <c r="D11373" s="214" t="s">
        <v>4787</v>
      </c>
      <c r="E11373" s="215">
        <v>8032</v>
      </c>
      <c r="F11373" s="216" t="s">
        <v>9545</v>
      </c>
    </row>
    <row r="11374" spans="2:6" ht="12.75" x14ac:dyDescent="0.25">
      <c r="B11374" s="216" t="s">
        <v>14</v>
      </c>
      <c r="C11374" s="213">
        <v>3</v>
      </c>
      <c r="D11374" s="214" t="s">
        <v>210</v>
      </c>
      <c r="E11374" s="215">
        <v>8032</v>
      </c>
      <c r="F11374" s="216" t="s">
        <v>9545</v>
      </c>
    </row>
    <row r="11375" spans="2:6" ht="12.75" x14ac:dyDescent="0.25">
      <c r="B11375" s="216" t="s">
        <v>14</v>
      </c>
      <c r="C11375" s="213">
        <v>17</v>
      </c>
      <c r="D11375" s="214" t="s">
        <v>1359</v>
      </c>
      <c r="E11375" s="215">
        <v>8032</v>
      </c>
      <c r="F11375" s="216" t="s">
        <v>9545</v>
      </c>
    </row>
    <row r="11376" spans="2:6" ht="12.75" x14ac:dyDescent="0.25">
      <c r="B11376" s="216" t="s">
        <v>14</v>
      </c>
      <c r="C11376" s="213">
        <v>23</v>
      </c>
      <c r="D11376" s="214" t="s">
        <v>2064</v>
      </c>
      <c r="E11376" s="215">
        <v>8032</v>
      </c>
      <c r="F11376" s="216" t="s">
        <v>9545</v>
      </c>
    </row>
    <row r="11377" spans="2:6" ht="12.75" x14ac:dyDescent="0.25">
      <c r="B11377" s="216" t="s">
        <v>14</v>
      </c>
      <c r="C11377" s="213">
        <v>4</v>
      </c>
      <c r="D11377" s="214" t="s">
        <v>9546</v>
      </c>
      <c r="E11377" s="215">
        <v>8032</v>
      </c>
      <c r="F11377" s="216" t="s">
        <v>9545</v>
      </c>
    </row>
    <row r="11378" spans="2:6" ht="12.75" x14ac:dyDescent="0.25">
      <c r="B11378" s="216" t="s">
        <v>14</v>
      </c>
      <c r="C11378" s="213">
        <v>2</v>
      </c>
      <c r="D11378" s="214" t="s">
        <v>1042</v>
      </c>
      <c r="E11378" s="215">
        <v>8032</v>
      </c>
      <c r="F11378" s="216" t="s">
        <v>9545</v>
      </c>
    </row>
    <row r="11379" spans="2:6" ht="12.75" x14ac:dyDescent="0.25">
      <c r="B11379" s="216" t="s">
        <v>14</v>
      </c>
      <c r="C11379" s="213">
        <v>18</v>
      </c>
      <c r="D11379" s="214" t="s">
        <v>2059</v>
      </c>
      <c r="E11379" s="215">
        <v>8032</v>
      </c>
      <c r="F11379" s="216" t="s">
        <v>9545</v>
      </c>
    </row>
    <row r="11380" spans="2:6" ht="12.75" x14ac:dyDescent="0.25">
      <c r="B11380" s="216" t="s">
        <v>14</v>
      </c>
      <c r="C11380" s="213">
        <v>8</v>
      </c>
      <c r="D11380" s="214" t="s">
        <v>9548</v>
      </c>
      <c r="E11380" s="215">
        <v>8032</v>
      </c>
      <c r="F11380" s="216" t="s">
        <v>9545</v>
      </c>
    </row>
    <row r="11381" spans="2:6" ht="12.75" x14ac:dyDescent="0.25">
      <c r="B11381" s="216" t="s">
        <v>14</v>
      </c>
      <c r="C11381" s="213">
        <v>5</v>
      </c>
      <c r="D11381" s="214" t="s">
        <v>9551</v>
      </c>
      <c r="E11381" s="215">
        <v>8033</v>
      </c>
      <c r="F11381" s="216" t="s">
        <v>9550</v>
      </c>
    </row>
    <row r="11382" spans="2:6" ht="12.75" x14ac:dyDescent="0.25">
      <c r="B11382" s="216" t="s">
        <v>14</v>
      </c>
      <c r="C11382" s="213">
        <v>8</v>
      </c>
      <c r="D11382" s="214" t="s">
        <v>1553</v>
      </c>
      <c r="E11382" s="215">
        <v>8033</v>
      </c>
      <c r="F11382" s="216" t="s">
        <v>9550</v>
      </c>
    </row>
    <row r="11383" spans="2:6" ht="12.75" x14ac:dyDescent="0.25">
      <c r="B11383" s="216" t="s">
        <v>14</v>
      </c>
      <c r="C11383" s="213">
        <v>14</v>
      </c>
      <c r="D11383" s="214" t="s">
        <v>2067</v>
      </c>
      <c r="E11383" s="215">
        <v>8033</v>
      </c>
      <c r="F11383" s="216" t="s">
        <v>9550</v>
      </c>
    </row>
    <row r="11384" spans="2:6" ht="12.75" x14ac:dyDescent="0.25">
      <c r="B11384" s="216" t="s">
        <v>14</v>
      </c>
      <c r="C11384" s="213">
        <v>6</v>
      </c>
      <c r="D11384" s="214" t="s">
        <v>675</v>
      </c>
      <c r="E11384" s="215">
        <v>8033</v>
      </c>
      <c r="F11384" s="216" t="s">
        <v>9550</v>
      </c>
    </row>
    <row r="11385" spans="2:6" ht="12.75" x14ac:dyDescent="0.25">
      <c r="B11385" s="216" t="s">
        <v>14</v>
      </c>
      <c r="C11385" s="213">
        <v>16</v>
      </c>
      <c r="D11385" s="214" t="s">
        <v>676</v>
      </c>
      <c r="E11385" s="215">
        <v>8033</v>
      </c>
      <c r="F11385" s="216" t="s">
        <v>9550</v>
      </c>
    </row>
    <row r="11386" spans="2:6" ht="12.75" x14ac:dyDescent="0.25">
      <c r="B11386" s="216" t="s">
        <v>14</v>
      </c>
      <c r="C11386" s="213">
        <v>20</v>
      </c>
      <c r="D11386" s="214" t="s">
        <v>2072</v>
      </c>
      <c r="E11386" s="215">
        <v>8033</v>
      </c>
      <c r="F11386" s="216" t="s">
        <v>9550</v>
      </c>
    </row>
    <row r="11387" spans="2:6" ht="12.75" x14ac:dyDescent="0.25">
      <c r="B11387" s="216" t="s">
        <v>14</v>
      </c>
      <c r="C11387" s="213">
        <v>11</v>
      </c>
      <c r="D11387" s="214" t="s">
        <v>931</v>
      </c>
      <c r="E11387" s="215">
        <v>8033</v>
      </c>
      <c r="F11387" s="216" t="s">
        <v>9550</v>
      </c>
    </row>
    <row r="11388" spans="2:6" ht="12.75" x14ac:dyDescent="0.25">
      <c r="B11388" s="216" t="s">
        <v>14</v>
      </c>
      <c r="C11388" s="213">
        <v>9</v>
      </c>
      <c r="D11388" s="214" t="s">
        <v>1745</v>
      </c>
      <c r="E11388" s="215">
        <v>8033</v>
      </c>
      <c r="F11388" s="216" t="s">
        <v>9550</v>
      </c>
    </row>
    <row r="11389" spans="2:6" ht="12.75" x14ac:dyDescent="0.25">
      <c r="B11389" s="216" t="s">
        <v>14</v>
      </c>
      <c r="C11389" s="213">
        <v>7</v>
      </c>
      <c r="D11389" s="214" t="s">
        <v>4795</v>
      </c>
      <c r="E11389" s="215">
        <v>8033</v>
      </c>
      <c r="F11389" s="216" t="s">
        <v>9550</v>
      </c>
    </row>
    <row r="11390" spans="2:6" ht="12.75" x14ac:dyDescent="0.25">
      <c r="B11390" s="216" t="s">
        <v>14</v>
      </c>
      <c r="C11390" s="213">
        <v>2</v>
      </c>
      <c r="D11390" s="214" t="s">
        <v>4793</v>
      </c>
      <c r="E11390" s="215">
        <v>8033</v>
      </c>
      <c r="F11390" s="216" t="s">
        <v>9550</v>
      </c>
    </row>
    <row r="11391" spans="2:6" ht="12.75" x14ac:dyDescent="0.25">
      <c r="B11391" s="216" t="s">
        <v>14</v>
      </c>
      <c r="C11391" s="213">
        <v>12</v>
      </c>
      <c r="D11391" s="214" t="s">
        <v>2066</v>
      </c>
      <c r="E11391" s="215">
        <v>8033</v>
      </c>
      <c r="F11391" s="216" t="s">
        <v>9550</v>
      </c>
    </row>
    <row r="11392" spans="2:6" ht="12.75" x14ac:dyDescent="0.25">
      <c r="B11392" s="216" t="s">
        <v>14</v>
      </c>
      <c r="C11392" s="213">
        <v>13</v>
      </c>
      <c r="D11392" s="214" t="s">
        <v>674</v>
      </c>
      <c r="E11392" s="215">
        <v>8033</v>
      </c>
      <c r="F11392" s="216" t="s">
        <v>9550</v>
      </c>
    </row>
    <row r="11393" spans="2:6" ht="12.75" x14ac:dyDescent="0.25">
      <c r="B11393" s="216" t="s">
        <v>14</v>
      </c>
      <c r="C11393" s="213">
        <v>1</v>
      </c>
      <c r="D11393" s="214" t="s">
        <v>1447</v>
      </c>
      <c r="E11393" s="215">
        <v>8033</v>
      </c>
      <c r="F11393" s="216" t="s">
        <v>9550</v>
      </c>
    </row>
    <row r="11394" spans="2:6" ht="12.75" x14ac:dyDescent="0.25">
      <c r="B11394" s="216" t="s">
        <v>14</v>
      </c>
      <c r="C11394" s="213">
        <v>19</v>
      </c>
      <c r="D11394" s="214" t="s">
        <v>2071</v>
      </c>
      <c r="E11394" s="215">
        <v>8033</v>
      </c>
      <c r="F11394" s="216" t="s">
        <v>9550</v>
      </c>
    </row>
    <row r="11395" spans="2:6" ht="12.75" x14ac:dyDescent="0.25">
      <c r="B11395" s="216" t="s">
        <v>14</v>
      </c>
      <c r="C11395" s="213">
        <v>15</v>
      </c>
      <c r="D11395" s="214" t="s">
        <v>2068</v>
      </c>
      <c r="E11395" s="215">
        <v>8033</v>
      </c>
      <c r="F11395" s="216" t="s">
        <v>9550</v>
      </c>
    </row>
    <row r="11396" spans="2:6" ht="12.75" x14ac:dyDescent="0.25">
      <c r="B11396" s="216" t="s">
        <v>14</v>
      </c>
      <c r="C11396" s="213">
        <v>10</v>
      </c>
      <c r="D11396" s="214" t="s">
        <v>2035</v>
      </c>
      <c r="E11396" s="215">
        <v>8033</v>
      </c>
      <c r="F11396" s="216" t="s">
        <v>9550</v>
      </c>
    </row>
    <row r="11397" spans="2:6" ht="12.75" x14ac:dyDescent="0.25">
      <c r="B11397" s="216" t="s">
        <v>14</v>
      </c>
      <c r="C11397" s="213">
        <v>3</v>
      </c>
      <c r="D11397" s="214" t="s">
        <v>9238</v>
      </c>
      <c r="E11397" s="215">
        <v>8033</v>
      </c>
      <c r="F11397" s="216" t="s">
        <v>9550</v>
      </c>
    </row>
    <row r="11398" spans="2:6" ht="12.75" x14ac:dyDescent="0.25">
      <c r="B11398" s="216" t="s">
        <v>14</v>
      </c>
      <c r="C11398" s="213">
        <v>18</v>
      </c>
      <c r="D11398" s="214" t="s">
        <v>2070</v>
      </c>
      <c r="E11398" s="215">
        <v>8033</v>
      </c>
      <c r="F11398" s="216" t="s">
        <v>9550</v>
      </c>
    </row>
    <row r="11399" spans="2:6" ht="12.75" x14ac:dyDescent="0.25">
      <c r="B11399" s="216" t="s">
        <v>14</v>
      </c>
      <c r="C11399" s="213">
        <v>21</v>
      </c>
      <c r="D11399" s="214" t="s">
        <v>2073</v>
      </c>
      <c r="E11399" s="215">
        <v>8033</v>
      </c>
      <c r="F11399" s="216" t="s">
        <v>9550</v>
      </c>
    </row>
    <row r="11400" spans="2:6" ht="12.75" x14ac:dyDescent="0.25">
      <c r="B11400" s="216" t="s">
        <v>14</v>
      </c>
      <c r="C11400" s="213">
        <v>17</v>
      </c>
      <c r="D11400" s="214" t="s">
        <v>2069</v>
      </c>
      <c r="E11400" s="215">
        <v>8033</v>
      </c>
      <c r="F11400" s="216" t="s">
        <v>9550</v>
      </c>
    </row>
    <row r="11401" spans="2:6" ht="12.75" x14ac:dyDescent="0.25">
      <c r="B11401" s="216" t="s">
        <v>14</v>
      </c>
      <c r="C11401" s="213">
        <v>4</v>
      </c>
      <c r="D11401" s="214" t="s">
        <v>2101</v>
      </c>
      <c r="E11401" s="215">
        <v>8033</v>
      </c>
      <c r="F11401" s="216" t="s">
        <v>9550</v>
      </c>
    </row>
    <row r="11402" spans="2:6" ht="12.75" x14ac:dyDescent="0.25">
      <c r="B11402" s="216" t="s">
        <v>14</v>
      </c>
      <c r="C11402" s="213">
        <v>14</v>
      </c>
      <c r="D11402" s="214" t="s">
        <v>2096</v>
      </c>
      <c r="E11402" s="215">
        <v>8034</v>
      </c>
      <c r="F11402" s="216" t="s">
        <v>9552</v>
      </c>
    </row>
    <row r="11403" spans="2:6" ht="12.75" x14ac:dyDescent="0.25">
      <c r="B11403" s="216" t="s">
        <v>14</v>
      </c>
      <c r="C11403" s="213">
        <v>4</v>
      </c>
      <c r="D11403" s="214" t="s">
        <v>1569</v>
      </c>
      <c r="E11403" s="215">
        <v>8034</v>
      </c>
      <c r="F11403" s="216" t="s">
        <v>9552</v>
      </c>
    </row>
    <row r="11404" spans="2:6" ht="12.75" x14ac:dyDescent="0.25">
      <c r="B11404" s="216" t="s">
        <v>14</v>
      </c>
      <c r="C11404" s="213">
        <v>22</v>
      </c>
      <c r="D11404" s="214" t="s">
        <v>2102</v>
      </c>
      <c r="E11404" s="215">
        <v>8034</v>
      </c>
      <c r="F11404" s="216" t="s">
        <v>9552</v>
      </c>
    </row>
    <row r="11405" spans="2:6" ht="12.75" x14ac:dyDescent="0.25">
      <c r="B11405" s="216" t="s">
        <v>14</v>
      </c>
      <c r="C11405" s="213">
        <v>19</v>
      </c>
      <c r="D11405" s="214" t="s">
        <v>2099</v>
      </c>
      <c r="E11405" s="215">
        <v>8034</v>
      </c>
      <c r="F11405" s="216" t="s">
        <v>9552</v>
      </c>
    </row>
    <row r="11406" spans="2:6" ht="12.75" x14ac:dyDescent="0.25">
      <c r="B11406" s="216" t="s">
        <v>14</v>
      </c>
      <c r="C11406" s="213">
        <v>15</v>
      </c>
      <c r="D11406" s="214" t="s">
        <v>2097</v>
      </c>
      <c r="E11406" s="215">
        <v>8034</v>
      </c>
      <c r="F11406" s="216" t="s">
        <v>9552</v>
      </c>
    </row>
    <row r="11407" spans="2:6" ht="12.75" x14ac:dyDescent="0.25">
      <c r="B11407" s="216" t="s">
        <v>14</v>
      </c>
      <c r="C11407" s="213">
        <v>13</v>
      </c>
      <c r="D11407" s="214" t="s">
        <v>1957</v>
      </c>
      <c r="E11407" s="215">
        <v>8034</v>
      </c>
      <c r="F11407" s="216" t="s">
        <v>9552</v>
      </c>
    </row>
    <row r="11408" spans="2:6" ht="12.75" x14ac:dyDescent="0.25">
      <c r="B11408" s="216" t="s">
        <v>14</v>
      </c>
      <c r="C11408" s="213">
        <v>11</v>
      </c>
      <c r="D11408" s="214" t="s">
        <v>2011</v>
      </c>
      <c r="E11408" s="215">
        <v>8034</v>
      </c>
      <c r="F11408" s="216" t="s">
        <v>9552</v>
      </c>
    </row>
    <row r="11409" spans="2:6" ht="12.75" x14ac:dyDescent="0.25">
      <c r="B11409" s="216" t="s">
        <v>14</v>
      </c>
      <c r="C11409" s="213">
        <v>9</v>
      </c>
      <c r="D11409" s="214" t="s">
        <v>2053</v>
      </c>
      <c r="E11409" s="215">
        <v>8034</v>
      </c>
      <c r="F11409" s="216" t="s">
        <v>9552</v>
      </c>
    </row>
    <row r="11410" spans="2:6" ht="12.75" x14ac:dyDescent="0.25">
      <c r="B11410" s="216" t="s">
        <v>14</v>
      </c>
      <c r="C11410" s="213">
        <v>7</v>
      </c>
      <c r="D11410" s="214" t="s">
        <v>971</v>
      </c>
      <c r="E11410" s="215">
        <v>8034</v>
      </c>
      <c r="F11410" s="216" t="s">
        <v>9552</v>
      </c>
    </row>
    <row r="11411" spans="2:6" ht="12.75" x14ac:dyDescent="0.25">
      <c r="B11411" s="216" t="s">
        <v>14</v>
      </c>
      <c r="C11411" s="213">
        <v>10</v>
      </c>
      <c r="D11411" s="214" t="s">
        <v>5554</v>
      </c>
      <c r="E11411" s="215">
        <v>8034</v>
      </c>
      <c r="F11411" s="216" t="s">
        <v>9552</v>
      </c>
    </row>
    <row r="11412" spans="2:6" ht="12.75" x14ac:dyDescent="0.25">
      <c r="B11412" s="216" t="s">
        <v>14</v>
      </c>
      <c r="C11412" s="213">
        <v>6</v>
      </c>
      <c r="D11412" s="214" t="s">
        <v>2031</v>
      </c>
      <c r="E11412" s="215">
        <v>8034</v>
      </c>
      <c r="F11412" s="216" t="s">
        <v>9552</v>
      </c>
    </row>
    <row r="11413" spans="2:6" ht="12.75" x14ac:dyDescent="0.25">
      <c r="B11413" s="216" t="s">
        <v>14</v>
      </c>
      <c r="C11413" s="213">
        <v>5</v>
      </c>
      <c r="D11413" s="214" t="s">
        <v>678</v>
      </c>
      <c r="E11413" s="215">
        <v>8034</v>
      </c>
      <c r="F11413" s="216" t="s">
        <v>9552</v>
      </c>
    </row>
    <row r="11414" spans="2:6" ht="12.75" x14ac:dyDescent="0.25">
      <c r="B11414" s="216" t="s">
        <v>14</v>
      </c>
      <c r="C11414" s="213">
        <v>1</v>
      </c>
      <c r="D11414" s="214" t="s">
        <v>15</v>
      </c>
      <c r="E11414" s="215">
        <v>8034</v>
      </c>
      <c r="F11414" s="216" t="s">
        <v>9552</v>
      </c>
    </row>
    <row r="11415" spans="2:6" ht="12.75" x14ac:dyDescent="0.25">
      <c r="B11415" s="216" t="s">
        <v>14</v>
      </c>
      <c r="C11415" s="213">
        <v>8</v>
      </c>
      <c r="D11415" s="214" t="s">
        <v>1685</v>
      </c>
      <c r="E11415" s="215">
        <v>8034</v>
      </c>
      <c r="F11415" s="216" t="s">
        <v>9552</v>
      </c>
    </row>
    <row r="11416" spans="2:6" ht="12.75" x14ac:dyDescent="0.25">
      <c r="B11416" s="216" t="s">
        <v>14</v>
      </c>
      <c r="C11416" s="213">
        <v>17</v>
      </c>
      <c r="D11416" s="214" t="s">
        <v>1730</v>
      </c>
      <c r="E11416" s="215">
        <v>8034</v>
      </c>
      <c r="F11416" s="216" t="s">
        <v>9552</v>
      </c>
    </row>
    <row r="11417" spans="2:6" ht="12.75" x14ac:dyDescent="0.25">
      <c r="B11417" s="216" t="s">
        <v>14</v>
      </c>
      <c r="C11417" s="213">
        <v>2</v>
      </c>
      <c r="D11417" s="214" t="s">
        <v>9553</v>
      </c>
      <c r="E11417" s="215">
        <v>8034</v>
      </c>
      <c r="F11417" s="216" t="s">
        <v>9552</v>
      </c>
    </row>
    <row r="11418" spans="2:6" ht="12.75" x14ac:dyDescent="0.25">
      <c r="B11418" s="216" t="s">
        <v>14</v>
      </c>
      <c r="C11418" s="213">
        <v>12</v>
      </c>
      <c r="D11418" s="214" t="s">
        <v>2094</v>
      </c>
      <c r="E11418" s="215">
        <v>8034</v>
      </c>
      <c r="F11418" s="216" t="s">
        <v>9552</v>
      </c>
    </row>
    <row r="11419" spans="2:6" ht="12.75" x14ac:dyDescent="0.25">
      <c r="B11419" s="216" t="s">
        <v>14</v>
      </c>
      <c r="C11419" s="213">
        <v>16</v>
      </c>
      <c r="D11419" s="214" t="s">
        <v>2098</v>
      </c>
      <c r="E11419" s="215">
        <v>8034</v>
      </c>
      <c r="F11419" s="216" t="s">
        <v>9552</v>
      </c>
    </row>
    <row r="11420" spans="2:6" ht="12.75" x14ac:dyDescent="0.25">
      <c r="B11420" s="216" t="s">
        <v>14</v>
      </c>
      <c r="C11420" s="213">
        <v>3</v>
      </c>
      <c r="D11420" s="214" t="s">
        <v>673</v>
      </c>
      <c r="E11420" s="215">
        <v>8034</v>
      </c>
      <c r="F11420" s="216" t="s">
        <v>9552</v>
      </c>
    </row>
    <row r="11421" spans="2:6" ht="12.75" x14ac:dyDescent="0.25">
      <c r="B11421" s="216" t="s">
        <v>14</v>
      </c>
      <c r="C11421" s="213">
        <v>18</v>
      </c>
      <c r="D11421" s="214" t="s">
        <v>1478</v>
      </c>
      <c r="E11421" s="215">
        <v>8034</v>
      </c>
      <c r="F11421" s="216" t="s">
        <v>9552</v>
      </c>
    </row>
    <row r="11422" spans="2:6" ht="12.75" x14ac:dyDescent="0.25">
      <c r="B11422" s="216" t="s">
        <v>14</v>
      </c>
      <c r="C11422" s="213">
        <v>20</v>
      </c>
      <c r="D11422" s="214" t="s">
        <v>2100</v>
      </c>
      <c r="E11422" s="215">
        <v>8034</v>
      </c>
      <c r="F11422" s="216" t="s">
        <v>9552</v>
      </c>
    </row>
    <row r="11423" spans="2:6" ht="12.75" x14ac:dyDescent="0.25">
      <c r="B11423" s="216" t="s">
        <v>14</v>
      </c>
      <c r="C11423" s="213">
        <v>21</v>
      </c>
      <c r="D11423" s="214" t="s">
        <v>2101</v>
      </c>
      <c r="E11423" s="215">
        <v>8034</v>
      </c>
      <c r="F11423" s="216" t="s">
        <v>9552</v>
      </c>
    </row>
    <row r="11424" spans="2:6" ht="12.75" x14ac:dyDescent="0.25">
      <c r="B11424" s="216" t="s">
        <v>14</v>
      </c>
      <c r="C11424" s="213">
        <v>4</v>
      </c>
      <c r="D11424" s="214" t="s">
        <v>2568</v>
      </c>
      <c r="E11424" s="215">
        <v>8035</v>
      </c>
      <c r="F11424" s="216" t="s">
        <v>9554</v>
      </c>
    </row>
    <row r="11425" spans="2:6" ht="12.75" x14ac:dyDescent="0.25">
      <c r="B11425" s="216" t="s">
        <v>14</v>
      </c>
      <c r="C11425" s="213">
        <v>1</v>
      </c>
      <c r="D11425" s="214" t="s">
        <v>1159</v>
      </c>
      <c r="E11425" s="215">
        <v>8035</v>
      </c>
      <c r="F11425" s="216" t="s">
        <v>9554</v>
      </c>
    </row>
    <row r="11426" spans="2:6" ht="12.75" x14ac:dyDescent="0.25">
      <c r="B11426" s="216" t="s">
        <v>14</v>
      </c>
      <c r="C11426" s="213">
        <v>15</v>
      </c>
      <c r="D11426" s="214" t="s">
        <v>2024</v>
      </c>
      <c r="E11426" s="215">
        <v>8035</v>
      </c>
      <c r="F11426" s="216" t="s">
        <v>9554</v>
      </c>
    </row>
    <row r="11427" spans="2:6" ht="12.75" x14ac:dyDescent="0.25">
      <c r="B11427" s="216" t="s">
        <v>14</v>
      </c>
      <c r="C11427" s="213">
        <v>12</v>
      </c>
      <c r="D11427" s="214" t="s">
        <v>2021</v>
      </c>
      <c r="E11427" s="215">
        <v>8035</v>
      </c>
      <c r="F11427" s="216" t="s">
        <v>9554</v>
      </c>
    </row>
    <row r="11428" spans="2:6" ht="12.75" x14ac:dyDescent="0.25">
      <c r="B11428" s="216" t="s">
        <v>14</v>
      </c>
      <c r="C11428" s="213">
        <v>9</v>
      </c>
      <c r="D11428" s="214" t="s">
        <v>9555</v>
      </c>
      <c r="E11428" s="215">
        <v>8035</v>
      </c>
      <c r="F11428" s="216" t="s">
        <v>9554</v>
      </c>
    </row>
    <row r="11429" spans="2:6" ht="12.75" x14ac:dyDescent="0.25">
      <c r="B11429" s="216" t="s">
        <v>14</v>
      </c>
      <c r="C11429" s="213">
        <v>19</v>
      </c>
      <c r="D11429" s="214" t="s">
        <v>2026</v>
      </c>
      <c r="E11429" s="215">
        <v>8035</v>
      </c>
      <c r="F11429" s="216" t="s">
        <v>9554</v>
      </c>
    </row>
    <row r="11430" spans="2:6" ht="12.75" x14ac:dyDescent="0.25">
      <c r="B11430" s="216" t="s">
        <v>14</v>
      </c>
      <c r="C11430" s="213">
        <v>5</v>
      </c>
      <c r="D11430" s="214" t="s">
        <v>2603</v>
      </c>
      <c r="E11430" s="215">
        <v>8035</v>
      </c>
      <c r="F11430" s="216" t="s">
        <v>9554</v>
      </c>
    </row>
    <row r="11431" spans="2:6" ht="12.75" x14ac:dyDescent="0.25">
      <c r="B11431" s="216" t="s">
        <v>14</v>
      </c>
      <c r="C11431" s="213">
        <v>8</v>
      </c>
      <c r="D11431" s="214" t="s">
        <v>5559</v>
      </c>
      <c r="E11431" s="215">
        <v>8035</v>
      </c>
      <c r="F11431" s="216" t="s">
        <v>9554</v>
      </c>
    </row>
    <row r="11432" spans="2:6" ht="12.75" x14ac:dyDescent="0.25">
      <c r="B11432" s="216" t="s">
        <v>14</v>
      </c>
      <c r="C11432" s="213">
        <v>7</v>
      </c>
      <c r="D11432" s="214" t="s">
        <v>676</v>
      </c>
      <c r="E11432" s="215">
        <v>8035</v>
      </c>
      <c r="F11432" s="216" t="s">
        <v>9554</v>
      </c>
    </row>
    <row r="11433" spans="2:6" ht="12.75" x14ac:dyDescent="0.25">
      <c r="B11433" s="216" t="s">
        <v>14</v>
      </c>
      <c r="C11433" s="213">
        <v>11</v>
      </c>
      <c r="D11433" s="214" t="s">
        <v>2019</v>
      </c>
      <c r="E11433" s="215">
        <v>8035</v>
      </c>
      <c r="F11433" s="216" t="s">
        <v>9554</v>
      </c>
    </row>
    <row r="11434" spans="2:6" ht="12.75" x14ac:dyDescent="0.25">
      <c r="B11434" s="216" t="s">
        <v>14</v>
      </c>
      <c r="C11434" s="213">
        <v>17</v>
      </c>
      <c r="D11434" s="214" t="s">
        <v>1391</v>
      </c>
      <c r="E11434" s="215">
        <v>8035</v>
      </c>
      <c r="F11434" s="216" t="s">
        <v>9554</v>
      </c>
    </row>
    <row r="11435" spans="2:6" ht="12.75" x14ac:dyDescent="0.25">
      <c r="B11435" s="216" t="s">
        <v>14</v>
      </c>
      <c r="C11435" s="213">
        <v>21</v>
      </c>
      <c r="D11435" s="214" t="s">
        <v>2028</v>
      </c>
      <c r="E11435" s="215">
        <v>8035</v>
      </c>
      <c r="F11435" s="216" t="s">
        <v>9554</v>
      </c>
    </row>
    <row r="11436" spans="2:6" ht="12.75" x14ac:dyDescent="0.25">
      <c r="B11436" s="216" t="s">
        <v>14</v>
      </c>
      <c r="C11436" s="213">
        <v>6</v>
      </c>
      <c r="D11436" s="214" t="s">
        <v>3074</v>
      </c>
      <c r="E11436" s="215">
        <v>8035</v>
      </c>
      <c r="F11436" s="216" t="s">
        <v>9554</v>
      </c>
    </row>
    <row r="11437" spans="2:6" ht="12.75" x14ac:dyDescent="0.25">
      <c r="B11437" s="216" t="s">
        <v>14</v>
      </c>
      <c r="C11437" s="213">
        <v>2</v>
      </c>
      <c r="D11437" s="214" t="s">
        <v>1549</v>
      </c>
      <c r="E11437" s="215">
        <v>8035</v>
      </c>
      <c r="F11437" s="216" t="s">
        <v>9554</v>
      </c>
    </row>
    <row r="11438" spans="2:6" ht="12.75" x14ac:dyDescent="0.25">
      <c r="B11438" s="216" t="s">
        <v>14</v>
      </c>
      <c r="C11438" s="213">
        <v>13</v>
      </c>
      <c r="D11438" s="214" t="s">
        <v>2022</v>
      </c>
      <c r="E11438" s="215">
        <v>8035</v>
      </c>
      <c r="F11438" s="216" t="s">
        <v>9554</v>
      </c>
    </row>
    <row r="11439" spans="2:6" ht="12.75" x14ac:dyDescent="0.25">
      <c r="B11439" s="216" t="s">
        <v>14</v>
      </c>
      <c r="C11439" s="213">
        <v>20</v>
      </c>
      <c r="D11439" s="214" t="s">
        <v>2027</v>
      </c>
      <c r="E11439" s="215">
        <v>8035</v>
      </c>
      <c r="F11439" s="216" t="s">
        <v>9554</v>
      </c>
    </row>
    <row r="11440" spans="2:6" ht="12.75" x14ac:dyDescent="0.25">
      <c r="B11440" s="216" t="s">
        <v>14</v>
      </c>
      <c r="C11440" s="213">
        <v>16</v>
      </c>
      <c r="D11440" s="214" t="s">
        <v>2025</v>
      </c>
      <c r="E11440" s="215">
        <v>8035</v>
      </c>
      <c r="F11440" s="216" t="s">
        <v>9554</v>
      </c>
    </row>
    <row r="11441" spans="2:6" ht="12.75" x14ac:dyDescent="0.25">
      <c r="B11441" s="216" t="s">
        <v>14</v>
      </c>
      <c r="C11441" s="213">
        <v>3</v>
      </c>
      <c r="D11441" s="214" t="s">
        <v>671</v>
      </c>
      <c r="E11441" s="215">
        <v>8035</v>
      </c>
      <c r="F11441" s="216" t="s">
        <v>9554</v>
      </c>
    </row>
    <row r="11442" spans="2:6" ht="12.75" x14ac:dyDescent="0.25">
      <c r="B11442" s="216" t="s">
        <v>14</v>
      </c>
      <c r="C11442" s="213">
        <v>18</v>
      </c>
      <c r="D11442" s="214" t="s">
        <v>1512</v>
      </c>
      <c r="E11442" s="215">
        <v>8035</v>
      </c>
      <c r="F11442" s="216" t="s">
        <v>9554</v>
      </c>
    </row>
    <row r="11443" spans="2:6" ht="12.75" x14ac:dyDescent="0.25">
      <c r="B11443" s="216" t="s">
        <v>14</v>
      </c>
      <c r="C11443" s="213">
        <v>22</v>
      </c>
      <c r="D11443" s="214" t="s">
        <v>9556</v>
      </c>
      <c r="E11443" s="215">
        <v>8035</v>
      </c>
      <c r="F11443" s="216" t="s">
        <v>9554</v>
      </c>
    </row>
    <row r="11444" spans="2:6" ht="12.75" x14ac:dyDescent="0.25">
      <c r="B11444" s="216" t="s">
        <v>14</v>
      </c>
      <c r="C11444" s="213">
        <v>10</v>
      </c>
      <c r="D11444" s="214" t="s">
        <v>2023</v>
      </c>
      <c r="E11444" s="215">
        <v>8035</v>
      </c>
      <c r="F11444" s="216" t="s">
        <v>9554</v>
      </c>
    </row>
    <row r="11445" spans="2:6" ht="12.75" x14ac:dyDescent="0.25">
      <c r="B11445" s="216" t="s">
        <v>14</v>
      </c>
      <c r="C11445" s="213">
        <v>14</v>
      </c>
      <c r="D11445" s="214" t="s">
        <v>2023</v>
      </c>
      <c r="E11445" s="215">
        <v>8035</v>
      </c>
      <c r="F11445" s="216" t="s">
        <v>9554</v>
      </c>
    </row>
    <row r="11446" spans="2:6" ht="12.75" x14ac:dyDescent="0.25">
      <c r="B11446" s="216" t="s">
        <v>14</v>
      </c>
      <c r="C11446" s="213">
        <v>3</v>
      </c>
      <c r="D11446" s="214" t="s">
        <v>2120</v>
      </c>
      <c r="E11446" s="215">
        <v>4459</v>
      </c>
      <c r="F11446" s="216" t="s">
        <v>7953</v>
      </c>
    </row>
    <row r="11447" spans="2:6" ht="12.75" x14ac:dyDescent="0.25">
      <c r="B11447" s="216" t="s">
        <v>14</v>
      </c>
      <c r="C11447" s="213">
        <v>12</v>
      </c>
      <c r="D11447" s="214" t="s">
        <v>7957</v>
      </c>
      <c r="E11447" s="215">
        <v>4459</v>
      </c>
      <c r="F11447" s="216" t="s">
        <v>7953</v>
      </c>
    </row>
    <row r="11448" spans="2:6" ht="12.75" x14ac:dyDescent="0.25">
      <c r="B11448" s="216" t="s">
        <v>14</v>
      </c>
      <c r="C11448" s="213">
        <v>2</v>
      </c>
      <c r="D11448" s="214" t="s">
        <v>1438</v>
      </c>
      <c r="E11448" s="215">
        <v>4459</v>
      </c>
      <c r="F11448" s="216" t="s">
        <v>7953</v>
      </c>
    </row>
    <row r="11449" spans="2:6" ht="12.75" x14ac:dyDescent="0.25">
      <c r="B11449" s="216" t="s">
        <v>14</v>
      </c>
      <c r="C11449" s="213">
        <v>5</v>
      </c>
      <c r="D11449" s="214" t="s">
        <v>146</v>
      </c>
      <c r="E11449" s="215">
        <v>4459</v>
      </c>
      <c r="F11449" s="216" t="s">
        <v>7953</v>
      </c>
    </row>
    <row r="11450" spans="2:6" ht="12.75" x14ac:dyDescent="0.25">
      <c r="B11450" s="216" t="s">
        <v>14</v>
      </c>
      <c r="C11450" s="213">
        <v>9</v>
      </c>
      <c r="D11450" s="214" t="s">
        <v>7955</v>
      </c>
      <c r="E11450" s="215">
        <v>4459</v>
      </c>
      <c r="F11450" s="216" t="s">
        <v>7953</v>
      </c>
    </row>
    <row r="11451" spans="2:6" ht="12.75" x14ac:dyDescent="0.25">
      <c r="B11451" s="216" t="s">
        <v>14</v>
      </c>
      <c r="C11451" s="213">
        <v>1</v>
      </c>
      <c r="D11451" s="214" t="s">
        <v>2612</v>
      </c>
      <c r="E11451" s="215">
        <v>4459</v>
      </c>
      <c r="F11451" s="216" t="s">
        <v>7953</v>
      </c>
    </row>
    <row r="11452" spans="2:6" ht="12.75" x14ac:dyDescent="0.25">
      <c r="B11452" s="216" t="s">
        <v>14</v>
      </c>
      <c r="C11452" s="213">
        <v>11</v>
      </c>
      <c r="D11452" s="214" t="s">
        <v>2125</v>
      </c>
      <c r="E11452" s="215">
        <v>4459</v>
      </c>
      <c r="F11452" s="216" t="s">
        <v>7953</v>
      </c>
    </row>
    <row r="11453" spans="2:6" ht="12.75" x14ac:dyDescent="0.25">
      <c r="B11453" s="216" t="s">
        <v>14</v>
      </c>
      <c r="C11453" s="213">
        <v>6</v>
      </c>
      <c r="D11453" s="214" t="s">
        <v>1332</v>
      </c>
      <c r="E11453" s="215">
        <v>4459</v>
      </c>
      <c r="F11453" s="216" t="s">
        <v>7953</v>
      </c>
    </row>
    <row r="11454" spans="2:6" ht="12.75" x14ac:dyDescent="0.25">
      <c r="B11454" s="216" t="s">
        <v>14</v>
      </c>
      <c r="C11454" s="213">
        <v>8</v>
      </c>
      <c r="D11454" s="214" t="s">
        <v>7954</v>
      </c>
      <c r="E11454" s="215">
        <v>4459</v>
      </c>
      <c r="F11454" s="216" t="s">
        <v>7953</v>
      </c>
    </row>
    <row r="11455" spans="2:6" ht="12.75" x14ac:dyDescent="0.25">
      <c r="B11455" s="216" t="s">
        <v>14</v>
      </c>
      <c r="C11455" s="213">
        <v>7</v>
      </c>
      <c r="D11455" s="214" t="s">
        <v>2596</v>
      </c>
      <c r="E11455" s="215">
        <v>4459</v>
      </c>
      <c r="F11455" s="216" t="s">
        <v>7953</v>
      </c>
    </row>
    <row r="11456" spans="2:6" ht="12.75" x14ac:dyDescent="0.25">
      <c r="B11456" s="216" t="s">
        <v>14</v>
      </c>
      <c r="C11456" s="213">
        <v>10</v>
      </c>
      <c r="D11456" s="214" t="s">
        <v>7956</v>
      </c>
      <c r="E11456" s="215">
        <v>4459</v>
      </c>
      <c r="F11456" s="216" t="s">
        <v>7953</v>
      </c>
    </row>
    <row r="11457" spans="2:6" ht="12.75" x14ac:dyDescent="0.25">
      <c r="B11457" s="216" t="s">
        <v>14</v>
      </c>
      <c r="C11457" s="213">
        <v>4</v>
      </c>
      <c r="D11457" s="214" t="s">
        <v>1484</v>
      </c>
      <c r="E11457" s="215">
        <v>4459</v>
      </c>
      <c r="F11457" s="216" t="s">
        <v>7953</v>
      </c>
    </row>
    <row r="11458" spans="2:6" ht="12.75" x14ac:dyDescent="0.25">
      <c r="B11458" s="216" t="s">
        <v>14</v>
      </c>
      <c r="C11458" s="213">
        <v>5</v>
      </c>
      <c r="D11458" s="214" t="s">
        <v>675</v>
      </c>
      <c r="E11458" s="215">
        <v>4517</v>
      </c>
      <c r="F11458" s="216" t="s">
        <v>8512</v>
      </c>
    </row>
    <row r="11459" spans="2:6" ht="12.75" x14ac:dyDescent="0.25">
      <c r="B11459" s="216" t="s">
        <v>14</v>
      </c>
      <c r="C11459" s="213">
        <v>4</v>
      </c>
      <c r="D11459" s="214" t="s">
        <v>1121</v>
      </c>
      <c r="E11459" s="215">
        <v>4517</v>
      </c>
      <c r="F11459" s="216" t="s">
        <v>8512</v>
      </c>
    </row>
    <row r="11460" spans="2:6" ht="12.75" x14ac:dyDescent="0.25">
      <c r="B11460" s="216" t="s">
        <v>14</v>
      </c>
      <c r="C11460" s="213">
        <v>2</v>
      </c>
      <c r="D11460" s="214" t="s">
        <v>15</v>
      </c>
      <c r="E11460" s="215">
        <v>4517</v>
      </c>
      <c r="F11460" s="216" t="s">
        <v>8512</v>
      </c>
    </row>
    <row r="11461" spans="2:6" ht="12.75" x14ac:dyDescent="0.25">
      <c r="B11461" s="216" t="s">
        <v>14</v>
      </c>
      <c r="C11461" s="213">
        <v>1</v>
      </c>
      <c r="D11461" s="214" t="s">
        <v>1430</v>
      </c>
      <c r="E11461" s="215">
        <v>4517</v>
      </c>
      <c r="F11461" s="216" t="s">
        <v>8512</v>
      </c>
    </row>
    <row r="11462" spans="2:6" ht="12.75" x14ac:dyDescent="0.25">
      <c r="B11462" s="216" t="s">
        <v>14</v>
      </c>
      <c r="C11462" s="213">
        <v>6</v>
      </c>
      <c r="D11462" s="214" t="s">
        <v>669</v>
      </c>
      <c r="E11462" s="215">
        <v>4517</v>
      </c>
      <c r="F11462" s="216" t="s">
        <v>8512</v>
      </c>
    </row>
    <row r="11463" spans="2:6" ht="12.75" x14ac:dyDescent="0.25">
      <c r="B11463" s="216" t="s">
        <v>14</v>
      </c>
      <c r="C11463" s="213">
        <v>3</v>
      </c>
      <c r="D11463" s="214" t="s">
        <v>2010</v>
      </c>
      <c r="E11463" s="215">
        <v>4517</v>
      </c>
      <c r="F11463" s="216" t="s">
        <v>8512</v>
      </c>
    </row>
    <row r="11464" spans="2:6" ht="12.75" x14ac:dyDescent="0.25">
      <c r="B11464" s="216" t="s">
        <v>14</v>
      </c>
      <c r="C11464" s="213">
        <v>10</v>
      </c>
      <c r="D11464" s="214" t="s">
        <v>1906</v>
      </c>
      <c r="E11464" s="215">
        <v>4517</v>
      </c>
      <c r="F11464" s="216" t="s">
        <v>8512</v>
      </c>
    </row>
    <row r="11465" spans="2:6" ht="12.75" x14ac:dyDescent="0.25">
      <c r="B11465" s="216" t="s">
        <v>14</v>
      </c>
      <c r="C11465" s="213">
        <v>11</v>
      </c>
      <c r="D11465" s="214" t="s">
        <v>1471</v>
      </c>
      <c r="E11465" s="215">
        <v>4517</v>
      </c>
      <c r="F11465" s="216" t="s">
        <v>8512</v>
      </c>
    </row>
    <row r="11466" spans="2:6" ht="12.75" x14ac:dyDescent="0.25">
      <c r="B11466" s="216" t="s">
        <v>14</v>
      </c>
      <c r="C11466" s="213">
        <v>7</v>
      </c>
      <c r="D11466" s="214" t="s">
        <v>668</v>
      </c>
      <c r="E11466" s="215">
        <v>4517</v>
      </c>
      <c r="F11466" s="216" t="s">
        <v>8512</v>
      </c>
    </row>
    <row r="11467" spans="2:6" ht="12.75" x14ac:dyDescent="0.25">
      <c r="B11467" s="216" t="s">
        <v>14</v>
      </c>
      <c r="C11467" s="213">
        <v>8</v>
      </c>
      <c r="D11467" s="214" t="s">
        <v>1866</v>
      </c>
      <c r="E11467" s="215">
        <v>4517</v>
      </c>
      <c r="F11467" s="216" t="s">
        <v>8512</v>
      </c>
    </row>
    <row r="11468" spans="2:6" ht="12.75" x14ac:dyDescent="0.25">
      <c r="B11468" s="216" t="s">
        <v>14</v>
      </c>
      <c r="C11468" s="213">
        <v>12</v>
      </c>
      <c r="D11468" s="214" t="s">
        <v>670</v>
      </c>
      <c r="E11468" s="215">
        <v>4517</v>
      </c>
      <c r="F11468" s="216" t="s">
        <v>8512</v>
      </c>
    </row>
    <row r="11469" spans="2:6" ht="12.75" x14ac:dyDescent="0.25">
      <c r="B11469" s="216" t="s">
        <v>14</v>
      </c>
      <c r="C11469" s="213">
        <v>9</v>
      </c>
      <c r="D11469" s="214" t="s">
        <v>2069</v>
      </c>
      <c r="E11469" s="215">
        <v>4517</v>
      </c>
      <c r="F11469" s="216" t="s">
        <v>8512</v>
      </c>
    </row>
    <row r="11470" spans="2:6" ht="12.75" x14ac:dyDescent="0.25">
      <c r="B11470" s="216" t="s">
        <v>14</v>
      </c>
      <c r="C11470" s="213">
        <v>4</v>
      </c>
      <c r="D11470" s="214" t="s">
        <v>2041</v>
      </c>
      <c r="E11470" s="215">
        <v>4018</v>
      </c>
      <c r="F11470" s="216" t="s">
        <v>3261</v>
      </c>
    </row>
    <row r="11471" spans="2:6" ht="12.75" x14ac:dyDescent="0.25">
      <c r="B11471" s="216" t="s">
        <v>14</v>
      </c>
      <c r="C11471" s="213">
        <v>2</v>
      </c>
      <c r="D11471" s="214" t="s">
        <v>3262</v>
      </c>
      <c r="E11471" s="215">
        <v>4018</v>
      </c>
      <c r="F11471" s="216" t="s">
        <v>3261</v>
      </c>
    </row>
    <row r="11472" spans="2:6" ht="12.75" x14ac:dyDescent="0.25">
      <c r="B11472" s="216" t="s">
        <v>14</v>
      </c>
      <c r="C11472" s="213">
        <v>9</v>
      </c>
      <c r="D11472" s="214" t="s">
        <v>3263</v>
      </c>
      <c r="E11472" s="215">
        <v>4018</v>
      </c>
      <c r="F11472" s="216" t="s">
        <v>3261</v>
      </c>
    </row>
    <row r="11473" spans="2:6" ht="12.75" x14ac:dyDescent="0.25">
      <c r="B11473" s="216" t="s">
        <v>14</v>
      </c>
      <c r="C11473" s="213">
        <v>10</v>
      </c>
      <c r="D11473" s="214" t="s">
        <v>3264</v>
      </c>
      <c r="E11473" s="215">
        <v>4018</v>
      </c>
      <c r="F11473" s="216" t="s">
        <v>3261</v>
      </c>
    </row>
    <row r="11474" spans="2:6" ht="12.75" x14ac:dyDescent="0.25">
      <c r="B11474" s="216" t="s">
        <v>14</v>
      </c>
      <c r="C11474" s="213">
        <v>1</v>
      </c>
      <c r="D11474" s="214" t="s">
        <v>1430</v>
      </c>
      <c r="E11474" s="215">
        <v>4018</v>
      </c>
      <c r="F11474" s="216" t="s">
        <v>3261</v>
      </c>
    </row>
    <row r="11475" spans="2:6" ht="12.75" x14ac:dyDescent="0.25">
      <c r="B11475" s="216" t="s">
        <v>14</v>
      </c>
      <c r="C11475" s="213">
        <v>6</v>
      </c>
      <c r="D11475" s="214" t="s">
        <v>669</v>
      </c>
      <c r="E11475" s="215">
        <v>4018</v>
      </c>
      <c r="F11475" s="216" t="s">
        <v>3261</v>
      </c>
    </row>
    <row r="11476" spans="2:6" ht="12.75" x14ac:dyDescent="0.25">
      <c r="B11476" s="216" t="s">
        <v>14</v>
      </c>
      <c r="C11476" s="213">
        <v>3</v>
      </c>
      <c r="D11476" s="214" t="s">
        <v>667</v>
      </c>
      <c r="E11476" s="215">
        <v>4018</v>
      </c>
      <c r="F11476" s="216" t="s">
        <v>3261</v>
      </c>
    </row>
    <row r="11477" spans="2:6" ht="12.75" x14ac:dyDescent="0.25">
      <c r="B11477" s="216" t="s">
        <v>14</v>
      </c>
      <c r="C11477" s="213">
        <v>8</v>
      </c>
      <c r="D11477" s="214" t="s">
        <v>2010</v>
      </c>
      <c r="E11477" s="215">
        <v>4018</v>
      </c>
      <c r="F11477" s="216" t="s">
        <v>3261</v>
      </c>
    </row>
    <row r="11478" spans="2:6" ht="12.75" x14ac:dyDescent="0.25">
      <c r="B11478" s="216" t="s">
        <v>14</v>
      </c>
      <c r="C11478" s="213">
        <v>7</v>
      </c>
      <c r="D11478" s="214" t="s">
        <v>668</v>
      </c>
      <c r="E11478" s="215">
        <v>4018</v>
      </c>
      <c r="F11478" s="216" t="s">
        <v>3261</v>
      </c>
    </row>
    <row r="11479" spans="2:6" ht="12.75" x14ac:dyDescent="0.25">
      <c r="B11479" s="216" t="s">
        <v>14</v>
      </c>
      <c r="C11479" s="213">
        <v>5</v>
      </c>
      <c r="D11479" s="214" t="s">
        <v>1341</v>
      </c>
      <c r="E11479" s="215">
        <v>4018</v>
      </c>
      <c r="F11479" s="216" t="s">
        <v>3261</v>
      </c>
    </row>
    <row r="11480" spans="2:6" ht="12.75" x14ac:dyDescent="0.25">
      <c r="B11480" s="216" t="s">
        <v>14</v>
      </c>
      <c r="C11480" s="213">
        <v>12</v>
      </c>
      <c r="D11480" s="214" t="s">
        <v>3265</v>
      </c>
      <c r="E11480" s="215">
        <v>4018</v>
      </c>
      <c r="F11480" s="216" t="s">
        <v>3261</v>
      </c>
    </row>
    <row r="11481" spans="2:6" ht="12.75" x14ac:dyDescent="0.25">
      <c r="B11481" s="216" t="s">
        <v>14</v>
      </c>
      <c r="C11481" s="213">
        <v>11</v>
      </c>
      <c r="D11481" s="214" t="s">
        <v>1512</v>
      </c>
      <c r="E11481" s="215">
        <v>4018</v>
      </c>
      <c r="F11481" s="216" t="s">
        <v>3261</v>
      </c>
    </row>
    <row r="11482" spans="2:6" ht="12.75" x14ac:dyDescent="0.25">
      <c r="B11482" s="216" t="s">
        <v>14</v>
      </c>
      <c r="C11482" s="213">
        <v>10</v>
      </c>
      <c r="D11482" s="214" t="s">
        <v>672</v>
      </c>
      <c r="E11482" s="215">
        <v>4153</v>
      </c>
      <c r="F11482" s="216" t="s">
        <v>4783</v>
      </c>
    </row>
    <row r="11483" spans="2:6" ht="12.75" x14ac:dyDescent="0.25">
      <c r="B11483" s="216" t="s">
        <v>14</v>
      </c>
      <c r="C11483" s="213">
        <v>6</v>
      </c>
      <c r="D11483" s="214" t="s">
        <v>4786</v>
      </c>
      <c r="E11483" s="215">
        <v>4153</v>
      </c>
      <c r="F11483" s="216" t="s">
        <v>4783</v>
      </c>
    </row>
    <row r="11484" spans="2:6" ht="12.75" x14ac:dyDescent="0.25">
      <c r="B11484" s="216" t="s">
        <v>14</v>
      </c>
      <c r="C11484" s="213">
        <v>12</v>
      </c>
      <c r="D11484" s="214" t="s">
        <v>4791</v>
      </c>
      <c r="E11484" s="215">
        <v>4153</v>
      </c>
      <c r="F11484" s="216" t="s">
        <v>4783</v>
      </c>
    </row>
    <row r="11485" spans="2:6" ht="12.75" x14ac:dyDescent="0.25">
      <c r="B11485" s="216" t="s">
        <v>14</v>
      </c>
      <c r="C11485" s="213">
        <v>8</v>
      </c>
      <c r="D11485" s="214" t="s">
        <v>4788</v>
      </c>
      <c r="E11485" s="215">
        <v>4153</v>
      </c>
      <c r="F11485" s="216" t="s">
        <v>4783</v>
      </c>
    </row>
    <row r="11486" spans="2:6" ht="12.75" x14ac:dyDescent="0.25">
      <c r="B11486" s="216" t="s">
        <v>14</v>
      </c>
      <c r="C11486" s="213">
        <v>11</v>
      </c>
      <c r="D11486" s="214" t="s">
        <v>4790</v>
      </c>
      <c r="E11486" s="215">
        <v>4153</v>
      </c>
      <c r="F11486" s="216" t="s">
        <v>4783</v>
      </c>
    </row>
    <row r="11487" spans="2:6" ht="12.75" x14ac:dyDescent="0.25">
      <c r="B11487" s="216" t="s">
        <v>14</v>
      </c>
      <c r="C11487" s="213">
        <v>1</v>
      </c>
      <c r="D11487" s="214" t="s">
        <v>4782</v>
      </c>
      <c r="E11487" s="215">
        <v>4153</v>
      </c>
      <c r="F11487" s="216" t="s">
        <v>4783</v>
      </c>
    </row>
    <row r="11488" spans="2:6" ht="12.75" x14ac:dyDescent="0.25">
      <c r="B11488" s="216" t="s">
        <v>14</v>
      </c>
      <c r="C11488" s="213">
        <v>7</v>
      </c>
      <c r="D11488" s="214" t="s">
        <v>4787</v>
      </c>
      <c r="E11488" s="215">
        <v>4153</v>
      </c>
      <c r="F11488" s="216" t="s">
        <v>4783</v>
      </c>
    </row>
    <row r="11489" spans="2:6" ht="12.75" x14ac:dyDescent="0.25">
      <c r="B11489" s="216" t="s">
        <v>14</v>
      </c>
      <c r="C11489" s="213">
        <v>4</v>
      </c>
      <c r="D11489" s="214" t="s">
        <v>210</v>
      </c>
      <c r="E11489" s="215">
        <v>4153</v>
      </c>
      <c r="F11489" s="216" t="s">
        <v>4783</v>
      </c>
    </row>
    <row r="11490" spans="2:6" ht="12.75" x14ac:dyDescent="0.25">
      <c r="B11490" s="216" t="s">
        <v>14</v>
      </c>
      <c r="C11490" s="213">
        <v>2</v>
      </c>
      <c r="D11490" s="214" t="s">
        <v>3041</v>
      </c>
      <c r="E11490" s="215">
        <v>4153</v>
      </c>
      <c r="F11490" s="216" t="s">
        <v>4783</v>
      </c>
    </row>
    <row r="11491" spans="2:6" ht="12.75" x14ac:dyDescent="0.25">
      <c r="B11491" s="216" t="s">
        <v>14</v>
      </c>
      <c r="C11491" s="213">
        <v>5</v>
      </c>
      <c r="D11491" s="214" t="s">
        <v>4785</v>
      </c>
      <c r="E11491" s="215">
        <v>4153</v>
      </c>
      <c r="F11491" s="216" t="s">
        <v>4783</v>
      </c>
    </row>
    <row r="11492" spans="2:6" ht="12.75" x14ac:dyDescent="0.25">
      <c r="B11492" s="216" t="s">
        <v>14</v>
      </c>
      <c r="C11492" s="213">
        <v>3</v>
      </c>
      <c r="D11492" s="214" t="s">
        <v>4784</v>
      </c>
      <c r="E11492" s="215">
        <v>4153</v>
      </c>
      <c r="F11492" s="216" t="s">
        <v>4783</v>
      </c>
    </row>
    <row r="11493" spans="2:6" ht="12.75" x14ac:dyDescent="0.25">
      <c r="B11493" s="216" t="s">
        <v>14</v>
      </c>
      <c r="C11493" s="213">
        <v>9</v>
      </c>
      <c r="D11493" s="214" t="s">
        <v>4789</v>
      </c>
      <c r="E11493" s="215">
        <v>4153</v>
      </c>
      <c r="F11493" s="216" t="s">
        <v>4783</v>
      </c>
    </row>
    <row r="11494" spans="2:6" ht="12.75" x14ac:dyDescent="0.25">
      <c r="B11494" s="216" t="s">
        <v>14</v>
      </c>
      <c r="C11494" s="213">
        <v>6</v>
      </c>
      <c r="D11494" s="214" t="s">
        <v>4794</v>
      </c>
      <c r="E11494" s="215">
        <v>4154</v>
      </c>
      <c r="F11494" s="216" t="s">
        <v>4792</v>
      </c>
    </row>
    <row r="11495" spans="2:6" ht="12.75" x14ac:dyDescent="0.25">
      <c r="B11495" s="216" t="s">
        <v>14</v>
      </c>
      <c r="C11495" s="213">
        <v>10</v>
      </c>
      <c r="D11495" s="214" t="s">
        <v>1553</v>
      </c>
      <c r="E11495" s="215">
        <v>4154</v>
      </c>
      <c r="F11495" s="216" t="s">
        <v>4792</v>
      </c>
    </row>
    <row r="11496" spans="2:6" ht="12.75" x14ac:dyDescent="0.25">
      <c r="B11496" s="216" t="s">
        <v>14</v>
      </c>
      <c r="C11496" s="213">
        <v>8</v>
      </c>
      <c r="D11496" s="214" t="s">
        <v>675</v>
      </c>
      <c r="E11496" s="215">
        <v>4154</v>
      </c>
      <c r="F11496" s="216" t="s">
        <v>4792</v>
      </c>
    </row>
    <row r="11497" spans="2:6" ht="12.75" x14ac:dyDescent="0.25">
      <c r="B11497" s="216" t="s">
        <v>14</v>
      </c>
      <c r="C11497" s="213">
        <v>11</v>
      </c>
      <c r="D11497" s="214" t="s">
        <v>1745</v>
      </c>
      <c r="E11497" s="215">
        <v>4154</v>
      </c>
      <c r="F11497" s="216" t="s">
        <v>4792</v>
      </c>
    </row>
    <row r="11498" spans="2:6" ht="12.75" x14ac:dyDescent="0.25">
      <c r="B11498" s="216" t="s">
        <v>14</v>
      </c>
      <c r="C11498" s="213">
        <v>9</v>
      </c>
      <c r="D11498" s="214" t="s">
        <v>4795</v>
      </c>
      <c r="E11498" s="215">
        <v>4154</v>
      </c>
      <c r="F11498" s="216" t="s">
        <v>4792</v>
      </c>
    </row>
    <row r="11499" spans="2:6" ht="12.75" x14ac:dyDescent="0.25">
      <c r="B11499" s="216" t="s">
        <v>14</v>
      </c>
      <c r="C11499" s="213">
        <v>3</v>
      </c>
      <c r="D11499" s="214" t="s">
        <v>4793</v>
      </c>
      <c r="E11499" s="215">
        <v>4154</v>
      </c>
      <c r="F11499" s="216" t="s">
        <v>4792</v>
      </c>
    </row>
    <row r="11500" spans="2:6" ht="12.75" x14ac:dyDescent="0.25">
      <c r="B11500" s="216" t="s">
        <v>14</v>
      </c>
      <c r="C11500" s="213">
        <v>2</v>
      </c>
      <c r="D11500" s="214" t="s">
        <v>1447</v>
      </c>
      <c r="E11500" s="215">
        <v>4154</v>
      </c>
      <c r="F11500" s="216" t="s">
        <v>4792</v>
      </c>
    </row>
    <row r="11501" spans="2:6" ht="12.75" x14ac:dyDescent="0.25">
      <c r="B11501" s="216" t="s">
        <v>14</v>
      </c>
      <c r="C11501" s="213">
        <v>12</v>
      </c>
      <c r="D11501" s="214" t="s">
        <v>2035</v>
      </c>
      <c r="E11501" s="215">
        <v>4154</v>
      </c>
      <c r="F11501" s="216" t="s">
        <v>4792</v>
      </c>
    </row>
    <row r="11502" spans="2:6" ht="12.75" x14ac:dyDescent="0.25">
      <c r="B11502" s="216" t="s">
        <v>14</v>
      </c>
      <c r="C11502" s="213">
        <v>4</v>
      </c>
      <c r="D11502" s="214" t="s">
        <v>679</v>
      </c>
      <c r="E11502" s="215">
        <v>4154</v>
      </c>
      <c r="F11502" s="216" t="s">
        <v>4792</v>
      </c>
    </row>
    <row r="11503" spans="2:6" ht="12.75" x14ac:dyDescent="0.25">
      <c r="B11503" s="216" t="s">
        <v>14</v>
      </c>
      <c r="C11503" s="213">
        <v>7</v>
      </c>
      <c r="D11503" s="214" t="s">
        <v>2070</v>
      </c>
      <c r="E11503" s="215">
        <v>4154</v>
      </c>
      <c r="F11503" s="216" t="s">
        <v>4792</v>
      </c>
    </row>
    <row r="11504" spans="2:6" ht="12.75" x14ac:dyDescent="0.25">
      <c r="B11504" s="216" t="s">
        <v>14</v>
      </c>
      <c r="C11504" s="213">
        <v>1</v>
      </c>
      <c r="D11504" s="214" t="s">
        <v>2069</v>
      </c>
      <c r="E11504" s="215">
        <v>4154</v>
      </c>
      <c r="F11504" s="216" t="s">
        <v>4792</v>
      </c>
    </row>
    <row r="11505" spans="2:6" ht="12.75" x14ac:dyDescent="0.25">
      <c r="B11505" s="216" t="s">
        <v>14</v>
      </c>
      <c r="C11505" s="213">
        <v>5</v>
      </c>
      <c r="D11505" s="214" t="s">
        <v>2101</v>
      </c>
      <c r="E11505" s="215">
        <v>4154</v>
      </c>
      <c r="F11505" s="216" t="s">
        <v>4792</v>
      </c>
    </row>
    <row r="11506" spans="2:6" ht="12.75" x14ac:dyDescent="0.25">
      <c r="B11506" s="216" t="s">
        <v>14</v>
      </c>
      <c r="C11506" s="213">
        <v>7</v>
      </c>
      <c r="D11506" s="214" t="s">
        <v>2096</v>
      </c>
      <c r="E11506" s="215">
        <v>4225</v>
      </c>
      <c r="F11506" s="216" t="s">
        <v>5549</v>
      </c>
    </row>
    <row r="11507" spans="2:6" ht="12.75" x14ac:dyDescent="0.25">
      <c r="B11507" s="216" t="s">
        <v>14</v>
      </c>
      <c r="C11507" s="213">
        <v>4</v>
      </c>
      <c r="D11507" s="214" t="s">
        <v>1569</v>
      </c>
      <c r="E11507" s="215">
        <v>4225</v>
      </c>
      <c r="F11507" s="216" t="s">
        <v>5549</v>
      </c>
    </row>
    <row r="11508" spans="2:6" ht="12.75" x14ac:dyDescent="0.25">
      <c r="B11508" s="216" t="s">
        <v>14</v>
      </c>
      <c r="C11508" s="213">
        <v>12</v>
      </c>
      <c r="D11508" s="214" t="s">
        <v>5555</v>
      </c>
      <c r="E11508" s="215">
        <v>4225</v>
      </c>
      <c r="F11508" s="216" t="s">
        <v>5549</v>
      </c>
    </row>
    <row r="11509" spans="2:6" ht="12.75" x14ac:dyDescent="0.25">
      <c r="B11509" s="216" t="s">
        <v>14</v>
      </c>
      <c r="C11509" s="213">
        <v>10</v>
      </c>
      <c r="D11509" s="214" t="s">
        <v>5553</v>
      </c>
      <c r="E11509" s="215">
        <v>4225</v>
      </c>
      <c r="F11509" s="216" t="s">
        <v>5549</v>
      </c>
    </row>
    <row r="11510" spans="2:6" ht="12.75" x14ac:dyDescent="0.25">
      <c r="B11510" s="216" t="s">
        <v>14</v>
      </c>
      <c r="C11510" s="213">
        <v>8</v>
      </c>
      <c r="D11510" s="214" t="s">
        <v>971</v>
      </c>
      <c r="E11510" s="215">
        <v>4225</v>
      </c>
      <c r="F11510" s="216" t="s">
        <v>5549</v>
      </c>
    </row>
    <row r="11511" spans="2:6" ht="12.75" x14ac:dyDescent="0.25">
      <c r="B11511" s="216" t="s">
        <v>14</v>
      </c>
      <c r="C11511" s="213">
        <v>11</v>
      </c>
      <c r="D11511" s="214" t="s">
        <v>5554</v>
      </c>
      <c r="E11511" s="215">
        <v>4225</v>
      </c>
      <c r="F11511" s="216" t="s">
        <v>5549</v>
      </c>
    </row>
    <row r="11512" spans="2:6" ht="12.75" x14ac:dyDescent="0.25">
      <c r="B11512" s="216" t="s">
        <v>14</v>
      </c>
      <c r="C11512" s="213">
        <v>6</v>
      </c>
      <c r="D11512" s="214" t="s">
        <v>5552</v>
      </c>
      <c r="E11512" s="215">
        <v>4225</v>
      </c>
      <c r="F11512" s="216" t="s">
        <v>5549</v>
      </c>
    </row>
    <row r="11513" spans="2:6" ht="12.75" x14ac:dyDescent="0.25">
      <c r="B11513" s="216" t="s">
        <v>14</v>
      </c>
      <c r="C11513" s="213">
        <v>5</v>
      </c>
      <c r="D11513" s="214" t="s">
        <v>5551</v>
      </c>
      <c r="E11513" s="215">
        <v>4225</v>
      </c>
      <c r="F11513" s="216" t="s">
        <v>5549</v>
      </c>
    </row>
    <row r="11514" spans="2:6" ht="12.75" x14ac:dyDescent="0.25">
      <c r="B11514" s="216" t="s">
        <v>14</v>
      </c>
      <c r="C11514" s="213">
        <v>1</v>
      </c>
      <c r="D11514" s="214" t="s">
        <v>15</v>
      </c>
      <c r="E11514" s="215">
        <v>4225</v>
      </c>
      <c r="F11514" s="216" t="s">
        <v>5549</v>
      </c>
    </row>
    <row r="11515" spans="2:6" ht="12.75" x14ac:dyDescent="0.25">
      <c r="B11515" s="216" t="s">
        <v>14</v>
      </c>
      <c r="C11515" s="213">
        <v>9</v>
      </c>
      <c r="D11515" s="214" t="s">
        <v>1685</v>
      </c>
      <c r="E11515" s="215">
        <v>4225</v>
      </c>
      <c r="F11515" s="216" t="s">
        <v>5549</v>
      </c>
    </row>
    <row r="11516" spans="2:6" ht="12.75" x14ac:dyDescent="0.25">
      <c r="B11516" s="216" t="s">
        <v>14</v>
      </c>
      <c r="C11516" s="213">
        <v>2</v>
      </c>
      <c r="D11516" s="214" t="s">
        <v>5550</v>
      </c>
      <c r="E11516" s="215">
        <v>4225</v>
      </c>
      <c r="F11516" s="216" t="s">
        <v>5549</v>
      </c>
    </row>
    <row r="11517" spans="2:6" ht="12.75" x14ac:dyDescent="0.25">
      <c r="B11517" s="216" t="s">
        <v>14</v>
      </c>
      <c r="C11517" s="213">
        <v>3</v>
      </c>
      <c r="D11517" s="214" t="s">
        <v>673</v>
      </c>
      <c r="E11517" s="215">
        <v>4225</v>
      </c>
      <c r="F11517" s="216" t="s">
        <v>5549</v>
      </c>
    </row>
    <row r="11518" spans="2:6" ht="12.75" x14ac:dyDescent="0.25">
      <c r="B11518" s="216" t="s">
        <v>14</v>
      </c>
      <c r="C11518" s="213">
        <v>4</v>
      </c>
      <c r="D11518" s="214" t="s">
        <v>2568</v>
      </c>
      <c r="E11518" s="215">
        <v>4226</v>
      </c>
      <c r="F11518" s="216" t="s">
        <v>5556</v>
      </c>
    </row>
    <row r="11519" spans="2:6" ht="12.75" x14ac:dyDescent="0.25">
      <c r="B11519" s="216" t="s">
        <v>14</v>
      </c>
      <c r="C11519" s="213">
        <v>1</v>
      </c>
      <c r="D11519" s="214" t="s">
        <v>1159</v>
      </c>
      <c r="E11519" s="215">
        <v>4226</v>
      </c>
      <c r="F11519" s="216" t="s">
        <v>5556</v>
      </c>
    </row>
    <row r="11520" spans="2:6" ht="12.75" x14ac:dyDescent="0.25">
      <c r="B11520" s="216" t="s">
        <v>14</v>
      </c>
      <c r="C11520" s="213">
        <v>9</v>
      </c>
      <c r="D11520" s="214" t="s">
        <v>5560</v>
      </c>
      <c r="E11520" s="215">
        <v>4226</v>
      </c>
      <c r="F11520" s="216" t="s">
        <v>5556</v>
      </c>
    </row>
    <row r="11521" spans="2:6" ht="12.75" x14ac:dyDescent="0.25">
      <c r="B11521" s="216" t="s">
        <v>14</v>
      </c>
      <c r="C11521" s="213">
        <v>11</v>
      </c>
      <c r="D11521" s="214" t="s">
        <v>5562</v>
      </c>
      <c r="E11521" s="215">
        <v>4226</v>
      </c>
      <c r="F11521" s="216" t="s">
        <v>5556</v>
      </c>
    </row>
    <row r="11522" spans="2:6" ht="12.75" x14ac:dyDescent="0.25">
      <c r="B11522" s="216" t="s">
        <v>14</v>
      </c>
      <c r="C11522" s="213">
        <v>5</v>
      </c>
      <c r="D11522" s="214" t="s">
        <v>5557</v>
      </c>
      <c r="E11522" s="215">
        <v>4226</v>
      </c>
      <c r="F11522" s="216" t="s">
        <v>5556</v>
      </c>
    </row>
    <row r="11523" spans="2:6" ht="12.75" x14ac:dyDescent="0.25">
      <c r="B11523" s="216" t="s">
        <v>14</v>
      </c>
      <c r="C11523" s="213">
        <v>8</v>
      </c>
      <c r="D11523" s="214" t="s">
        <v>5559</v>
      </c>
      <c r="E11523" s="215">
        <v>4226</v>
      </c>
      <c r="F11523" s="216" t="s">
        <v>5556</v>
      </c>
    </row>
    <row r="11524" spans="2:6" ht="12.75" x14ac:dyDescent="0.25">
      <c r="B11524" s="216" t="s">
        <v>14</v>
      </c>
      <c r="C11524" s="213">
        <v>7</v>
      </c>
      <c r="D11524" s="214" t="s">
        <v>676</v>
      </c>
      <c r="E11524" s="215">
        <v>4226</v>
      </c>
      <c r="F11524" s="216" t="s">
        <v>5556</v>
      </c>
    </row>
    <row r="11525" spans="2:6" ht="12.75" x14ac:dyDescent="0.25">
      <c r="B11525" s="216" t="s">
        <v>14</v>
      </c>
      <c r="C11525" s="213">
        <v>10</v>
      </c>
      <c r="D11525" s="214" t="s">
        <v>5561</v>
      </c>
      <c r="E11525" s="215">
        <v>4226</v>
      </c>
      <c r="F11525" s="216" t="s">
        <v>5556</v>
      </c>
    </row>
    <row r="11526" spans="2:6" ht="12.75" x14ac:dyDescent="0.25">
      <c r="B11526" s="216" t="s">
        <v>14</v>
      </c>
      <c r="C11526" s="213">
        <v>6</v>
      </c>
      <c r="D11526" s="214" t="s">
        <v>5558</v>
      </c>
      <c r="E11526" s="215">
        <v>4226</v>
      </c>
      <c r="F11526" s="216" t="s">
        <v>5556</v>
      </c>
    </row>
    <row r="11527" spans="2:6" ht="12.75" x14ac:dyDescent="0.25">
      <c r="B11527" s="216" t="s">
        <v>14</v>
      </c>
      <c r="C11527" s="213">
        <v>2</v>
      </c>
      <c r="D11527" s="214" t="s">
        <v>1549</v>
      </c>
      <c r="E11527" s="215">
        <v>4226</v>
      </c>
      <c r="F11527" s="216" t="s">
        <v>5556</v>
      </c>
    </row>
    <row r="11528" spans="2:6" ht="12.75" x14ac:dyDescent="0.25">
      <c r="B11528" s="216" t="s">
        <v>14</v>
      </c>
      <c r="C11528" s="213">
        <v>3</v>
      </c>
      <c r="D11528" s="214" t="s">
        <v>671</v>
      </c>
      <c r="E11528" s="215">
        <v>4226</v>
      </c>
      <c r="F11528" s="216" t="s">
        <v>5556</v>
      </c>
    </row>
    <row r="11529" spans="2:6" ht="12.75" x14ac:dyDescent="0.25">
      <c r="B11529" s="216" t="s">
        <v>14</v>
      </c>
      <c r="C11529" s="213">
        <v>12</v>
      </c>
      <c r="D11529" s="214" t="s">
        <v>5563</v>
      </c>
      <c r="E11529" s="215">
        <v>4226</v>
      </c>
      <c r="F11529" s="216" t="s">
        <v>5556</v>
      </c>
    </row>
    <row r="11530" spans="2:6" ht="12.75" x14ac:dyDescent="0.25">
      <c r="B11530" s="216" t="s">
        <v>14</v>
      </c>
      <c r="C11530" s="213">
        <v>3</v>
      </c>
      <c r="D11530" s="214" t="s">
        <v>1531</v>
      </c>
      <c r="E11530" s="215">
        <v>4337</v>
      </c>
      <c r="F11530" s="216" t="s">
        <v>6694</v>
      </c>
    </row>
    <row r="11531" spans="2:6" ht="12.75" x14ac:dyDescent="0.25">
      <c r="B11531" s="216" t="s">
        <v>14</v>
      </c>
      <c r="C11531" s="213">
        <v>5</v>
      </c>
      <c r="D11531" s="214" t="s">
        <v>6696</v>
      </c>
      <c r="E11531" s="215">
        <v>4337</v>
      </c>
      <c r="F11531" s="216" t="s">
        <v>6694</v>
      </c>
    </row>
    <row r="11532" spans="2:6" ht="12.75" x14ac:dyDescent="0.25">
      <c r="B11532" s="216" t="s">
        <v>14</v>
      </c>
      <c r="C11532" s="213">
        <v>10</v>
      </c>
      <c r="D11532" s="214" t="s">
        <v>6699</v>
      </c>
      <c r="E11532" s="215">
        <v>4337</v>
      </c>
      <c r="F11532" s="216" t="s">
        <v>6694</v>
      </c>
    </row>
    <row r="11533" spans="2:6" ht="12.75" x14ac:dyDescent="0.25">
      <c r="B11533" s="216" t="s">
        <v>14</v>
      </c>
      <c r="C11533" s="213">
        <v>2</v>
      </c>
      <c r="D11533" s="214" t="s">
        <v>957</v>
      </c>
      <c r="E11533" s="215">
        <v>4337</v>
      </c>
      <c r="F11533" s="216" t="s">
        <v>6694</v>
      </c>
    </row>
    <row r="11534" spans="2:6" ht="12.75" x14ac:dyDescent="0.25">
      <c r="B11534" s="216" t="s">
        <v>14</v>
      </c>
      <c r="C11534" s="213">
        <v>8</v>
      </c>
      <c r="D11534" s="214" t="s">
        <v>6698</v>
      </c>
      <c r="E11534" s="215">
        <v>4337</v>
      </c>
      <c r="F11534" s="216" t="s">
        <v>6694</v>
      </c>
    </row>
    <row r="11535" spans="2:6" ht="12.75" x14ac:dyDescent="0.25">
      <c r="B11535" s="216" t="s">
        <v>14</v>
      </c>
      <c r="C11535" s="213">
        <v>9</v>
      </c>
      <c r="D11535" s="214" t="s">
        <v>2128</v>
      </c>
      <c r="E11535" s="215">
        <v>4337</v>
      </c>
      <c r="F11535" s="216" t="s">
        <v>6694</v>
      </c>
    </row>
    <row r="11536" spans="2:6" ht="12.75" x14ac:dyDescent="0.25">
      <c r="B11536" s="216" t="s">
        <v>14</v>
      </c>
      <c r="C11536" s="213">
        <v>6</v>
      </c>
      <c r="D11536" s="214" t="s">
        <v>6697</v>
      </c>
      <c r="E11536" s="215">
        <v>4337</v>
      </c>
      <c r="F11536" s="216" t="s">
        <v>6694</v>
      </c>
    </row>
    <row r="11537" spans="2:6" ht="12.75" x14ac:dyDescent="0.25">
      <c r="B11537" s="216" t="s">
        <v>14</v>
      </c>
      <c r="C11537" s="213">
        <v>1</v>
      </c>
      <c r="D11537" s="214" t="s">
        <v>1866</v>
      </c>
      <c r="E11537" s="215">
        <v>4337</v>
      </c>
      <c r="F11537" s="216" t="s">
        <v>6694</v>
      </c>
    </row>
    <row r="11538" spans="2:6" ht="12.75" x14ac:dyDescent="0.25">
      <c r="B11538" s="216" t="s">
        <v>14</v>
      </c>
      <c r="C11538" s="213">
        <v>4</v>
      </c>
      <c r="D11538" s="214" t="s">
        <v>6695</v>
      </c>
      <c r="E11538" s="215">
        <v>4337</v>
      </c>
      <c r="F11538" s="216" t="s">
        <v>6694</v>
      </c>
    </row>
    <row r="11539" spans="2:6" ht="12.75" x14ac:dyDescent="0.25">
      <c r="B11539" s="216" t="s">
        <v>14</v>
      </c>
      <c r="C11539" s="213">
        <v>7</v>
      </c>
      <c r="D11539" s="214" t="s">
        <v>2040</v>
      </c>
      <c r="E11539" s="215">
        <v>4337</v>
      </c>
      <c r="F11539" s="216" t="s">
        <v>6694</v>
      </c>
    </row>
    <row r="11540" spans="2:6" ht="12.75" x14ac:dyDescent="0.25">
      <c r="B11540" s="216" t="s">
        <v>14</v>
      </c>
      <c r="C11540" s="213">
        <v>11</v>
      </c>
      <c r="D11540" s="214" t="s">
        <v>6700</v>
      </c>
      <c r="E11540" s="215">
        <v>4337</v>
      </c>
      <c r="F11540" s="216" t="s">
        <v>6694</v>
      </c>
    </row>
    <row r="11541" spans="2:6" ht="12.75" x14ac:dyDescent="0.25">
      <c r="B11541" s="216" t="s">
        <v>14</v>
      </c>
      <c r="C11541" s="213">
        <v>12</v>
      </c>
      <c r="D11541" s="214" t="s">
        <v>6701</v>
      </c>
      <c r="E11541" s="215">
        <v>4337</v>
      </c>
      <c r="F11541" s="216" t="s">
        <v>6694</v>
      </c>
    </row>
    <row r="11542" spans="2:6" ht="12.75" x14ac:dyDescent="0.25">
      <c r="B11542" s="216" t="s">
        <v>14</v>
      </c>
      <c r="C11542" s="213">
        <v>5</v>
      </c>
      <c r="D11542" s="214" t="s">
        <v>7091</v>
      </c>
      <c r="E11542" s="215">
        <v>4378</v>
      </c>
      <c r="F11542" s="216" t="s">
        <v>7089</v>
      </c>
    </row>
    <row r="11543" spans="2:6" ht="12.75" x14ac:dyDescent="0.25">
      <c r="B11543" s="216" t="s">
        <v>14</v>
      </c>
      <c r="C11543" s="213">
        <v>8</v>
      </c>
      <c r="D11543" s="214" t="s">
        <v>7094</v>
      </c>
      <c r="E11543" s="215">
        <v>4378</v>
      </c>
      <c r="F11543" s="216" t="s">
        <v>7089</v>
      </c>
    </row>
    <row r="11544" spans="2:6" ht="12.75" x14ac:dyDescent="0.25">
      <c r="B11544" s="216" t="s">
        <v>14</v>
      </c>
      <c r="C11544" s="213">
        <v>6</v>
      </c>
      <c r="D11544" s="214" t="s">
        <v>7092</v>
      </c>
      <c r="E11544" s="215">
        <v>4378</v>
      </c>
      <c r="F11544" s="216" t="s">
        <v>7089</v>
      </c>
    </row>
    <row r="11545" spans="2:6" ht="12.75" x14ac:dyDescent="0.25">
      <c r="B11545" s="216" t="s">
        <v>14</v>
      </c>
      <c r="C11545" s="213">
        <v>7</v>
      </c>
      <c r="D11545" s="214" t="s">
        <v>7093</v>
      </c>
      <c r="E11545" s="215">
        <v>4378</v>
      </c>
      <c r="F11545" s="216" t="s">
        <v>7089</v>
      </c>
    </row>
    <row r="11546" spans="2:6" ht="12.75" x14ac:dyDescent="0.25">
      <c r="B11546" s="216" t="s">
        <v>14</v>
      </c>
      <c r="C11546" s="213">
        <v>2</v>
      </c>
      <c r="D11546" s="214" t="s">
        <v>1860</v>
      </c>
      <c r="E11546" s="215">
        <v>4378</v>
      </c>
      <c r="F11546" s="216" t="s">
        <v>7089</v>
      </c>
    </row>
    <row r="11547" spans="2:6" ht="12.75" x14ac:dyDescent="0.25">
      <c r="B11547" s="216" t="s">
        <v>14</v>
      </c>
      <c r="C11547" s="213">
        <v>3</v>
      </c>
      <c r="D11547" s="214" t="s">
        <v>7090</v>
      </c>
      <c r="E11547" s="215">
        <v>4378</v>
      </c>
      <c r="F11547" s="216" t="s">
        <v>7089</v>
      </c>
    </row>
    <row r="11548" spans="2:6" ht="12.75" x14ac:dyDescent="0.25">
      <c r="B11548" s="216" t="s">
        <v>14</v>
      </c>
      <c r="C11548" s="213">
        <v>9</v>
      </c>
      <c r="D11548" s="214" t="s">
        <v>519</v>
      </c>
      <c r="E11548" s="215">
        <v>4378</v>
      </c>
      <c r="F11548" s="216" t="s">
        <v>7089</v>
      </c>
    </row>
    <row r="11549" spans="2:6" ht="12.75" x14ac:dyDescent="0.25">
      <c r="B11549" s="216" t="s">
        <v>14</v>
      </c>
      <c r="C11549" s="213">
        <v>4</v>
      </c>
      <c r="D11549" s="214" t="s">
        <v>2371</v>
      </c>
      <c r="E11549" s="215">
        <v>4378</v>
      </c>
      <c r="F11549" s="216" t="s">
        <v>7089</v>
      </c>
    </row>
    <row r="11550" spans="2:6" ht="12.75" x14ac:dyDescent="0.25">
      <c r="B11550" s="216" t="s">
        <v>14</v>
      </c>
      <c r="C11550" s="213">
        <v>11</v>
      </c>
      <c r="D11550" s="214" t="s">
        <v>2059</v>
      </c>
      <c r="E11550" s="215">
        <v>4378</v>
      </c>
      <c r="F11550" s="216" t="s">
        <v>7089</v>
      </c>
    </row>
    <row r="11551" spans="2:6" ht="12.75" x14ac:dyDescent="0.25">
      <c r="B11551" s="216" t="s">
        <v>14</v>
      </c>
      <c r="C11551" s="213">
        <v>12</v>
      </c>
      <c r="D11551" s="214" t="s">
        <v>7095</v>
      </c>
      <c r="E11551" s="215">
        <v>4378</v>
      </c>
      <c r="F11551" s="216" t="s">
        <v>7089</v>
      </c>
    </row>
    <row r="11552" spans="2:6" ht="12.75" x14ac:dyDescent="0.25">
      <c r="B11552" s="216" t="s">
        <v>14</v>
      </c>
      <c r="C11552" s="213">
        <v>1</v>
      </c>
      <c r="D11552" s="214" t="s">
        <v>7088</v>
      </c>
      <c r="E11552" s="215">
        <v>4378</v>
      </c>
      <c r="F11552" s="216" t="s">
        <v>7089</v>
      </c>
    </row>
    <row r="11553" spans="2:6" ht="12.75" x14ac:dyDescent="0.25">
      <c r="B11553" s="216" t="s">
        <v>14</v>
      </c>
      <c r="C11553" s="213">
        <v>10</v>
      </c>
      <c r="D11553" s="214" t="s">
        <v>2073</v>
      </c>
      <c r="E11553" s="215">
        <v>4378</v>
      </c>
      <c r="F11553" s="216" t="s">
        <v>7089</v>
      </c>
    </row>
    <row r="11554" spans="2:6" ht="12.75" x14ac:dyDescent="0.25">
      <c r="B11554" s="216" t="s">
        <v>6214</v>
      </c>
      <c r="C11554" s="213">
        <v>9</v>
      </c>
      <c r="D11554" s="214" t="s">
        <v>7840</v>
      </c>
      <c r="E11554" s="215">
        <v>4450</v>
      </c>
      <c r="F11554" s="216" t="s">
        <v>7835</v>
      </c>
    </row>
    <row r="11555" spans="2:6" ht="12.75" x14ac:dyDescent="0.25">
      <c r="B11555" s="216" t="s">
        <v>6214</v>
      </c>
      <c r="C11555" s="213">
        <v>3</v>
      </c>
      <c r="D11555" s="214" t="s">
        <v>3101</v>
      </c>
      <c r="E11555" s="215">
        <v>4450</v>
      </c>
      <c r="F11555" s="216" t="s">
        <v>7835</v>
      </c>
    </row>
    <row r="11556" spans="2:6" ht="12.75" x14ac:dyDescent="0.25">
      <c r="B11556" s="216" t="s">
        <v>6214</v>
      </c>
      <c r="C11556" s="213">
        <v>5</v>
      </c>
      <c r="D11556" s="214" t="s">
        <v>5510</v>
      </c>
      <c r="E11556" s="215">
        <v>4450</v>
      </c>
      <c r="F11556" s="216" t="s">
        <v>7835</v>
      </c>
    </row>
    <row r="11557" spans="2:6" ht="12.75" x14ac:dyDescent="0.25">
      <c r="B11557" s="216" t="s">
        <v>6214</v>
      </c>
      <c r="C11557" s="213">
        <v>10</v>
      </c>
      <c r="D11557" s="214" t="s">
        <v>7841</v>
      </c>
      <c r="E11557" s="215">
        <v>4450</v>
      </c>
      <c r="F11557" s="216" t="s">
        <v>7835</v>
      </c>
    </row>
    <row r="11558" spans="2:6" ht="12.75" x14ac:dyDescent="0.25">
      <c r="B11558" s="216" t="s">
        <v>6214</v>
      </c>
      <c r="C11558" s="213">
        <v>6</v>
      </c>
      <c r="D11558" s="214" t="s">
        <v>7838</v>
      </c>
      <c r="E11558" s="215">
        <v>4450</v>
      </c>
      <c r="F11558" s="216" t="s">
        <v>7835</v>
      </c>
    </row>
    <row r="11559" spans="2:6" ht="12.75" x14ac:dyDescent="0.25">
      <c r="B11559" s="216" t="s">
        <v>6214</v>
      </c>
      <c r="C11559" s="213">
        <v>1</v>
      </c>
      <c r="D11559" s="214" t="s">
        <v>1262</v>
      </c>
      <c r="E11559" s="215">
        <v>4450</v>
      </c>
      <c r="F11559" s="216" t="s">
        <v>7835</v>
      </c>
    </row>
    <row r="11560" spans="2:6" ht="12.75" x14ac:dyDescent="0.25">
      <c r="B11560" s="216" t="s">
        <v>6214</v>
      </c>
      <c r="C11560" s="213">
        <v>12</v>
      </c>
      <c r="D11560" s="214" t="s">
        <v>461</v>
      </c>
      <c r="E11560" s="215">
        <v>4450</v>
      </c>
      <c r="F11560" s="216" t="s">
        <v>7835</v>
      </c>
    </row>
    <row r="11561" spans="2:6" ht="12.75" x14ac:dyDescent="0.25">
      <c r="B11561" s="216" t="s">
        <v>6214</v>
      </c>
      <c r="C11561" s="213">
        <v>8</v>
      </c>
      <c r="D11561" s="214" t="s">
        <v>762</v>
      </c>
      <c r="E11561" s="215">
        <v>4450</v>
      </c>
      <c r="F11561" s="216" t="s">
        <v>7835</v>
      </c>
    </row>
    <row r="11562" spans="2:6" ht="12.75" x14ac:dyDescent="0.25">
      <c r="B11562" s="216" t="s">
        <v>6214</v>
      </c>
      <c r="C11562" s="213">
        <v>4</v>
      </c>
      <c r="D11562" s="214" t="s">
        <v>7837</v>
      </c>
      <c r="E11562" s="215">
        <v>4450</v>
      </c>
      <c r="F11562" s="216" t="s">
        <v>7835</v>
      </c>
    </row>
    <row r="11563" spans="2:6" ht="12.75" x14ac:dyDescent="0.25">
      <c r="B11563" s="216" t="s">
        <v>6214</v>
      </c>
      <c r="C11563" s="213">
        <v>11</v>
      </c>
      <c r="D11563" s="214" t="s">
        <v>7842</v>
      </c>
      <c r="E11563" s="215">
        <v>4450</v>
      </c>
      <c r="F11563" s="216" t="s">
        <v>7835</v>
      </c>
    </row>
    <row r="11564" spans="2:6" ht="12.75" x14ac:dyDescent="0.25">
      <c r="B11564" s="216" t="s">
        <v>6214</v>
      </c>
      <c r="C11564" s="213">
        <v>7</v>
      </c>
      <c r="D11564" s="214" t="s">
        <v>7839</v>
      </c>
      <c r="E11564" s="215">
        <v>4450</v>
      </c>
      <c r="F11564" s="216" t="s">
        <v>7835</v>
      </c>
    </row>
    <row r="11565" spans="2:6" ht="12.75" x14ac:dyDescent="0.25">
      <c r="B11565" s="216" t="s">
        <v>6214</v>
      </c>
      <c r="C11565" s="213">
        <v>2</v>
      </c>
      <c r="D11565" s="214" t="s">
        <v>7836</v>
      </c>
      <c r="E11565" s="215">
        <v>4450</v>
      </c>
      <c r="F11565" s="216" t="s">
        <v>7835</v>
      </c>
    </row>
    <row r="11566" spans="2:6" ht="12.75" x14ac:dyDescent="0.25">
      <c r="B11566" s="216" t="s">
        <v>9175</v>
      </c>
      <c r="C11566" s="213">
        <v>9</v>
      </c>
      <c r="D11566" s="214" t="s">
        <v>9184</v>
      </c>
      <c r="E11566" s="215">
        <v>4581</v>
      </c>
      <c r="F11566" s="216" t="s">
        <v>9177</v>
      </c>
    </row>
    <row r="11567" spans="2:6" ht="12.75" x14ac:dyDescent="0.25">
      <c r="B11567" s="216" t="s">
        <v>9175</v>
      </c>
      <c r="C11567" s="213">
        <v>8</v>
      </c>
      <c r="D11567" s="214" t="s">
        <v>9183</v>
      </c>
      <c r="E11567" s="215">
        <v>4581</v>
      </c>
      <c r="F11567" s="216" t="s">
        <v>9177</v>
      </c>
    </row>
    <row r="11568" spans="2:6" ht="12.75" x14ac:dyDescent="0.25">
      <c r="B11568" s="216" t="s">
        <v>9175</v>
      </c>
      <c r="C11568" s="213">
        <v>5</v>
      </c>
      <c r="D11568" s="214" t="s">
        <v>9180</v>
      </c>
      <c r="E11568" s="215">
        <v>4581</v>
      </c>
      <c r="F11568" s="216" t="s">
        <v>9177</v>
      </c>
    </row>
    <row r="11569" spans="2:6" ht="12.75" x14ac:dyDescent="0.25">
      <c r="B11569" s="216" t="s">
        <v>9175</v>
      </c>
      <c r="C11569" s="213">
        <v>6</v>
      </c>
      <c r="D11569" s="214" t="s">
        <v>9181</v>
      </c>
      <c r="E11569" s="215">
        <v>4581</v>
      </c>
      <c r="F11569" s="216" t="s">
        <v>9177</v>
      </c>
    </row>
    <row r="11570" spans="2:6" ht="12.75" x14ac:dyDescent="0.25">
      <c r="B11570" s="216" t="s">
        <v>9175</v>
      </c>
      <c r="C11570" s="213">
        <v>7</v>
      </c>
      <c r="D11570" s="214" t="s">
        <v>9182</v>
      </c>
      <c r="E11570" s="215">
        <v>4581</v>
      </c>
      <c r="F11570" s="216" t="s">
        <v>9177</v>
      </c>
    </row>
    <row r="11571" spans="2:6" ht="12.75" x14ac:dyDescent="0.25">
      <c r="B11571" s="216" t="s">
        <v>9175</v>
      </c>
      <c r="C11571" s="213">
        <v>1</v>
      </c>
      <c r="D11571" s="214" t="s">
        <v>9176</v>
      </c>
      <c r="E11571" s="215">
        <v>4581</v>
      </c>
      <c r="F11571" s="216" t="s">
        <v>9177</v>
      </c>
    </row>
    <row r="11572" spans="2:6" ht="12.75" x14ac:dyDescent="0.25">
      <c r="B11572" s="216" t="s">
        <v>9175</v>
      </c>
      <c r="C11572" s="213">
        <v>12</v>
      </c>
      <c r="D11572" s="214" t="s">
        <v>9187</v>
      </c>
      <c r="E11572" s="215">
        <v>4581</v>
      </c>
      <c r="F11572" s="216" t="s">
        <v>9177</v>
      </c>
    </row>
    <row r="11573" spans="2:6" ht="12.75" x14ac:dyDescent="0.25">
      <c r="B11573" s="216" t="s">
        <v>9175</v>
      </c>
      <c r="C11573" s="213">
        <v>4</v>
      </c>
      <c r="D11573" s="214" t="s">
        <v>9179</v>
      </c>
      <c r="E11573" s="215">
        <v>4581</v>
      </c>
      <c r="F11573" s="216" t="s">
        <v>9177</v>
      </c>
    </row>
    <row r="11574" spans="2:6" ht="12.75" x14ac:dyDescent="0.25">
      <c r="B11574" s="216" t="s">
        <v>9175</v>
      </c>
      <c r="C11574" s="213">
        <v>3</v>
      </c>
      <c r="D11574" s="214" t="s">
        <v>106</v>
      </c>
      <c r="E11574" s="215">
        <v>4581</v>
      </c>
      <c r="F11574" s="216" t="s">
        <v>9177</v>
      </c>
    </row>
    <row r="11575" spans="2:6" ht="12.75" x14ac:dyDescent="0.25">
      <c r="B11575" s="216" t="s">
        <v>9175</v>
      </c>
      <c r="C11575" s="213">
        <v>2</v>
      </c>
      <c r="D11575" s="214" t="s">
        <v>9178</v>
      </c>
      <c r="E11575" s="215">
        <v>4581</v>
      </c>
      <c r="F11575" s="216" t="s">
        <v>9177</v>
      </c>
    </row>
    <row r="11576" spans="2:6" ht="12.75" x14ac:dyDescent="0.25">
      <c r="B11576" s="216" t="s">
        <v>9175</v>
      </c>
      <c r="C11576" s="213">
        <v>10</v>
      </c>
      <c r="D11576" s="214" t="s">
        <v>9185</v>
      </c>
      <c r="E11576" s="215">
        <v>4581</v>
      </c>
      <c r="F11576" s="216" t="s">
        <v>9177</v>
      </c>
    </row>
    <row r="11577" spans="2:6" ht="12.75" x14ac:dyDescent="0.25">
      <c r="B11577" s="216" t="s">
        <v>9175</v>
      </c>
      <c r="C11577" s="213">
        <v>11</v>
      </c>
      <c r="D11577" s="214" t="s">
        <v>9186</v>
      </c>
      <c r="E11577" s="215">
        <v>4581</v>
      </c>
      <c r="F11577" s="216" t="s">
        <v>9177</v>
      </c>
    </row>
    <row r="11578" spans="2:6" ht="12.75" x14ac:dyDescent="0.25">
      <c r="B11578" s="216" t="s">
        <v>3435</v>
      </c>
      <c r="C11578" s="213">
        <v>6</v>
      </c>
      <c r="D11578" s="214" t="s">
        <v>5930</v>
      </c>
      <c r="E11578" s="215">
        <v>4258</v>
      </c>
      <c r="F11578" s="216" t="s">
        <v>5927</v>
      </c>
    </row>
    <row r="11579" spans="2:6" ht="12.75" x14ac:dyDescent="0.25">
      <c r="B11579" s="216" t="s">
        <v>3435</v>
      </c>
      <c r="C11579" s="213">
        <v>2</v>
      </c>
      <c r="D11579" s="214" t="s">
        <v>1509</v>
      </c>
      <c r="E11579" s="215">
        <v>4258</v>
      </c>
      <c r="F11579" s="216" t="s">
        <v>5927</v>
      </c>
    </row>
    <row r="11580" spans="2:6" ht="12.75" x14ac:dyDescent="0.25">
      <c r="B11580" s="216" t="s">
        <v>3435</v>
      </c>
      <c r="C11580" s="213">
        <v>12</v>
      </c>
      <c r="D11580" s="214" t="s">
        <v>5934</v>
      </c>
      <c r="E11580" s="215">
        <v>4258</v>
      </c>
      <c r="F11580" s="216" t="s">
        <v>5927</v>
      </c>
    </row>
    <row r="11581" spans="2:6" ht="12.75" x14ac:dyDescent="0.25">
      <c r="B11581" s="216" t="s">
        <v>3435</v>
      </c>
      <c r="C11581" s="213">
        <v>4</v>
      </c>
      <c r="D11581" s="214" t="s">
        <v>5928</v>
      </c>
      <c r="E11581" s="215">
        <v>4258</v>
      </c>
      <c r="F11581" s="216" t="s">
        <v>5927</v>
      </c>
    </row>
    <row r="11582" spans="2:6" ht="12.75" x14ac:dyDescent="0.25">
      <c r="B11582" s="216" t="s">
        <v>3435</v>
      </c>
      <c r="C11582" s="213">
        <v>1</v>
      </c>
      <c r="D11582" s="214" t="s">
        <v>1440</v>
      </c>
      <c r="E11582" s="215">
        <v>4258</v>
      </c>
      <c r="F11582" s="216" t="s">
        <v>5927</v>
      </c>
    </row>
    <row r="11583" spans="2:6" ht="12.75" x14ac:dyDescent="0.25">
      <c r="B11583" s="216" t="s">
        <v>3435</v>
      </c>
      <c r="C11583" s="213">
        <v>7</v>
      </c>
      <c r="D11583" s="214" t="s">
        <v>1799</v>
      </c>
      <c r="E11583" s="215">
        <v>4258</v>
      </c>
      <c r="F11583" s="216" t="s">
        <v>5927</v>
      </c>
    </row>
    <row r="11584" spans="2:6" ht="12.75" x14ac:dyDescent="0.25">
      <c r="B11584" s="216" t="s">
        <v>3435</v>
      </c>
      <c r="C11584" s="213">
        <v>10</v>
      </c>
      <c r="D11584" s="214" t="s">
        <v>5932</v>
      </c>
      <c r="E11584" s="215">
        <v>4258</v>
      </c>
      <c r="F11584" s="216" t="s">
        <v>5927</v>
      </c>
    </row>
    <row r="11585" spans="2:6" ht="12.75" x14ac:dyDescent="0.25">
      <c r="B11585" s="216" t="s">
        <v>3435</v>
      </c>
      <c r="C11585" s="213">
        <v>5</v>
      </c>
      <c r="D11585" s="214" t="s">
        <v>5929</v>
      </c>
      <c r="E11585" s="215">
        <v>4258</v>
      </c>
      <c r="F11585" s="216" t="s">
        <v>5927</v>
      </c>
    </row>
    <row r="11586" spans="2:6" ht="12.75" x14ac:dyDescent="0.25">
      <c r="B11586" s="216" t="s">
        <v>3435</v>
      </c>
      <c r="C11586" s="213">
        <v>3</v>
      </c>
      <c r="D11586" s="214" t="s">
        <v>310</v>
      </c>
      <c r="E11586" s="215">
        <v>4258</v>
      </c>
      <c r="F11586" s="216" t="s">
        <v>5927</v>
      </c>
    </row>
    <row r="11587" spans="2:6" ht="12.75" x14ac:dyDescent="0.25">
      <c r="B11587" s="216" t="s">
        <v>3435</v>
      </c>
      <c r="C11587" s="213">
        <v>8</v>
      </c>
      <c r="D11587" s="214" t="s">
        <v>2303</v>
      </c>
      <c r="E11587" s="215">
        <v>4258</v>
      </c>
      <c r="F11587" s="216" t="s">
        <v>5927</v>
      </c>
    </row>
    <row r="11588" spans="2:6" ht="12.75" x14ac:dyDescent="0.25">
      <c r="B11588" s="216" t="s">
        <v>3435</v>
      </c>
      <c r="C11588" s="213">
        <v>11</v>
      </c>
      <c r="D11588" s="214" t="s">
        <v>5933</v>
      </c>
      <c r="E11588" s="215">
        <v>4258</v>
      </c>
      <c r="F11588" s="216" t="s">
        <v>5927</v>
      </c>
    </row>
    <row r="11589" spans="2:6" ht="12.75" x14ac:dyDescent="0.25">
      <c r="B11589" s="216" t="s">
        <v>3435</v>
      </c>
      <c r="C11589" s="213">
        <v>9</v>
      </c>
      <c r="D11589" s="214" t="s">
        <v>5931</v>
      </c>
      <c r="E11589" s="215">
        <v>4258</v>
      </c>
      <c r="F11589" s="216" t="s">
        <v>5927</v>
      </c>
    </row>
    <row r="11590" spans="2:6" ht="12.75" x14ac:dyDescent="0.25">
      <c r="B11590" s="216" t="s">
        <v>139</v>
      </c>
      <c r="C11590" s="213">
        <v>3</v>
      </c>
      <c r="D11590" s="214" t="s">
        <v>6412</v>
      </c>
      <c r="E11590" s="215">
        <v>4305</v>
      </c>
      <c r="F11590" s="216" t="s">
        <v>6411</v>
      </c>
    </row>
    <row r="11591" spans="2:6" ht="12.75" x14ac:dyDescent="0.25">
      <c r="B11591" s="216" t="s">
        <v>139</v>
      </c>
      <c r="C11591" s="213">
        <v>11</v>
      </c>
      <c r="D11591" s="214" t="s">
        <v>6416</v>
      </c>
      <c r="E11591" s="215">
        <v>4305</v>
      </c>
      <c r="F11591" s="216" t="s">
        <v>6411</v>
      </c>
    </row>
    <row r="11592" spans="2:6" ht="12.75" x14ac:dyDescent="0.25">
      <c r="B11592" s="216" t="s">
        <v>139</v>
      </c>
      <c r="C11592" s="213">
        <v>5</v>
      </c>
      <c r="D11592" s="214" t="s">
        <v>1781</v>
      </c>
      <c r="E11592" s="215">
        <v>4305</v>
      </c>
      <c r="F11592" s="216" t="s">
        <v>6411</v>
      </c>
    </row>
    <row r="11593" spans="2:6" ht="12.75" x14ac:dyDescent="0.25">
      <c r="B11593" s="216" t="s">
        <v>139</v>
      </c>
      <c r="C11593" s="213">
        <v>7</v>
      </c>
      <c r="D11593" s="214" t="s">
        <v>3480</v>
      </c>
      <c r="E11593" s="215">
        <v>4305</v>
      </c>
      <c r="F11593" s="216" t="s">
        <v>6411</v>
      </c>
    </row>
    <row r="11594" spans="2:6" ht="12.75" x14ac:dyDescent="0.25">
      <c r="B11594" s="216" t="s">
        <v>139</v>
      </c>
      <c r="C11594" s="213">
        <v>12</v>
      </c>
      <c r="D11594" s="214" t="s">
        <v>4445</v>
      </c>
      <c r="E11594" s="215">
        <v>4305</v>
      </c>
      <c r="F11594" s="216" t="s">
        <v>6411</v>
      </c>
    </row>
    <row r="11595" spans="2:6" ht="12.75" x14ac:dyDescent="0.25">
      <c r="B11595" s="216" t="s">
        <v>139</v>
      </c>
      <c r="C11595" s="213">
        <v>8</v>
      </c>
      <c r="D11595" s="214" t="s">
        <v>6413</v>
      </c>
      <c r="E11595" s="215">
        <v>4305</v>
      </c>
      <c r="F11595" s="216" t="s">
        <v>6411</v>
      </c>
    </row>
    <row r="11596" spans="2:6" ht="12.75" x14ac:dyDescent="0.25">
      <c r="B11596" s="216" t="s">
        <v>139</v>
      </c>
      <c r="C11596" s="213">
        <v>6</v>
      </c>
      <c r="D11596" s="214" t="s">
        <v>3925</v>
      </c>
      <c r="E11596" s="215">
        <v>4305</v>
      </c>
      <c r="F11596" s="216" t="s">
        <v>6411</v>
      </c>
    </row>
    <row r="11597" spans="2:6" ht="12.75" x14ac:dyDescent="0.25">
      <c r="B11597" s="216" t="s">
        <v>139</v>
      </c>
      <c r="C11597" s="213">
        <v>9</v>
      </c>
      <c r="D11597" s="214" t="s">
        <v>6414</v>
      </c>
      <c r="E11597" s="215">
        <v>4305</v>
      </c>
      <c r="F11597" s="216" t="s">
        <v>6411</v>
      </c>
    </row>
    <row r="11598" spans="2:6" ht="12.75" x14ac:dyDescent="0.25">
      <c r="B11598" s="216" t="s">
        <v>139</v>
      </c>
      <c r="C11598" s="213">
        <v>1</v>
      </c>
      <c r="D11598" s="214" t="s">
        <v>6410</v>
      </c>
      <c r="E11598" s="215">
        <v>4305</v>
      </c>
      <c r="F11598" s="216" t="s">
        <v>6411</v>
      </c>
    </row>
    <row r="11599" spans="2:6" ht="12.75" x14ac:dyDescent="0.25">
      <c r="B11599" s="216" t="s">
        <v>139</v>
      </c>
      <c r="C11599" s="213">
        <v>10</v>
      </c>
      <c r="D11599" s="214" t="s">
        <v>6415</v>
      </c>
      <c r="E11599" s="215">
        <v>4305</v>
      </c>
      <c r="F11599" s="216" t="s">
        <v>6411</v>
      </c>
    </row>
    <row r="11600" spans="2:6" ht="12.75" x14ac:dyDescent="0.25">
      <c r="B11600" s="216" t="s">
        <v>139</v>
      </c>
      <c r="C11600" s="213">
        <v>4</v>
      </c>
      <c r="D11600" s="214" t="s">
        <v>1800</v>
      </c>
      <c r="E11600" s="215">
        <v>4305</v>
      </c>
      <c r="F11600" s="216" t="s">
        <v>6411</v>
      </c>
    </row>
    <row r="11601" spans="2:6" ht="12.75" x14ac:dyDescent="0.25">
      <c r="B11601" s="216" t="s">
        <v>139</v>
      </c>
      <c r="C11601" s="213">
        <v>2</v>
      </c>
      <c r="D11601" s="214" t="s">
        <v>1801</v>
      </c>
      <c r="E11601" s="215">
        <v>4305</v>
      </c>
      <c r="F11601" s="216" t="s">
        <v>6411</v>
      </c>
    </row>
    <row r="11602" spans="2:6" ht="12.75" x14ac:dyDescent="0.25">
      <c r="B11602" s="216" t="s">
        <v>99</v>
      </c>
      <c r="C11602" s="213">
        <v>1</v>
      </c>
      <c r="D11602" s="214" t="s">
        <v>6451</v>
      </c>
      <c r="E11602" s="215">
        <v>4310</v>
      </c>
      <c r="F11602" s="216" t="s">
        <v>6452</v>
      </c>
    </row>
    <row r="11603" spans="2:6" ht="12.75" x14ac:dyDescent="0.25">
      <c r="B11603" s="216" t="s">
        <v>99</v>
      </c>
      <c r="C11603" s="213">
        <v>12</v>
      </c>
      <c r="D11603" s="214" t="s">
        <v>6462</v>
      </c>
      <c r="E11603" s="215">
        <v>4310</v>
      </c>
      <c r="F11603" s="216" t="s">
        <v>6452</v>
      </c>
    </row>
    <row r="11604" spans="2:6" ht="12.75" x14ac:dyDescent="0.25">
      <c r="B11604" s="216" t="s">
        <v>99</v>
      </c>
      <c r="C11604" s="213">
        <v>3</v>
      </c>
      <c r="D11604" s="214" t="s">
        <v>6020</v>
      </c>
      <c r="E11604" s="215">
        <v>4310</v>
      </c>
      <c r="F11604" s="216" t="s">
        <v>6452</v>
      </c>
    </row>
    <row r="11605" spans="2:6" ht="12.75" x14ac:dyDescent="0.25">
      <c r="B11605" s="216" t="s">
        <v>99</v>
      </c>
      <c r="C11605" s="213">
        <v>8</v>
      </c>
      <c r="D11605" s="214" t="s">
        <v>6458</v>
      </c>
      <c r="E11605" s="215">
        <v>4310</v>
      </c>
      <c r="F11605" s="216" t="s">
        <v>6452</v>
      </c>
    </row>
    <row r="11606" spans="2:6" ht="12.75" x14ac:dyDescent="0.25">
      <c r="B11606" s="216" t="s">
        <v>99</v>
      </c>
      <c r="C11606" s="213">
        <v>6</v>
      </c>
      <c r="D11606" s="214" t="s">
        <v>6456</v>
      </c>
      <c r="E11606" s="215">
        <v>4310</v>
      </c>
      <c r="F11606" s="216" t="s">
        <v>6452</v>
      </c>
    </row>
    <row r="11607" spans="2:6" ht="12.75" x14ac:dyDescent="0.25">
      <c r="B11607" s="216" t="s">
        <v>99</v>
      </c>
      <c r="C11607" s="213">
        <v>4</v>
      </c>
      <c r="D11607" s="214" t="s">
        <v>6454</v>
      </c>
      <c r="E11607" s="215">
        <v>4310</v>
      </c>
      <c r="F11607" s="216" t="s">
        <v>6452</v>
      </c>
    </row>
    <row r="11608" spans="2:6" ht="12.75" x14ac:dyDescent="0.25">
      <c r="B11608" s="216" t="s">
        <v>99</v>
      </c>
      <c r="C11608" s="213">
        <v>9</v>
      </c>
      <c r="D11608" s="214" t="s">
        <v>6459</v>
      </c>
      <c r="E11608" s="215">
        <v>4310</v>
      </c>
      <c r="F11608" s="216" t="s">
        <v>6452</v>
      </c>
    </row>
    <row r="11609" spans="2:6" ht="12.75" x14ac:dyDescent="0.25">
      <c r="B11609" s="216" t="s">
        <v>99</v>
      </c>
      <c r="C11609" s="213">
        <v>10</v>
      </c>
      <c r="D11609" s="214" t="s">
        <v>6460</v>
      </c>
      <c r="E11609" s="215">
        <v>4310</v>
      </c>
      <c r="F11609" s="216" t="s">
        <v>6452</v>
      </c>
    </row>
    <row r="11610" spans="2:6" ht="12.75" x14ac:dyDescent="0.25">
      <c r="B11610" s="216" t="s">
        <v>99</v>
      </c>
      <c r="C11610" s="213">
        <v>2</v>
      </c>
      <c r="D11610" s="214" t="s">
        <v>6453</v>
      </c>
      <c r="E11610" s="215">
        <v>4310</v>
      </c>
      <c r="F11610" s="216" t="s">
        <v>6452</v>
      </c>
    </row>
    <row r="11611" spans="2:6" ht="12.75" x14ac:dyDescent="0.25">
      <c r="B11611" s="216" t="s">
        <v>99</v>
      </c>
      <c r="C11611" s="213">
        <v>7</v>
      </c>
      <c r="D11611" s="214" t="s">
        <v>6457</v>
      </c>
      <c r="E11611" s="215">
        <v>4310</v>
      </c>
      <c r="F11611" s="216" t="s">
        <v>6452</v>
      </c>
    </row>
    <row r="11612" spans="2:6" ht="12.75" x14ac:dyDescent="0.25">
      <c r="B11612" s="216" t="s">
        <v>99</v>
      </c>
      <c r="C11612" s="213">
        <v>11</v>
      </c>
      <c r="D11612" s="214" t="s">
        <v>6461</v>
      </c>
      <c r="E11612" s="215">
        <v>4310</v>
      </c>
      <c r="F11612" s="216" t="s">
        <v>6452</v>
      </c>
    </row>
    <row r="11613" spans="2:6" ht="12.75" x14ac:dyDescent="0.25">
      <c r="B11613" s="216" t="s">
        <v>99</v>
      </c>
      <c r="C11613" s="213">
        <v>5</v>
      </c>
      <c r="D11613" s="214" t="s">
        <v>6455</v>
      </c>
      <c r="E11613" s="215">
        <v>4310</v>
      </c>
      <c r="F11613" s="216" t="s">
        <v>6452</v>
      </c>
    </row>
    <row r="11614" spans="2:6" ht="12.75" x14ac:dyDescent="0.25">
      <c r="B11614" s="216" t="s">
        <v>4725</v>
      </c>
      <c r="C11614" s="213">
        <v>9</v>
      </c>
      <c r="D11614" s="214" t="s">
        <v>5811</v>
      </c>
      <c r="E11614" s="215">
        <v>4279</v>
      </c>
      <c r="F11614" s="216" t="s">
        <v>6145</v>
      </c>
    </row>
    <row r="11615" spans="2:6" ht="12.75" x14ac:dyDescent="0.25">
      <c r="B11615" s="216" t="s">
        <v>4725</v>
      </c>
      <c r="C11615" s="213">
        <v>2</v>
      </c>
      <c r="D11615" s="214" t="s">
        <v>457</v>
      </c>
      <c r="E11615" s="215">
        <v>4279</v>
      </c>
      <c r="F11615" s="216" t="s">
        <v>6145</v>
      </c>
    </row>
    <row r="11616" spans="2:6" ht="12.75" x14ac:dyDescent="0.25">
      <c r="B11616" s="216" t="s">
        <v>4725</v>
      </c>
      <c r="C11616" s="213">
        <v>4</v>
      </c>
      <c r="D11616" s="214" t="s">
        <v>6146</v>
      </c>
      <c r="E11616" s="215">
        <v>4279</v>
      </c>
      <c r="F11616" s="216" t="s">
        <v>6145</v>
      </c>
    </row>
    <row r="11617" spans="2:6" ht="12.75" x14ac:dyDescent="0.25">
      <c r="B11617" s="216" t="s">
        <v>4725</v>
      </c>
      <c r="C11617" s="213">
        <v>1</v>
      </c>
      <c r="D11617" s="214" t="s">
        <v>5733</v>
      </c>
      <c r="E11617" s="215">
        <v>4279</v>
      </c>
      <c r="F11617" s="216" t="s">
        <v>6145</v>
      </c>
    </row>
    <row r="11618" spans="2:6" ht="12.75" x14ac:dyDescent="0.25">
      <c r="B11618" s="216" t="s">
        <v>4725</v>
      </c>
      <c r="C11618" s="213">
        <v>11</v>
      </c>
      <c r="D11618" s="214" t="s">
        <v>1981</v>
      </c>
      <c r="E11618" s="215">
        <v>4279</v>
      </c>
      <c r="F11618" s="216" t="s">
        <v>6145</v>
      </c>
    </row>
    <row r="11619" spans="2:6" ht="12.75" x14ac:dyDescent="0.25">
      <c r="B11619" s="216" t="s">
        <v>4725</v>
      </c>
      <c r="C11619" s="213">
        <v>5</v>
      </c>
      <c r="D11619" s="214" t="s">
        <v>6147</v>
      </c>
      <c r="E11619" s="215">
        <v>4279</v>
      </c>
      <c r="F11619" s="216" t="s">
        <v>6145</v>
      </c>
    </row>
    <row r="11620" spans="2:6" ht="12.75" x14ac:dyDescent="0.25">
      <c r="B11620" s="216" t="s">
        <v>4725</v>
      </c>
      <c r="C11620" s="213">
        <v>6</v>
      </c>
      <c r="D11620" s="214" t="s">
        <v>1477</v>
      </c>
      <c r="E11620" s="215">
        <v>4279</v>
      </c>
      <c r="F11620" s="216" t="s">
        <v>6145</v>
      </c>
    </row>
    <row r="11621" spans="2:6" ht="12.75" x14ac:dyDescent="0.25">
      <c r="B11621" s="216" t="s">
        <v>4725</v>
      </c>
      <c r="C11621" s="213">
        <v>10</v>
      </c>
      <c r="D11621" s="214" t="s">
        <v>4243</v>
      </c>
      <c r="E11621" s="215">
        <v>4279</v>
      </c>
      <c r="F11621" s="216" t="s">
        <v>6145</v>
      </c>
    </row>
    <row r="11622" spans="2:6" ht="12.75" x14ac:dyDescent="0.25">
      <c r="B11622" s="216" t="s">
        <v>4725</v>
      </c>
      <c r="C11622" s="213">
        <v>3</v>
      </c>
      <c r="D11622" s="214" t="s">
        <v>347</v>
      </c>
      <c r="E11622" s="215">
        <v>4279</v>
      </c>
      <c r="F11622" s="216" t="s">
        <v>6145</v>
      </c>
    </row>
    <row r="11623" spans="2:6" ht="12.75" x14ac:dyDescent="0.25">
      <c r="B11623" s="216" t="s">
        <v>4725</v>
      </c>
      <c r="C11623" s="213">
        <v>12</v>
      </c>
      <c r="D11623" s="214" t="s">
        <v>4400</v>
      </c>
      <c r="E11623" s="215">
        <v>4279</v>
      </c>
      <c r="F11623" s="216" t="s">
        <v>6145</v>
      </c>
    </row>
    <row r="11624" spans="2:6" ht="12.75" x14ac:dyDescent="0.25">
      <c r="B11624" s="216" t="s">
        <v>4725</v>
      </c>
      <c r="C11624" s="213">
        <v>7</v>
      </c>
      <c r="D11624" s="214" t="s">
        <v>6148</v>
      </c>
      <c r="E11624" s="215">
        <v>4279</v>
      </c>
      <c r="F11624" s="216" t="s">
        <v>6145</v>
      </c>
    </row>
    <row r="11625" spans="2:6" ht="12.75" x14ac:dyDescent="0.25">
      <c r="B11625" s="216" t="s">
        <v>4725</v>
      </c>
      <c r="C11625" s="213">
        <v>8</v>
      </c>
      <c r="D11625" s="214" t="s">
        <v>2310</v>
      </c>
      <c r="E11625" s="215">
        <v>4279</v>
      </c>
      <c r="F11625" s="216" t="s">
        <v>6145</v>
      </c>
    </row>
    <row r="11626" spans="2:6" ht="12.75" x14ac:dyDescent="0.25">
      <c r="B11626" s="216" t="s">
        <v>4725</v>
      </c>
      <c r="C11626" s="213">
        <v>12</v>
      </c>
      <c r="D11626" s="214" t="s">
        <v>6489</v>
      </c>
      <c r="E11626" s="215">
        <v>4444</v>
      </c>
      <c r="F11626" s="216" t="s">
        <v>7786</v>
      </c>
    </row>
    <row r="11627" spans="2:6" ht="12.75" x14ac:dyDescent="0.25">
      <c r="B11627" s="216" t="s">
        <v>4725</v>
      </c>
      <c r="C11627" s="213">
        <v>4</v>
      </c>
      <c r="D11627" s="214" t="s">
        <v>7787</v>
      </c>
      <c r="E11627" s="215">
        <v>4444</v>
      </c>
      <c r="F11627" s="216" t="s">
        <v>7786</v>
      </c>
    </row>
    <row r="11628" spans="2:6" ht="12.75" x14ac:dyDescent="0.25">
      <c r="B11628" s="216" t="s">
        <v>4725</v>
      </c>
      <c r="C11628" s="213">
        <v>9</v>
      </c>
      <c r="D11628" s="214" t="s">
        <v>7789</v>
      </c>
      <c r="E11628" s="215">
        <v>4444</v>
      </c>
      <c r="F11628" s="216" t="s">
        <v>7786</v>
      </c>
    </row>
    <row r="11629" spans="2:6" ht="12.75" x14ac:dyDescent="0.25">
      <c r="B11629" s="216" t="s">
        <v>4725</v>
      </c>
      <c r="C11629" s="213">
        <v>1</v>
      </c>
      <c r="D11629" s="214" t="s">
        <v>7533</v>
      </c>
      <c r="E11629" s="215">
        <v>4444</v>
      </c>
      <c r="F11629" s="216" t="s">
        <v>7786</v>
      </c>
    </row>
    <row r="11630" spans="2:6" ht="12.75" x14ac:dyDescent="0.25">
      <c r="B11630" s="216" t="s">
        <v>4725</v>
      </c>
      <c r="C11630" s="213">
        <v>10</v>
      </c>
      <c r="D11630" s="214" t="s">
        <v>7790</v>
      </c>
      <c r="E11630" s="215">
        <v>4444</v>
      </c>
      <c r="F11630" s="216" t="s">
        <v>7786</v>
      </c>
    </row>
    <row r="11631" spans="2:6" ht="12.75" x14ac:dyDescent="0.25">
      <c r="B11631" s="216" t="s">
        <v>4725</v>
      </c>
      <c r="C11631" s="213">
        <v>6</v>
      </c>
      <c r="D11631" s="214" t="s">
        <v>5997</v>
      </c>
      <c r="E11631" s="215">
        <v>4444</v>
      </c>
      <c r="F11631" s="216" t="s">
        <v>7786</v>
      </c>
    </row>
    <row r="11632" spans="2:6" ht="12.75" x14ac:dyDescent="0.25">
      <c r="B11632" s="216" t="s">
        <v>4725</v>
      </c>
      <c r="C11632" s="213">
        <v>3</v>
      </c>
      <c r="D11632" s="214" t="s">
        <v>5803</v>
      </c>
      <c r="E11632" s="215">
        <v>4444</v>
      </c>
      <c r="F11632" s="216" t="s">
        <v>7786</v>
      </c>
    </row>
    <row r="11633" spans="2:6" ht="12.75" x14ac:dyDescent="0.25">
      <c r="B11633" s="216" t="s">
        <v>4725</v>
      </c>
      <c r="C11633" s="213">
        <v>8</v>
      </c>
      <c r="D11633" s="214" t="s">
        <v>7788</v>
      </c>
      <c r="E11633" s="215">
        <v>4444</v>
      </c>
      <c r="F11633" s="216" t="s">
        <v>7786</v>
      </c>
    </row>
    <row r="11634" spans="2:6" ht="12.75" x14ac:dyDescent="0.25">
      <c r="B11634" s="216" t="s">
        <v>4725</v>
      </c>
      <c r="C11634" s="213">
        <v>5</v>
      </c>
      <c r="D11634" s="214" t="s">
        <v>6851</v>
      </c>
      <c r="E11634" s="215">
        <v>4444</v>
      </c>
      <c r="F11634" s="216" t="s">
        <v>7786</v>
      </c>
    </row>
    <row r="11635" spans="2:6" ht="12.75" x14ac:dyDescent="0.25">
      <c r="B11635" s="216" t="s">
        <v>4725</v>
      </c>
      <c r="C11635" s="213">
        <v>11</v>
      </c>
      <c r="D11635" s="214" t="s">
        <v>415</v>
      </c>
      <c r="E11635" s="215">
        <v>4444</v>
      </c>
      <c r="F11635" s="216" t="s">
        <v>7786</v>
      </c>
    </row>
    <row r="11636" spans="2:6" ht="12.75" x14ac:dyDescent="0.25">
      <c r="B11636" s="216" t="s">
        <v>4725</v>
      </c>
      <c r="C11636" s="213">
        <v>7</v>
      </c>
      <c r="D11636" s="214" t="s">
        <v>6174</v>
      </c>
      <c r="E11636" s="215">
        <v>4444</v>
      </c>
      <c r="F11636" s="216" t="s">
        <v>7786</v>
      </c>
    </row>
    <row r="11637" spans="2:6" ht="12.75" x14ac:dyDescent="0.25">
      <c r="B11637" s="216" t="s">
        <v>4725</v>
      </c>
      <c r="C11637" s="213">
        <v>2</v>
      </c>
      <c r="D11637" s="214" t="s">
        <v>6867</v>
      </c>
      <c r="E11637" s="215">
        <v>4444</v>
      </c>
      <c r="F11637" s="216" t="s">
        <v>7786</v>
      </c>
    </row>
    <row r="11638" spans="2:6" ht="12.75" x14ac:dyDescent="0.25"/>
    <row r="11639" spans="2:6" ht="12.75" hidden="1" x14ac:dyDescent="0.25"/>
    <row r="11640" spans="2:6" ht="12.75" hidden="1" x14ac:dyDescent="0.25"/>
  </sheetData>
  <autoFilter ref="B19:F11637" xr:uid="{00000000-0009-0000-0000-000002000000}">
    <sortState xmlns:xlrd2="http://schemas.microsoft.com/office/spreadsheetml/2017/richdata2" ref="B20:F11637">
      <sortCondition ref="F19:F11637"/>
    </sortState>
  </autoFilter>
  <mergeCells count="2">
    <mergeCell ref="B5:G5"/>
    <mergeCell ref="A1:AH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ORDENAR_INTERPRETE">
                <anchor moveWithCells="1" sizeWithCells="1">
                  <from>
                    <xdr:col>1</xdr:col>
                    <xdr:colOff>9525</xdr:colOff>
                    <xdr:row>9</xdr:row>
                    <xdr:rowOff>104775</xdr:rowOff>
                  </from>
                  <to>
                    <xdr:col>1</xdr:col>
                    <xdr:colOff>1600200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ORDENAR_TEMA">
                <anchor moveWithCells="1" sizeWithCells="1">
                  <from>
                    <xdr:col>1</xdr:col>
                    <xdr:colOff>1866900</xdr:colOff>
                    <xdr:row>9</xdr:row>
                    <xdr:rowOff>104775</xdr:rowOff>
                  </from>
                  <to>
                    <xdr:col>3</xdr:col>
                    <xdr:colOff>190500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ORDENAR_CODIGO">
                <anchor moveWithCells="1" sizeWithCells="1">
                  <from>
                    <xdr:col>3</xdr:col>
                    <xdr:colOff>381000</xdr:colOff>
                    <xdr:row>9</xdr:row>
                    <xdr:rowOff>104775</xdr:rowOff>
                  </from>
                  <to>
                    <xdr:col>3</xdr:col>
                    <xdr:colOff>1962150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ORDENAR_PRODUCCION">
                <anchor moveWithCells="1" sizeWithCells="1">
                  <from>
                    <xdr:col>3</xdr:col>
                    <xdr:colOff>2124075</xdr:colOff>
                    <xdr:row>9</xdr:row>
                    <xdr:rowOff>104775</xdr:rowOff>
                  </from>
                  <to>
                    <xdr:col>5</xdr:col>
                    <xdr:colOff>381000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OBTENIDO">
                <anchor moveWithCells="1" sizeWithCells="1">
                  <from>
                    <xdr:col>3</xdr:col>
                    <xdr:colOff>1352550</xdr:colOff>
                    <xdr:row>13</xdr:row>
                    <xdr:rowOff>104775</xdr:rowOff>
                  </from>
                  <to>
                    <xdr:col>4</xdr:col>
                    <xdr:colOff>133350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POR_OBTENER">
                <anchor moveWithCells="1" sizeWithCells="1">
                  <from>
                    <xdr:col>4</xdr:col>
                    <xdr:colOff>342900</xdr:colOff>
                    <xdr:row>13</xdr:row>
                    <xdr:rowOff>95250</xdr:rowOff>
                  </from>
                  <to>
                    <xdr:col>5</xdr:col>
                    <xdr:colOff>371475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3">
    <tabColor rgb="FF7030A0"/>
  </sheetPr>
  <dimension ref="A2:H57"/>
  <sheetViews>
    <sheetView showGridLines="0" topLeftCell="A7" workbookViewId="0">
      <selection activeCell="G7" sqref="G7"/>
    </sheetView>
  </sheetViews>
  <sheetFormatPr baseColWidth="10" defaultColWidth="11.42578125" defaultRowHeight="11.25" x14ac:dyDescent="0.2"/>
  <cols>
    <col min="1" max="1" width="3.140625" style="1" customWidth="1"/>
    <col min="2" max="4" width="11.42578125" style="2"/>
    <col min="5" max="16384" width="11.42578125" style="1"/>
  </cols>
  <sheetData>
    <row r="2" spans="1:8" x14ac:dyDescent="0.2">
      <c r="A2" s="1">
        <v>0</v>
      </c>
      <c r="B2" s="5" t="s">
        <v>9879</v>
      </c>
      <c r="C2" s="2" t="s">
        <v>9884</v>
      </c>
    </row>
    <row r="3" spans="1:8" x14ac:dyDescent="0.2">
      <c r="A3" s="1">
        <v>40</v>
      </c>
      <c r="B3" s="5" t="s">
        <v>9880</v>
      </c>
      <c r="C3" s="2" t="s">
        <v>9883</v>
      </c>
    </row>
    <row r="4" spans="1:8" x14ac:dyDescent="0.2">
      <c r="A4" s="1">
        <v>55</v>
      </c>
      <c r="B4" s="5" t="s">
        <v>9881</v>
      </c>
      <c r="C4" s="2" t="s">
        <v>9882</v>
      </c>
    </row>
    <row r="6" spans="1:8" s="4" customFormat="1" ht="12" customHeight="1" x14ac:dyDescent="0.25">
      <c r="B6" s="8" t="s">
        <v>9845</v>
      </c>
      <c r="C6" s="8" t="s">
        <v>9888</v>
      </c>
      <c r="D6" s="8" t="s">
        <v>9846</v>
      </c>
      <c r="E6" s="8" t="s">
        <v>9878</v>
      </c>
      <c r="G6" s="7" t="s">
        <v>9885</v>
      </c>
      <c r="H6" s="7" t="s">
        <v>9887</v>
      </c>
    </row>
    <row r="7" spans="1:8" s="4" customFormat="1" ht="8.25" customHeight="1" x14ac:dyDescent="0.25">
      <c r="B7" s="3" t="s">
        <v>9874</v>
      </c>
      <c r="C7" s="3">
        <v>5</v>
      </c>
      <c r="D7" s="3">
        <v>1</v>
      </c>
      <c r="E7" s="3"/>
      <c r="G7" s="6">
        <f>SUMIFS(C:C,E:E,"x")</f>
        <v>26</v>
      </c>
      <c r="H7" s="6" t="str">
        <f>+LOOKUP(G7,$A$2:$B$4)</f>
        <v>BASICO</v>
      </c>
    </row>
    <row r="8" spans="1:8" s="4" customFormat="1" ht="8.25" customHeight="1" x14ac:dyDescent="0.25">
      <c r="B8" s="3" t="s">
        <v>9874</v>
      </c>
      <c r="C8" s="3">
        <v>1</v>
      </c>
      <c r="D8" s="3">
        <f>+D7+1</f>
        <v>2</v>
      </c>
      <c r="E8" s="3"/>
    </row>
    <row r="9" spans="1:8" s="4" customFormat="1" ht="8.25" customHeight="1" x14ac:dyDescent="0.25">
      <c r="B9" s="3" t="s">
        <v>9874</v>
      </c>
      <c r="C9" s="3">
        <v>1</v>
      </c>
      <c r="D9" s="3">
        <f t="shared" ref="D9:D19" si="0">+D8+1</f>
        <v>3</v>
      </c>
      <c r="E9" s="3"/>
    </row>
    <row r="10" spans="1:8" s="4" customFormat="1" ht="8.25" customHeight="1" x14ac:dyDescent="0.25">
      <c r="B10" s="3" t="s">
        <v>9874</v>
      </c>
      <c r="C10" s="3">
        <v>1</v>
      </c>
      <c r="D10" s="3">
        <f t="shared" si="0"/>
        <v>4</v>
      </c>
      <c r="E10" s="3"/>
    </row>
    <row r="11" spans="1:8" s="4" customFormat="1" ht="8.25" customHeight="1" x14ac:dyDescent="0.25">
      <c r="B11" s="3" t="s">
        <v>9874</v>
      </c>
      <c r="C11" s="3">
        <v>1</v>
      </c>
      <c r="D11" s="3">
        <f t="shared" si="0"/>
        <v>5</v>
      </c>
      <c r="E11" s="3"/>
    </row>
    <row r="12" spans="1:8" s="4" customFormat="1" ht="8.25" customHeight="1" x14ac:dyDescent="0.25">
      <c r="B12" s="3" t="s">
        <v>9874</v>
      </c>
      <c r="C12" s="3">
        <v>1</v>
      </c>
      <c r="D12" s="3">
        <f t="shared" si="0"/>
        <v>6</v>
      </c>
      <c r="E12" s="3"/>
    </row>
    <row r="13" spans="1:8" s="4" customFormat="1" ht="8.25" customHeight="1" x14ac:dyDescent="0.25">
      <c r="B13" s="3" t="s">
        <v>9874</v>
      </c>
      <c r="C13" s="3">
        <v>1</v>
      </c>
      <c r="D13" s="3">
        <f t="shared" si="0"/>
        <v>7</v>
      </c>
      <c r="E13" s="3"/>
    </row>
    <row r="14" spans="1:8" s="4" customFormat="1" ht="8.25" customHeight="1" x14ac:dyDescent="0.25">
      <c r="B14" s="3" t="s">
        <v>9874</v>
      </c>
      <c r="C14" s="3">
        <v>1</v>
      </c>
      <c r="D14" s="3">
        <f t="shared" si="0"/>
        <v>8</v>
      </c>
      <c r="E14" s="3"/>
    </row>
    <row r="15" spans="1:8" s="4" customFormat="1" ht="8.25" customHeight="1" x14ac:dyDescent="0.25">
      <c r="B15" s="3" t="s">
        <v>9874</v>
      </c>
      <c r="C15" s="3">
        <v>1</v>
      </c>
      <c r="D15" s="3">
        <f t="shared" si="0"/>
        <v>9</v>
      </c>
      <c r="E15" s="3"/>
    </row>
    <row r="16" spans="1:8" s="4" customFormat="1" ht="8.25" customHeight="1" x14ac:dyDescent="0.25">
      <c r="B16" s="3" t="s">
        <v>9874</v>
      </c>
      <c r="C16" s="3">
        <v>1</v>
      </c>
      <c r="D16" s="3">
        <f t="shared" si="0"/>
        <v>10</v>
      </c>
      <c r="E16" s="3"/>
    </row>
    <row r="17" spans="2:5" s="4" customFormat="1" ht="8.25" customHeight="1" x14ac:dyDescent="0.25">
      <c r="B17" s="3" t="s">
        <v>9874</v>
      </c>
      <c r="C17" s="3">
        <v>1</v>
      </c>
      <c r="D17" s="3">
        <f t="shared" si="0"/>
        <v>11</v>
      </c>
      <c r="E17" s="3"/>
    </row>
    <row r="18" spans="2:5" s="4" customFormat="1" ht="8.25" customHeight="1" x14ac:dyDescent="0.25">
      <c r="B18" s="3" t="s">
        <v>9874</v>
      </c>
      <c r="C18" s="3">
        <v>1</v>
      </c>
      <c r="D18" s="3">
        <f t="shared" si="0"/>
        <v>12</v>
      </c>
      <c r="E18" s="3"/>
    </row>
    <row r="19" spans="2:5" s="4" customFormat="1" ht="8.25" customHeight="1" x14ac:dyDescent="0.25">
      <c r="B19" s="3" t="s">
        <v>9874</v>
      </c>
      <c r="C19" s="3">
        <v>1</v>
      </c>
      <c r="D19" s="3">
        <f t="shared" si="0"/>
        <v>13</v>
      </c>
      <c r="E19" s="3"/>
    </row>
    <row r="20" spans="2:5" s="4" customFormat="1" ht="8.25" customHeight="1" x14ac:dyDescent="0.25">
      <c r="B20" s="3" t="s">
        <v>9875</v>
      </c>
      <c r="C20" s="3">
        <v>1</v>
      </c>
      <c r="D20" s="3">
        <v>1</v>
      </c>
      <c r="E20" s="3"/>
    </row>
    <row r="21" spans="2:5" s="4" customFormat="1" ht="8.25" customHeight="1" x14ac:dyDescent="0.25">
      <c r="B21" s="3" t="s">
        <v>9875</v>
      </c>
      <c r="C21" s="3">
        <v>1</v>
      </c>
      <c r="D21" s="3">
        <f>+D20+1</f>
        <v>2</v>
      </c>
      <c r="E21" s="3"/>
    </row>
    <row r="22" spans="2:5" s="4" customFormat="1" ht="8.25" customHeight="1" x14ac:dyDescent="0.25">
      <c r="B22" s="3" t="s">
        <v>9875</v>
      </c>
      <c r="C22" s="3">
        <v>1</v>
      </c>
      <c r="D22" s="3">
        <f t="shared" ref="D22:D51" si="1">+D21+1</f>
        <v>3</v>
      </c>
      <c r="E22" s="3"/>
    </row>
    <row r="23" spans="2:5" s="4" customFormat="1" ht="8.25" customHeight="1" x14ac:dyDescent="0.25">
      <c r="B23" s="3" t="s">
        <v>9875</v>
      </c>
      <c r="C23" s="3">
        <v>1</v>
      </c>
      <c r="D23" s="3">
        <f t="shared" si="1"/>
        <v>4</v>
      </c>
      <c r="E23" s="3"/>
    </row>
    <row r="24" spans="2:5" s="4" customFormat="1" ht="8.25" customHeight="1" x14ac:dyDescent="0.25">
      <c r="B24" s="3" t="s">
        <v>9875</v>
      </c>
      <c r="C24" s="3">
        <v>1</v>
      </c>
      <c r="D24" s="3">
        <f t="shared" si="1"/>
        <v>5</v>
      </c>
      <c r="E24" s="3"/>
    </row>
    <row r="25" spans="2:5" s="4" customFormat="1" ht="8.25" customHeight="1" x14ac:dyDescent="0.25">
      <c r="B25" s="3" t="s">
        <v>9875</v>
      </c>
      <c r="C25" s="3">
        <v>1</v>
      </c>
      <c r="D25" s="3">
        <f t="shared" si="1"/>
        <v>6</v>
      </c>
      <c r="E25" s="3"/>
    </row>
    <row r="26" spans="2:5" s="4" customFormat="1" ht="8.25" customHeight="1" x14ac:dyDescent="0.25">
      <c r="B26" s="3" t="s">
        <v>9875</v>
      </c>
      <c r="C26" s="3">
        <v>1</v>
      </c>
      <c r="D26" s="3">
        <f t="shared" si="1"/>
        <v>7</v>
      </c>
      <c r="E26" s="3"/>
    </row>
    <row r="27" spans="2:5" s="4" customFormat="1" ht="8.25" customHeight="1" x14ac:dyDescent="0.25">
      <c r="B27" s="3" t="s">
        <v>9875</v>
      </c>
      <c r="C27" s="3">
        <v>1</v>
      </c>
      <c r="D27" s="3">
        <f t="shared" si="1"/>
        <v>8</v>
      </c>
      <c r="E27" s="3"/>
    </row>
    <row r="28" spans="2:5" s="4" customFormat="1" ht="8.25" customHeight="1" x14ac:dyDescent="0.25">
      <c r="B28" s="3" t="s">
        <v>9875</v>
      </c>
      <c r="C28" s="3">
        <v>1</v>
      </c>
      <c r="D28" s="3">
        <f t="shared" si="1"/>
        <v>9</v>
      </c>
      <c r="E28" s="3"/>
    </row>
    <row r="29" spans="2:5" s="4" customFormat="1" ht="8.25" customHeight="1" x14ac:dyDescent="0.25">
      <c r="B29" s="3" t="s">
        <v>9875</v>
      </c>
      <c r="C29" s="3">
        <v>1</v>
      </c>
      <c r="D29" s="3">
        <f t="shared" si="1"/>
        <v>10</v>
      </c>
      <c r="E29" s="3"/>
    </row>
    <row r="30" spans="2:5" s="4" customFormat="1" ht="8.25" customHeight="1" x14ac:dyDescent="0.25">
      <c r="B30" s="3" t="s">
        <v>9875</v>
      </c>
      <c r="C30" s="3">
        <v>1</v>
      </c>
      <c r="D30" s="3">
        <f t="shared" si="1"/>
        <v>11</v>
      </c>
      <c r="E30" s="3"/>
    </row>
    <row r="31" spans="2:5" s="4" customFormat="1" ht="8.25" customHeight="1" x14ac:dyDescent="0.25">
      <c r="B31" s="3" t="s">
        <v>9875</v>
      </c>
      <c r="C31" s="3">
        <v>1</v>
      </c>
      <c r="D31" s="3">
        <f t="shared" si="1"/>
        <v>12</v>
      </c>
      <c r="E31" s="3"/>
    </row>
    <row r="32" spans="2:5" s="4" customFormat="1" ht="8.25" customHeight="1" x14ac:dyDescent="0.25">
      <c r="B32" s="3" t="s">
        <v>9875</v>
      </c>
      <c r="C32" s="3">
        <v>1</v>
      </c>
      <c r="D32" s="3">
        <f t="shared" si="1"/>
        <v>13</v>
      </c>
      <c r="E32" s="3"/>
    </row>
    <row r="33" spans="2:5" s="4" customFormat="1" ht="8.25" customHeight="1" x14ac:dyDescent="0.25">
      <c r="B33" s="3" t="s">
        <v>9875</v>
      </c>
      <c r="C33" s="3">
        <v>1</v>
      </c>
      <c r="D33" s="3">
        <f t="shared" si="1"/>
        <v>14</v>
      </c>
      <c r="E33" s="3"/>
    </row>
    <row r="34" spans="2:5" s="4" customFormat="1" ht="8.25" customHeight="1" x14ac:dyDescent="0.25">
      <c r="B34" s="3" t="s">
        <v>9875</v>
      </c>
      <c r="C34" s="3">
        <v>1</v>
      </c>
      <c r="D34" s="3">
        <f t="shared" si="1"/>
        <v>15</v>
      </c>
      <c r="E34" s="3"/>
    </row>
    <row r="35" spans="2:5" s="4" customFormat="1" ht="8.25" customHeight="1" x14ac:dyDescent="0.25">
      <c r="B35" s="3" t="s">
        <v>9875</v>
      </c>
      <c r="C35" s="3">
        <v>1</v>
      </c>
      <c r="D35" s="3">
        <f t="shared" si="1"/>
        <v>16</v>
      </c>
      <c r="E35" s="3"/>
    </row>
    <row r="36" spans="2:5" s="4" customFormat="1" ht="8.25" customHeight="1" x14ac:dyDescent="0.25">
      <c r="B36" s="3" t="s">
        <v>9875</v>
      </c>
      <c r="C36" s="3">
        <v>1</v>
      </c>
      <c r="D36" s="3">
        <f t="shared" si="1"/>
        <v>17</v>
      </c>
      <c r="E36" s="3"/>
    </row>
    <row r="37" spans="2:5" s="4" customFormat="1" ht="8.25" customHeight="1" x14ac:dyDescent="0.25">
      <c r="B37" s="3" t="s">
        <v>9875</v>
      </c>
      <c r="C37" s="3">
        <v>1</v>
      </c>
      <c r="D37" s="3">
        <f t="shared" si="1"/>
        <v>18</v>
      </c>
      <c r="E37" s="3"/>
    </row>
    <row r="38" spans="2:5" s="4" customFormat="1" ht="8.25" customHeight="1" x14ac:dyDescent="0.25">
      <c r="B38" s="3" t="s">
        <v>9875</v>
      </c>
      <c r="C38" s="3">
        <v>1</v>
      </c>
      <c r="D38" s="3">
        <f t="shared" si="1"/>
        <v>19</v>
      </c>
      <c r="E38" s="3"/>
    </row>
    <row r="39" spans="2:5" s="4" customFormat="1" ht="8.25" customHeight="1" x14ac:dyDescent="0.25">
      <c r="B39" s="3" t="s">
        <v>9875</v>
      </c>
      <c r="C39" s="3">
        <v>1</v>
      </c>
      <c r="D39" s="3">
        <f t="shared" si="1"/>
        <v>20</v>
      </c>
      <c r="E39" s="3"/>
    </row>
    <row r="40" spans="2:5" s="4" customFormat="1" ht="8.25" customHeight="1" x14ac:dyDescent="0.25">
      <c r="B40" s="3" t="s">
        <v>9875</v>
      </c>
      <c r="C40" s="3">
        <v>1</v>
      </c>
      <c r="D40" s="3">
        <f t="shared" si="1"/>
        <v>21</v>
      </c>
      <c r="E40" s="3"/>
    </row>
    <row r="41" spans="2:5" s="4" customFormat="1" ht="8.25" customHeight="1" x14ac:dyDescent="0.25">
      <c r="B41" s="3" t="s">
        <v>9875</v>
      </c>
      <c r="C41" s="3">
        <v>1</v>
      </c>
      <c r="D41" s="3">
        <f t="shared" si="1"/>
        <v>22</v>
      </c>
      <c r="E41" s="3"/>
    </row>
    <row r="42" spans="2:5" s="4" customFormat="1" ht="8.25" customHeight="1" x14ac:dyDescent="0.25">
      <c r="B42" s="3" t="s">
        <v>9875</v>
      </c>
      <c r="C42" s="3">
        <v>1</v>
      </c>
      <c r="D42" s="3">
        <f t="shared" si="1"/>
        <v>23</v>
      </c>
      <c r="E42" s="3"/>
    </row>
    <row r="43" spans="2:5" s="4" customFormat="1" ht="8.25" customHeight="1" x14ac:dyDescent="0.25">
      <c r="B43" s="3" t="s">
        <v>9875</v>
      </c>
      <c r="C43" s="3">
        <v>1</v>
      </c>
      <c r="D43" s="3">
        <f t="shared" si="1"/>
        <v>24</v>
      </c>
      <c r="E43" s="3"/>
    </row>
    <row r="44" spans="2:5" s="4" customFormat="1" ht="8.25" customHeight="1" x14ac:dyDescent="0.25">
      <c r="B44" s="3" t="s">
        <v>9875</v>
      </c>
      <c r="C44" s="3">
        <v>1</v>
      </c>
      <c r="D44" s="3">
        <f t="shared" si="1"/>
        <v>25</v>
      </c>
      <c r="E44" s="3"/>
    </row>
    <row r="45" spans="2:5" s="4" customFormat="1" ht="8.25" customHeight="1" x14ac:dyDescent="0.25">
      <c r="B45" s="3" t="s">
        <v>9875</v>
      </c>
      <c r="C45" s="3">
        <v>1</v>
      </c>
      <c r="D45" s="3">
        <f t="shared" si="1"/>
        <v>26</v>
      </c>
      <c r="E45" s="3"/>
    </row>
    <row r="46" spans="2:5" s="4" customFormat="1" ht="8.25" customHeight="1" x14ac:dyDescent="0.25">
      <c r="B46" s="3" t="s">
        <v>9875</v>
      </c>
      <c r="C46" s="3">
        <v>1</v>
      </c>
      <c r="D46" s="3">
        <f t="shared" si="1"/>
        <v>27</v>
      </c>
      <c r="E46" s="3"/>
    </row>
    <row r="47" spans="2:5" s="4" customFormat="1" ht="8.25" customHeight="1" x14ac:dyDescent="0.25">
      <c r="B47" s="3" t="s">
        <v>9875</v>
      </c>
      <c r="C47" s="3">
        <v>1</v>
      </c>
      <c r="D47" s="3">
        <f t="shared" si="1"/>
        <v>28</v>
      </c>
      <c r="E47" s="3"/>
    </row>
    <row r="48" spans="2:5" s="4" customFormat="1" ht="8.25" customHeight="1" x14ac:dyDescent="0.25">
      <c r="B48" s="3" t="s">
        <v>9875</v>
      </c>
      <c r="C48" s="3">
        <v>1</v>
      </c>
      <c r="D48" s="3">
        <f t="shared" si="1"/>
        <v>29</v>
      </c>
      <c r="E48" s="3"/>
    </row>
    <row r="49" spans="2:5" s="4" customFormat="1" ht="8.25" customHeight="1" x14ac:dyDescent="0.25">
      <c r="B49" s="3" t="s">
        <v>9875</v>
      </c>
      <c r="C49" s="3">
        <v>1</v>
      </c>
      <c r="D49" s="3">
        <f t="shared" si="1"/>
        <v>30</v>
      </c>
      <c r="E49" s="3"/>
    </row>
    <row r="50" spans="2:5" s="4" customFormat="1" ht="8.25" customHeight="1" x14ac:dyDescent="0.25">
      <c r="B50" s="3" t="s">
        <v>9875</v>
      </c>
      <c r="C50" s="3">
        <v>1</v>
      </c>
      <c r="D50" s="3">
        <f t="shared" si="1"/>
        <v>31</v>
      </c>
      <c r="E50" s="3"/>
    </row>
    <row r="51" spans="2:5" s="4" customFormat="1" ht="8.25" customHeight="1" x14ac:dyDescent="0.25">
      <c r="B51" s="3" t="s">
        <v>9875</v>
      </c>
      <c r="C51" s="3">
        <v>1</v>
      </c>
      <c r="D51" s="3">
        <f t="shared" si="1"/>
        <v>32</v>
      </c>
      <c r="E51" s="3"/>
    </row>
    <row r="52" spans="2:5" s="4" customFormat="1" ht="8.25" customHeight="1" x14ac:dyDescent="0.25">
      <c r="B52" s="3" t="s">
        <v>9876</v>
      </c>
      <c r="C52" s="3">
        <v>4</v>
      </c>
      <c r="D52" s="3">
        <v>1</v>
      </c>
      <c r="E52" s="3" t="s">
        <v>9886</v>
      </c>
    </row>
    <row r="53" spans="2:5" s="4" customFormat="1" ht="8.25" customHeight="1" x14ac:dyDescent="0.25">
      <c r="B53" s="3" t="s">
        <v>9876</v>
      </c>
      <c r="C53" s="3">
        <v>4</v>
      </c>
      <c r="D53" s="3">
        <v>2</v>
      </c>
      <c r="E53" s="3" t="s">
        <v>9886</v>
      </c>
    </row>
    <row r="54" spans="2:5" s="4" customFormat="1" ht="8.25" customHeight="1" x14ac:dyDescent="0.25">
      <c r="B54" s="3" t="s">
        <v>9876</v>
      </c>
      <c r="C54" s="3">
        <v>4</v>
      </c>
      <c r="D54" s="3">
        <v>3</v>
      </c>
      <c r="E54" s="3" t="s">
        <v>9886</v>
      </c>
    </row>
    <row r="55" spans="2:5" s="4" customFormat="1" ht="8.25" customHeight="1" x14ac:dyDescent="0.25">
      <c r="B55" s="3" t="s">
        <v>9876</v>
      </c>
      <c r="C55" s="3">
        <v>4</v>
      </c>
      <c r="D55" s="3">
        <v>4</v>
      </c>
      <c r="E55" s="3" t="s">
        <v>9886</v>
      </c>
    </row>
    <row r="56" spans="2:5" s="4" customFormat="1" ht="8.25" customHeight="1" x14ac:dyDescent="0.25">
      <c r="B56" s="3" t="s">
        <v>9876</v>
      </c>
      <c r="C56" s="3">
        <v>4</v>
      </c>
      <c r="D56" s="3">
        <v>5</v>
      </c>
      <c r="E56" s="3" t="s">
        <v>9886</v>
      </c>
    </row>
    <row r="57" spans="2:5" s="4" customFormat="1" ht="8.25" customHeight="1" x14ac:dyDescent="0.25">
      <c r="B57" s="3" t="s">
        <v>9877</v>
      </c>
      <c r="C57" s="3">
        <v>6</v>
      </c>
      <c r="D57" s="3">
        <v>1</v>
      </c>
      <c r="E57" s="3" t="s">
        <v>9886</v>
      </c>
    </row>
  </sheetData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12</vt:i4>
      </vt:variant>
    </vt:vector>
  </HeadingPairs>
  <TitlesOfParts>
    <vt:vector size="19" baseType="lpstr">
      <vt:lpstr>1. PLANILLA</vt:lpstr>
      <vt:lpstr>2. REPORTE</vt:lpstr>
      <vt:lpstr>3. Formulas</vt:lpstr>
      <vt:lpstr>4. BBDD Dinamica</vt:lpstr>
      <vt:lpstr>DINAMICAS</vt:lpstr>
      <vt:lpstr>MACROS 1</vt:lpstr>
      <vt:lpstr>RESULTADO</vt:lpstr>
      <vt:lpstr>Apellido</vt:lpstr>
      <vt:lpstr>Área</vt:lpstr>
      <vt:lpstr>BASE_TOTAL</vt:lpstr>
      <vt:lpstr>Cat</vt:lpstr>
      <vt:lpstr>Cod</vt:lpstr>
      <vt:lpstr>DNI</vt:lpstr>
      <vt:lpstr>EMPLEADOS</vt:lpstr>
      <vt:lpstr>Nombre</vt:lpstr>
      <vt:lpstr>Sexo</vt:lpstr>
      <vt:lpstr>Status</vt:lpstr>
      <vt:lpstr>Sucursal</vt:lpstr>
      <vt:lpstr>Sueldo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HERRERA</dc:creator>
  <cp:lastModifiedBy>Michael Soca Montes</cp:lastModifiedBy>
  <cp:lastPrinted>2018-04-06T16:01:40Z</cp:lastPrinted>
  <dcterms:created xsi:type="dcterms:W3CDTF">2016-07-21T14:49:04Z</dcterms:created>
  <dcterms:modified xsi:type="dcterms:W3CDTF">2022-08-12T14:03:41Z</dcterms:modified>
</cp:coreProperties>
</file>