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oheil izadi\Desktop\TelegramBot\TelegramBot\TelegramBot\PythonScripts\"/>
    </mc:Choice>
  </mc:AlternateContent>
  <xr:revisionPtr revIDLastSave="0" documentId="13_ncr:1_{4FAD2442-6721-4E50-98D9-5FD371D8672C}" xr6:coauthVersionLast="47" xr6:coauthVersionMax="47" xr10:uidLastSave="{00000000-0000-0000-0000-000000000000}"/>
  <bookViews>
    <workbookView xWindow="-120" yWindow="-120" windowWidth="29040" windowHeight="15840" xr2:uid="{00000000-000D-0000-FFFF-FFFF00000000}"/>
  </bookViews>
  <sheets>
    <sheet name="1% PP" sheetId="3" r:id="rId1"/>
  </sheets>
  <definedNames>
    <definedName name="_xlnm.Print_Area" localSheetId="0">'1% PP'!$A$1:$G$118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3" l="1"/>
  <c r="E21" i="3"/>
  <c r="E22" i="3"/>
  <c r="E23" i="3"/>
  <c r="E24" i="3"/>
  <c r="E25" i="3"/>
  <c r="E26" i="3"/>
  <c r="E27" i="3"/>
  <c r="E28" i="3"/>
  <c r="E29" i="3"/>
  <c r="E30" i="3"/>
  <c r="E31" i="3"/>
  <c r="E32" i="3"/>
  <c r="E33" i="3"/>
  <c r="E34" i="3"/>
  <c r="E35" i="3"/>
  <c r="E36" i="3"/>
  <c r="E37" i="3"/>
  <c r="E38" i="3"/>
  <c r="E39" i="3"/>
  <c r="E40" i="3"/>
  <c r="E41" i="3"/>
  <c r="E42" i="3"/>
  <c r="E43" i="3"/>
  <c r="E44" i="3"/>
  <c r="E19" i="3"/>
  <c r="E17" i="3"/>
  <c r="E18" i="3"/>
  <c r="E45" i="3"/>
  <c r="D9" i="3"/>
  <c r="F18" i="3" l="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D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76" i="3" l="1"/>
  <c r="D79" i="3" s="1"/>
  <c r="D80" i="3" s="1"/>
</calcChain>
</file>

<file path=xl/sharedStrings.xml><?xml version="1.0" encoding="utf-8"?>
<sst xmlns="http://schemas.openxmlformats.org/spreadsheetml/2006/main" count="81" uniqueCount="52">
  <si>
    <t>311 Boulevard</t>
  </si>
  <si>
    <t>#</t>
  </si>
  <si>
    <t>%</t>
  </si>
  <si>
    <t>Disclaimer: All pictures, plans, layouts, data and details included in this offer are indicative only and may change at anytime in accordance with the final designs of the project and regulatory approvals. Furiture and decor are for illustrative purpose only.</t>
  </si>
  <si>
    <t>پیشنهاد فروش</t>
  </si>
  <si>
    <t>قیمت اصلی به درهم</t>
  </si>
  <si>
    <t>قیمت نهایی فروش</t>
  </si>
  <si>
    <t>قیمت کل به درهم</t>
  </si>
  <si>
    <t>منظره</t>
  </si>
  <si>
    <t>نوع واحد</t>
  </si>
  <si>
    <t>واحد</t>
  </si>
  <si>
    <t>پروژه</t>
  </si>
  <si>
    <t>تاریخ</t>
  </si>
  <si>
    <t>مقدار پرداختی</t>
  </si>
  <si>
    <t xml:space="preserve">مرحله پرداختی </t>
  </si>
  <si>
    <t>پیش پرداخت</t>
  </si>
  <si>
    <t>ماه اول</t>
  </si>
  <si>
    <t>بعد از تحویل</t>
  </si>
  <si>
    <t>قسط اول</t>
  </si>
  <si>
    <t>قسط دوم</t>
  </si>
  <si>
    <t>قسط سوم</t>
  </si>
  <si>
    <t>قسط چهارم</t>
  </si>
  <si>
    <t>قسط پنجم</t>
  </si>
  <si>
    <t>قسط ششم</t>
  </si>
  <si>
    <t>قسط هفتم</t>
  </si>
  <si>
    <t>قسط هشتم</t>
  </si>
  <si>
    <t>قسط نهم</t>
  </si>
  <si>
    <t>قسط دهم</t>
  </si>
  <si>
    <t>قسط یازدهم</t>
  </si>
  <si>
    <t>قسط دوازدهم</t>
  </si>
  <si>
    <t>قسط سیزدهم</t>
  </si>
  <si>
    <t>قسط چهاردهم</t>
  </si>
  <si>
    <t>قسط پونزدهم</t>
  </si>
  <si>
    <t>قسط شونزدهم</t>
  </si>
  <si>
    <t>قسط هفدهم</t>
  </si>
  <si>
    <t>قسط هجدهم</t>
  </si>
  <si>
    <t>قسط نونزدهم</t>
  </si>
  <si>
    <t>قسط بیستم</t>
  </si>
  <si>
    <t>قسط بیست و یکم</t>
  </si>
  <si>
    <t>قسط بیست و دوم</t>
  </si>
  <si>
    <t>قسط بیست و سوم</t>
  </si>
  <si>
    <t>قسط بیست و چهارم</t>
  </si>
  <si>
    <t>قسمت بیست و پنجم</t>
  </si>
  <si>
    <t>قسط بیست و ششم</t>
  </si>
  <si>
    <t>هنگام تحویل</t>
  </si>
  <si>
    <t>قیمت کل</t>
  </si>
  <si>
    <t>هزینه‌های ثبت‌نام در اداره اراضی دبی و هزینه‌های اداری مربوطه</t>
  </si>
  <si>
    <t>قیمت واحد</t>
  </si>
  <si>
    <t>مساحت کل به مترمربع</t>
  </si>
  <si>
    <t>4% DLD (سازمان املاک و مستغلات)</t>
  </si>
  <si>
    <t>تنظیم قرارداد و امور اداری</t>
  </si>
  <si>
    <t>تخفیف ۲۰ درصد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</si>
</sst>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AED]\ * #,##0_);_([$AED]\ * \(#,##0\);_([$AED]\ * &quot;-&quot;??_);_(@_)"/>
    <numFmt numFmtId="165" formatCode="_-[$AED]\ * #,##0.00_-;\-[$AED]\ * #,##0.00_-;_-[$AED]\ * &quot;-&quot;??_-;_-@_-"/>
    <numFmt numFmtId="166" formatCode="_-[$AED]\ * #,##0_-;\-[$AED]\ * #,##0_-;_-[$AED]\ * &quot;-&quot;??_-;_-@_-"/>
  </numFmts>
  <fonts count="10" x14ac:knownFonts="1">
    <font>
      <sz val="11"/>
      <color theme="1"/>
      <name val="Calibri"/>
      <family val="2"/>
      <scheme val="minor"/>
    </font>
    <font>
      <sz val="8"/>
      <name val="Calibri"/>
      <family val="2"/>
      <scheme val="minor"/>
    </font>
    <font>
      <b/>
      <sz val="12"/>
      <color theme="1"/>
      <name val="Calibri"/>
      <family val="2"/>
      <scheme val="minor"/>
    </font>
    <font>
      <b/>
      <sz val="15"/>
      <color theme="0"/>
      <name val="Calibri"/>
      <family val="2"/>
      <scheme val="minor"/>
    </font>
    <font>
      <b/>
      <sz val="11"/>
      <color theme="1"/>
      <name val="Calibri"/>
      <family val="2"/>
      <scheme val="minor"/>
    </font>
    <font>
      <b/>
      <sz val="21"/>
      <color theme="0"/>
      <name val="Tw Cen MT"/>
      <family val="2"/>
    </font>
    <font>
      <b/>
      <sz val="8"/>
      <color theme="1"/>
      <name val="Tw Cen MT"/>
      <family val="2"/>
    </font>
    <font>
      <b/>
      <sz val="15"/>
      <color theme="1"/>
      <name val="Calibri"/>
      <family val="2"/>
      <scheme val="minor"/>
    </font>
    <font>
      <b/>
      <sz val="20"/>
      <color theme="1"/>
      <name val="Calibri"/>
      <family val="2"/>
      <scheme val="minor"/>
    </font>
    <font>
      <b/>
      <sz val="21"/>
      <color theme="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F228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1">
    <xf numFmtId="0" fontId="0" fillId="0" borderId="0" xfId="0"/>
    <xf numFmtId="0" fontId="0" fillId="0" borderId="0" xfId="0" applyAlignment="1">
      <alignment horizontal="center" vertical="center"/>
    </xf>
    <xf numFmtId="0" fontId="0" fillId="2" borderId="4" xfId="0" applyFill="1" applyBorder="1" applyAlignment="1">
      <alignment horizontal="center" vertical="center"/>
    </xf>
    <xf numFmtId="9" fontId="2" fillId="2" borderId="4" xfId="0" applyNumberFormat="1" applyFont="1" applyFill="1" applyBorder="1" applyAlignment="1">
      <alignment horizontal="center" vertical="center"/>
    </xf>
    <xf numFmtId="164" fontId="2" fillId="2" borderId="4" xfId="0" applyNumberFormat="1" applyFont="1" applyFill="1" applyBorder="1" applyAlignment="1">
      <alignment horizontal="center" vertical="center"/>
    </xf>
    <xf numFmtId="15" fontId="4" fillId="2" borderId="4" xfId="0" applyNumberFormat="1" applyFont="1" applyFill="1" applyBorder="1" applyAlignment="1">
      <alignment horizontal="center" vertical="center"/>
    </xf>
    <xf numFmtId="0" fontId="0" fillId="0" borderId="4" xfId="0" applyBorder="1" applyAlignment="1">
      <alignment horizontal="center" vertical="center"/>
    </xf>
    <xf numFmtId="10" fontId="2" fillId="0" borderId="4"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3" borderId="4" xfId="0" applyFill="1" applyBorder="1" applyAlignment="1">
      <alignment horizontal="center" vertical="center"/>
    </xf>
    <xf numFmtId="0" fontId="4" fillId="0" borderId="4" xfId="0" applyFont="1" applyBorder="1" applyAlignment="1">
      <alignment horizontal="center" vertical="center"/>
    </xf>
    <xf numFmtId="0" fontId="2" fillId="0" borderId="4" xfId="0" applyFont="1" applyBorder="1" applyAlignment="1">
      <alignment horizontal="center" vertical="center"/>
    </xf>
    <xf numFmtId="9" fontId="2" fillId="0" borderId="4" xfId="0" applyNumberFormat="1" applyFont="1" applyBorder="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3" fillId="6" borderId="0" xfId="0" applyFont="1" applyFill="1" applyAlignment="1">
      <alignment horizontal="center" vertical="center"/>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5" fillId="3" borderId="0" xfId="0" applyFont="1" applyFill="1" applyAlignment="1">
      <alignment vertical="center"/>
    </xf>
    <xf numFmtId="1" fontId="2" fillId="0" borderId="4" xfId="0" applyNumberFormat="1" applyFont="1" applyBorder="1" applyAlignment="1">
      <alignment horizontal="center" vertical="center"/>
    </xf>
    <xf numFmtId="0" fontId="3" fillId="6" borderId="2"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6" fillId="0" borderId="4" xfId="0" applyFont="1" applyBorder="1" applyAlignment="1">
      <alignment horizontal="center" vertical="center" wrapText="1"/>
    </xf>
    <xf numFmtId="0" fontId="2" fillId="2" borderId="4" xfId="0" applyFont="1" applyFill="1" applyBorder="1" applyAlignment="1">
      <alignment horizontal="center" vertical="center"/>
    </xf>
    <xf numFmtId="0" fontId="4" fillId="0" borderId="4" xfId="0" applyFont="1" applyBorder="1" applyAlignment="1">
      <alignment horizontal="center" vertical="center"/>
    </xf>
    <xf numFmtId="164" fontId="7" fillId="5" borderId="1" xfId="0" applyNumberFormat="1" applyFont="1" applyFill="1" applyBorder="1" applyAlignment="1">
      <alignment horizontal="center" vertical="center"/>
    </xf>
    <xf numFmtId="164" fontId="7" fillId="5" borderId="3" xfId="0" applyNumberFormat="1" applyFont="1" applyFill="1" applyBorder="1" applyAlignment="1">
      <alignment horizontal="center" vertical="center"/>
    </xf>
    <xf numFmtId="0" fontId="0" fillId="0" borderId="4" xfId="0" applyBorder="1" applyAlignment="1">
      <alignment horizontal="center" vertical="center"/>
    </xf>
    <xf numFmtId="164" fontId="0" fillId="0" borderId="4" xfId="0" applyNumberFormat="1" applyBorder="1" applyAlignment="1">
      <alignment horizontal="center" vertical="center"/>
    </xf>
    <xf numFmtId="0" fontId="3" fillId="6" borderId="1" xfId="0" applyFont="1" applyFill="1" applyBorder="1" applyAlignment="1">
      <alignment horizontal="center" vertical="center"/>
    </xf>
    <xf numFmtId="0" fontId="3" fillId="6" borderId="3" xfId="0" applyFont="1" applyFill="1" applyBorder="1" applyAlignment="1">
      <alignment horizontal="center" vertical="center"/>
    </xf>
    <xf numFmtId="164" fontId="2" fillId="0" borderId="1" xfId="0" applyNumberFormat="1" applyFont="1" applyBorder="1" applyAlignment="1">
      <alignment horizontal="center" vertical="center"/>
    </xf>
    <xf numFmtId="164" fontId="2" fillId="0" borderId="3" xfId="0" applyNumberFormat="1" applyFont="1" applyBorder="1" applyAlignment="1">
      <alignment horizontal="center" vertical="center"/>
    </xf>
    <xf numFmtId="166" fontId="4" fillId="0" borderId="4" xfId="0" applyNumberFormat="1" applyFont="1" applyBorder="1" applyAlignment="1">
      <alignment horizontal="center" vertical="center"/>
    </xf>
    <xf numFmtId="166" fontId="8" fillId="5" borderId="4" xfId="0" applyNumberFormat="1" applyFont="1" applyFill="1" applyBorder="1" applyAlignment="1">
      <alignment horizontal="center" vertical="center"/>
    </xf>
    <xf numFmtId="0" fontId="9" fillId="6" borderId="11"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0" xfId="0" applyFont="1" applyFill="1" applyAlignment="1">
      <alignment horizontal="center" vertical="center"/>
    </xf>
    <xf numFmtId="0" fontId="9" fillId="6" borderId="13"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5"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F22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xdr:row>
      <xdr:rowOff>176809</xdr:rowOff>
    </xdr:from>
    <xdr:to>
      <xdr:col>1</xdr:col>
      <xdr:colOff>1323975</xdr:colOff>
      <xdr:row>6</xdr:row>
      <xdr:rowOff>170856</xdr:rowOff>
    </xdr:to>
    <xdr:pic>
      <xdr:nvPicPr>
        <xdr:cNvPr id="6" name="Picture 5">
          <a:extLst>
            <a:ext uri="{FF2B5EF4-FFF2-40B4-BE49-F238E27FC236}">
              <a16:creationId xmlns:a16="http://schemas.microsoft.com/office/drawing/2014/main" id="{E1A7FB68-0F95-D6F9-FF24-AA17C420AC4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69383"/>
        <a:stretch/>
      </xdr:blipFill>
      <xdr:spPr>
        <a:xfrm>
          <a:off x="1381125" y="748309"/>
          <a:ext cx="1314450" cy="575072"/>
        </a:xfrm>
        <a:prstGeom prst="rect">
          <a:avLst/>
        </a:prstGeom>
      </xdr:spPr>
    </xdr:pic>
    <xdr:clientData/>
  </xdr:twoCellAnchor>
  <xdr:twoCellAnchor editAs="oneCell">
    <xdr:from>
      <xdr:col>0</xdr:col>
      <xdr:colOff>1336675</xdr:colOff>
      <xdr:row>0</xdr:row>
      <xdr:rowOff>152399</xdr:rowOff>
    </xdr:from>
    <xdr:to>
      <xdr:col>2</xdr:col>
      <xdr:colOff>19050</xdr:colOff>
      <xdr:row>3</xdr:row>
      <xdr:rowOff>180128</xdr:rowOff>
    </xdr:to>
    <xdr:pic>
      <xdr:nvPicPr>
        <xdr:cNvPr id="8" name="Picture 7">
          <a:extLst>
            <a:ext uri="{FF2B5EF4-FFF2-40B4-BE49-F238E27FC236}">
              <a16:creationId xmlns:a16="http://schemas.microsoft.com/office/drawing/2014/main" id="{612C2A3A-6FC5-BEE8-A21B-9FB275C088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6675" y="152399"/>
          <a:ext cx="1412875" cy="5992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C609-B3D0-401B-A2BD-FABD6A9C1BBB}">
  <dimension ref="A4:F118"/>
  <sheetViews>
    <sheetView tabSelected="1" topLeftCell="A97" zoomScaleNormal="100" workbookViewId="0">
      <selection activeCell="B41" sqref="B41:C41"/>
    </sheetView>
  </sheetViews>
  <sheetFormatPr defaultColWidth="20.5703125" defaultRowHeight="15" x14ac:dyDescent="0.25"/>
  <cols>
    <col min="1" max="4" width="20.5703125" style="1"/>
    <col min="5" max="5" width="24" style="1" bestFit="1" customWidth="1"/>
    <col min="6" max="6" width="20.5703125" style="1"/>
    <col min="7" max="7" width="0.5703125" style="1" customWidth="1"/>
    <col min="8" max="16384" width="20.5703125" style="1"/>
  </cols>
  <sheetData>
    <row r="4" spans="1:6" ht="15.75" thickBot="1" x14ac:dyDescent="0.3"/>
    <row r="5" spans="1:6" ht="15" customHeight="1" x14ac:dyDescent="0.25">
      <c r="B5" s="23"/>
      <c r="C5" s="43" t="s">
        <v>4</v>
      </c>
      <c r="D5" s="43"/>
      <c r="E5" s="44"/>
    </row>
    <row r="6" spans="1:6" ht="15" customHeight="1" x14ac:dyDescent="0.25">
      <c r="B6" s="23"/>
      <c r="C6" s="45"/>
      <c r="D6" s="45"/>
      <c r="E6" s="46"/>
    </row>
    <row r="7" spans="1:6" ht="15" customHeight="1" thickBot="1" x14ac:dyDescent="0.3">
      <c r="B7" s="23"/>
      <c r="C7" s="47"/>
      <c r="D7" s="47"/>
      <c r="E7" s="48"/>
    </row>
    <row r="8" spans="1:6" ht="15.75" customHeight="1" x14ac:dyDescent="0.25"/>
    <row r="9" spans="1:6" ht="17.25" customHeight="1" x14ac:dyDescent="0.25">
      <c r="B9" s="49" t="s">
        <v>5</v>
      </c>
      <c r="C9" s="50"/>
      <c r="D9" s="39">
        <f>SUM(D11/80)*100</f>
        <v>1500000</v>
      </c>
      <c r="E9" s="40"/>
    </row>
    <row r="10" spans="1:6" ht="17.25" customHeight="1" x14ac:dyDescent="0.25">
      <c r="B10" s="49" t="s">
        <v>51</v>
      </c>
      <c r="C10" s="50"/>
      <c r="D10" s="41">
        <v>220213</v>
      </c>
      <c r="E10" s="41"/>
    </row>
    <row r="11" spans="1:6" ht="17.25" customHeight="1" x14ac:dyDescent="0.25">
      <c r="B11" s="49" t="s">
        <v>6</v>
      </c>
      <c r="C11" s="50"/>
      <c r="D11" s="42">
        <v>1200000</v>
      </c>
      <c r="E11" s="42"/>
      <c r="F11" s="14"/>
    </row>
    <row r="12" spans="1:6" ht="17.25" customHeight="1" x14ac:dyDescent="0.25"/>
    <row r="13" spans="1:6" ht="19.5" x14ac:dyDescent="0.25">
      <c r="A13" s="15" t="s">
        <v>11</v>
      </c>
      <c r="B13" s="15" t="s">
        <v>10</v>
      </c>
      <c r="C13" s="15" t="s">
        <v>9</v>
      </c>
      <c r="D13" s="15" t="s">
        <v>8</v>
      </c>
      <c r="E13" s="15" t="s">
        <v>48</v>
      </c>
      <c r="F13" s="15" t="s">
        <v>7</v>
      </c>
    </row>
    <row r="14" spans="1:6" ht="15.75" x14ac:dyDescent="0.25">
      <c r="A14" s="11" t="s">
        <v>0</v>
      </c>
      <c r="B14" s="24"/>
      <c r="C14" s="11"/>
      <c r="D14" s="11"/>
      <c r="E14" s="11"/>
      <c r="F14" s="8"/>
    </row>
    <row r="15" spans="1:6" ht="30" customHeight="1" x14ac:dyDescent="0.25">
      <c r="A15" s="31"/>
      <c r="B15" s="31"/>
      <c r="C15" s="31"/>
      <c r="D15" s="31"/>
      <c r="E15" s="31"/>
      <c r="F15" s="31"/>
    </row>
    <row r="16" spans="1:6" ht="30" customHeight="1" x14ac:dyDescent="0.25">
      <c r="A16" s="15" t="s">
        <v>1</v>
      </c>
      <c r="B16" s="25" t="s">
        <v>14</v>
      </c>
      <c r="C16" s="25"/>
      <c r="D16" s="15" t="s">
        <v>2</v>
      </c>
      <c r="E16" s="15" t="s">
        <v>13</v>
      </c>
      <c r="F16" s="15" t="s">
        <v>12</v>
      </c>
    </row>
    <row r="17" spans="1:6" ht="15.75" x14ac:dyDescent="0.25">
      <c r="A17" s="2">
        <v>1</v>
      </c>
      <c r="B17" s="28" t="s">
        <v>15</v>
      </c>
      <c r="C17" s="29"/>
      <c r="D17" s="3">
        <v>0.1</v>
      </c>
      <c r="E17" s="4">
        <f>SUM(F14*10%)</f>
        <v>0</v>
      </c>
      <c r="F17" s="5">
        <v>45863</v>
      </c>
    </row>
    <row r="18" spans="1:6" ht="15.75" x14ac:dyDescent="0.25">
      <c r="A18" s="2">
        <v>2</v>
      </c>
      <c r="B18" s="28" t="s">
        <v>16</v>
      </c>
      <c r="C18" s="29"/>
      <c r="D18" s="3">
        <v>0.1</v>
      </c>
      <c r="E18" s="4">
        <f>SUM(F14*10%)</f>
        <v>0</v>
      </c>
      <c r="F18" s="5">
        <f>EDATE(F17,1)</f>
        <v>45894</v>
      </c>
    </row>
    <row r="19" spans="1:6" ht="15.75" x14ac:dyDescent="0.25">
      <c r="A19" s="6">
        <v>3</v>
      </c>
      <c r="B19" s="26" t="s">
        <v>18</v>
      </c>
      <c r="C19" s="27"/>
      <c r="D19" s="7">
        <v>0.01</v>
      </c>
      <c r="E19" s="4">
        <f>SUM($F$14*1%)</f>
        <v>0</v>
      </c>
      <c r="F19" s="5">
        <f t="shared" ref="F19:F36" si="0">EDATE(F18,1)</f>
        <v>45925</v>
      </c>
    </row>
    <row r="20" spans="1:6" ht="15.75" x14ac:dyDescent="0.25">
      <c r="A20" s="6">
        <v>4</v>
      </c>
      <c r="B20" s="26" t="s">
        <v>19</v>
      </c>
      <c r="C20" s="27"/>
      <c r="D20" s="7">
        <v>0.01</v>
      </c>
      <c r="E20" s="4">
        <f t="shared" ref="E20:E44" si="1">SUM($F$14*1%)</f>
        <v>0</v>
      </c>
      <c r="F20" s="5">
        <f t="shared" si="0"/>
        <v>45955</v>
      </c>
    </row>
    <row r="21" spans="1:6" ht="15.75" x14ac:dyDescent="0.25">
      <c r="A21" s="6">
        <v>5</v>
      </c>
      <c r="B21" s="26" t="s">
        <v>20</v>
      </c>
      <c r="C21" s="27"/>
      <c r="D21" s="7">
        <v>0.01</v>
      </c>
      <c r="E21" s="4">
        <f t="shared" si="1"/>
        <v>0</v>
      </c>
      <c r="F21" s="5">
        <f t="shared" si="0"/>
        <v>45986</v>
      </c>
    </row>
    <row r="22" spans="1:6" ht="15.75" x14ac:dyDescent="0.25">
      <c r="A22" s="9">
        <v>6</v>
      </c>
      <c r="B22" s="26" t="s">
        <v>21</v>
      </c>
      <c r="C22" s="27"/>
      <c r="D22" s="7">
        <v>0.01</v>
      </c>
      <c r="E22" s="4">
        <f t="shared" si="1"/>
        <v>0</v>
      </c>
      <c r="F22" s="5">
        <f t="shared" si="0"/>
        <v>46016</v>
      </c>
    </row>
    <row r="23" spans="1:6" ht="15.75" x14ac:dyDescent="0.25">
      <c r="A23" s="6">
        <v>7</v>
      </c>
      <c r="B23" s="26" t="s">
        <v>22</v>
      </c>
      <c r="C23" s="27"/>
      <c r="D23" s="7">
        <v>0.01</v>
      </c>
      <c r="E23" s="4">
        <f t="shared" si="1"/>
        <v>0</v>
      </c>
      <c r="F23" s="5">
        <f t="shared" si="0"/>
        <v>46047</v>
      </c>
    </row>
    <row r="24" spans="1:6" ht="15.75" x14ac:dyDescent="0.25">
      <c r="A24" s="6">
        <v>8</v>
      </c>
      <c r="B24" s="26" t="s">
        <v>23</v>
      </c>
      <c r="C24" s="27"/>
      <c r="D24" s="7">
        <v>0.01</v>
      </c>
      <c r="E24" s="4">
        <f t="shared" si="1"/>
        <v>0</v>
      </c>
      <c r="F24" s="5">
        <f t="shared" si="0"/>
        <v>46078</v>
      </c>
    </row>
    <row r="25" spans="1:6" ht="15.75" x14ac:dyDescent="0.25">
      <c r="A25" s="6">
        <v>9</v>
      </c>
      <c r="B25" s="26" t="s">
        <v>24</v>
      </c>
      <c r="C25" s="27"/>
      <c r="D25" s="7">
        <v>0.01</v>
      </c>
      <c r="E25" s="4">
        <f t="shared" si="1"/>
        <v>0</v>
      </c>
      <c r="F25" s="5">
        <f t="shared" si="0"/>
        <v>46106</v>
      </c>
    </row>
    <row r="26" spans="1:6" ht="15.75" x14ac:dyDescent="0.25">
      <c r="A26" s="9">
        <v>10</v>
      </c>
      <c r="B26" s="26" t="s">
        <v>25</v>
      </c>
      <c r="C26" s="27"/>
      <c r="D26" s="7">
        <v>0.01</v>
      </c>
      <c r="E26" s="4">
        <f t="shared" si="1"/>
        <v>0</v>
      </c>
      <c r="F26" s="5">
        <f t="shared" si="0"/>
        <v>46137</v>
      </c>
    </row>
    <row r="27" spans="1:6" ht="15.75" x14ac:dyDescent="0.25">
      <c r="A27" s="6">
        <v>11</v>
      </c>
      <c r="B27" s="26" t="s">
        <v>26</v>
      </c>
      <c r="C27" s="27"/>
      <c r="D27" s="7">
        <v>0.01</v>
      </c>
      <c r="E27" s="4">
        <f t="shared" si="1"/>
        <v>0</v>
      </c>
      <c r="F27" s="5">
        <f t="shared" si="0"/>
        <v>46167</v>
      </c>
    </row>
    <row r="28" spans="1:6" ht="15.75" x14ac:dyDescent="0.25">
      <c r="A28" s="6">
        <v>12</v>
      </c>
      <c r="B28" s="26" t="s">
        <v>27</v>
      </c>
      <c r="C28" s="27"/>
      <c r="D28" s="7">
        <v>0.01</v>
      </c>
      <c r="E28" s="4">
        <f t="shared" si="1"/>
        <v>0</v>
      </c>
      <c r="F28" s="5">
        <f t="shared" si="0"/>
        <v>46198</v>
      </c>
    </row>
    <row r="29" spans="1:6" ht="15.75" x14ac:dyDescent="0.25">
      <c r="A29" s="6">
        <v>13</v>
      </c>
      <c r="B29" s="26" t="s">
        <v>28</v>
      </c>
      <c r="C29" s="27"/>
      <c r="D29" s="7">
        <v>0.01</v>
      </c>
      <c r="E29" s="4">
        <f t="shared" si="1"/>
        <v>0</v>
      </c>
      <c r="F29" s="5">
        <f t="shared" si="0"/>
        <v>46228</v>
      </c>
    </row>
    <row r="30" spans="1:6" ht="15.75" x14ac:dyDescent="0.25">
      <c r="A30" s="9">
        <v>14</v>
      </c>
      <c r="B30" s="26" t="s">
        <v>29</v>
      </c>
      <c r="C30" s="27"/>
      <c r="D30" s="7">
        <v>0.01</v>
      </c>
      <c r="E30" s="4">
        <f t="shared" si="1"/>
        <v>0</v>
      </c>
      <c r="F30" s="5">
        <f t="shared" si="0"/>
        <v>46259</v>
      </c>
    </row>
    <row r="31" spans="1:6" ht="15.75" x14ac:dyDescent="0.25">
      <c r="A31" s="6">
        <v>15</v>
      </c>
      <c r="B31" s="26" t="s">
        <v>30</v>
      </c>
      <c r="C31" s="27"/>
      <c r="D31" s="7">
        <v>0.01</v>
      </c>
      <c r="E31" s="4">
        <f t="shared" si="1"/>
        <v>0</v>
      </c>
      <c r="F31" s="5">
        <f t="shared" si="0"/>
        <v>46290</v>
      </c>
    </row>
    <row r="32" spans="1:6" ht="15.75" x14ac:dyDescent="0.25">
      <c r="A32" s="6">
        <v>16</v>
      </c>
      <c r="B32" s="26" t="s">
        <v>31</v>
      </c>
      <c r="C32" s="27"/>
      <c r="D32" s="7">
        <v>0.01</v>
      </c>
      <c r="E32" s="4">
        <f t="shared" si="1"/>
        <v>0</v>
      </c>
      <c r="F32" s="5">
        <f t="shared" si="0"/>
        <v>46320</v>
      </c>
    </row>
    <row r="33" spans="1:6" ht="15.75" x14ac:dyDescent="0.25">
      <c r="A33" s="6">
        <v>17</v>
      </c>
      <c r="B33" s="26" t="s">
        <v>32</v>
      </c>
      <c r="C33" s="27"/>
      <c r="D33" s="7">
        <v>0.01</v>
      </c>
      <c r="E33" s="4">
        <f t="shared" si="1"/>
        <v>0</v>
      </c>
      <c r="F33" s="5">
        <f t="shared" si="0"/>
        <v>46351</v>
      </c>
    </row>
    <row r="34" spans="1:6" ht="15.75" x14ac:dyDescent="0.25">
      <c r="A34" s="9">
        <v>18</v>
      </c>
      <c r="B34" s="26" t="s">
        <v>33</v>
      </c>
      <c r="C34" s="27"/>
      <c r="D34" s="7">
        <v>0.01</v>
      </c>
      <c r="E34" s="4">
        <f t="shared" si="1"/>
        <v>0</v>
      </c>
      <c r="F34" s="5">
        <f t="shared" si="0"/>
        <v>46381</v>
      </c>
    </row>
    <row r="35" spans="1:6" ht="15.75" x14ac:dyDescent="0.25">
      <c r="A35" s="6">
        <v>19</v>
      </c>
      <c r="B35" s="26" t="s">
        <v>34</v>
      </c>
      <c r="C35" s="27"/>
      <c r="D35" s="7">
        <v>0.01</v>
      </c>
      <c r="E35" s="4">
        <f t="shared" si="1"/>
        <v>0</v>
      </c>
      <c r="F35" s="5">
        <f t="shared" si="0"/>
        <v>46412</v>
      </c>
    </row>
    <row r="36" spans="1:6" ht="15.75" x14ac:dyDescent="0.25">
      <c r="A36" s="6">
        <v>20</v>
      </c>
      <c r="B36" s="26" t="s">
        <v>35</v>
      </c>
      <c r="C36" s="27"/>
      <c r="D36" s="7">
        <v>0.01</v>
      </c>
      <c r="E36" s="4">
        <f t="shared" si="1"/>
        <v>0</v>
      </c>
      <c r="F36" s="5">
        <f t="shared" si="0"/>
        <v>46443</v>
      </c>
    </row>
    <row r="37" spans="1:6" ht="15.75" x14ac:dyDescent="0.25">
      <c r="A37" s="6">
        <v>21</v>
      </c>
      <c r="B37" s="26" t="s">
        <v>36</v>
      </c>
      <c r="C37" s="27"/>
      <c r="D37" s="7">
        <v>0.01</v>
      </c>
      <c r="E37" s="4">
        <f t="shared" si="1"/>
        <v>0</v>
      </c>
      <c r="F37" s="5">
        <f t="shared" ref="F37:F75" si="2">EDATE(F36,1)</f>
        <v>46471</v>
      </c>
    </row>
    <row r="38" spans="1:6" ht="15.75" x14ac:dyDescent="0.25">
      <c r="A38" s="9">
        <v>22</v>
      </c>
      <c r="B38" s="26" t="s">
        <v>37</v>
      </c>
      <c r="C38" s="27"/>
      <c r="D38" s="7">
        <v>0.01</v>
      </c>
      <c r="E38" s="4">
        <f t="shared" si="1"/>
        <v>0</v>
      </c>
      <c r="F38" s="5">
        <f t="shared" si="2"/>
        <v>46502</v>
      </c>
    </row>
    <row r="39" spans="1:6" ht="15.75" x14ac:dyDescent="0.25">
      <c r="A39" s="6">
        <v>23</v>
      </c>
      <c r="B39" s="26" t="s">
        <v>38</v>
      </c>
      <c r="C39" s="27"/>
      <c r="D39" s="7">
        <v>0.01</v>
      </c>
      <c r="E39" s="4">
        <f t="shared" si="1"/>
        <v>0</v>
      </c>
      <c r="F39" s="5">
        <f t="shared" si="2"/>
        <v>46532</v>
      </c>
    </row>
    <row r="40" spans="1:6" ht="15.75" x14ac:dyDescent="0.25">
      <c r="A40" s="6">
        <v>24</v>
      </c>
      <c r="B40" s="26" t="s">
        <v>39</v>
      </c>
      <c r="C40" s="27"/>
      <c r="D40" s="7">
        <v>0.01</v>
      </c>
      <c r="E40" s="4">
        <f t="shared" si="1"/>
        <v>0</v>
      </c>
      <c r="F40" s="5">
        <f t="shared" si="2"/>
        <v>46563</v>
      </c>
    </row>
    <row r="41" spans="1:6" ht="15.75" x14ac:dyDescent="0.25">
      <c r="A41" s="6">
        <v>25</v>
      </c>
      <c r="B41" s="26" t="s">
        <v>40</v>
      </c>
      <c r="C41" s="27"/>
      <c r="D41" s="7">
        <v>0.01</v>
      </c>
      <c r="E41" s="4">
        <f t="shared" si="1"/>
        <v>0</v>
      </c>
      <c r="F41" s="5">
        <f t="shared" si="2"/>
        <v>46593</v>
      </c>
    </row>
    <row r="42" spans="1:6" ht="15.75" x14ac:dyDescent="0.25">
      <c r="A42" s="9">
        <v>26</v>
      </c>
      <c r="B42" s="26" t="s">
        <v>41</v>
      </c>
      <c r="C42" s="27"/>
      <c r="D42" s="7">
        <v>0.01</v>
      </c>
      <c r="E42" s="4">
        <f t="shared" si="1"/>
        <v>0</v>
      </c>
      <c r="F42" s="5">
        <f t="shared" si="2"/>
        <v>46624</v>
      </c>
    </row>
    <row r="43" spans="1:6" ht="15.75" x14ac:dyDescent="0.25">
      <c r="A43" s="6">
        <v>27</v>
      </c>
      <c r="B43" s="26" t="s">
        <v>42</v>
      </c>
      <c r="C43" s="27"/>
      <c r="D43" s="7">
        <v>0.01</v>
      </c>
      <c r="E43" s="4">
        <f t="shared" si="1"/>
        <v>0</v>
      </c>
      <c r="F43" s="5">
        <f t="shared" si="2"/>
        <v>46655</v>
      </c>
    </row>
    <row r="44" spans="1:6" ht="15.75" x14ac:dyDescent="0.25">
      <c r="A44" s="6">
        <v>28</v>
      </c>
      <c r="B44" s="26" t="s">
        <v>43</v>
      </c>
      <c r="C44" s="27"/>
      <c r="D44" s="7">
        <v>0.01</v>
      </c>
      <c r="E44" s="4">
        <f t="shared" si="1"/>
        <v>0</v>
      </c>
      <c r="F44" s="5">
        <f t="shared" si="2"/>
        <v>46685</v>
      </c>
    </row>
    <row r="45" spans="1:6" ht="15.75" x14ac:dyDescent="0.25">
      <c r="A45" s="6">
        <v>33</v>
      </c>
      <c r="B45" s="28" t="s">
        <v>44</v>
      </c>
      <c r="C45" s="29"/>
      <c r="D45" s="7">
        <v>0.24</v>
      </c>
      <c r="E45" s="4">
        <f>SUM(F14*27%)</f>
        <v>0</v>
      </c>
      <c r="F45" s="5">
        <f t="shared" si="2"/>
        <v>46716</v>
      </c>
    </row>
    <row r="46" spans="1:6" ht="15.75" x14ac:dyDescent="0.25">
      <c r="A46" s="6">
        <v>34</v>
      </c>
      <c r="B46" s="26" t="s">
        <v>17</v>
      </c>
      <c r="C46" s="27"/>
      <c r="D46" s="7">
        <v>0.01</v>
      </c>
      <c r="E46" s="4">
        <f t="shared" ref="E46:E75" si="3">SUM($F$14*D46)</f>
        <v>0</v>
      </c>
      <c r="F46" s="5">
        <f t="shared" si="2"/>
        <v>46746</v>
      </c>
    </row>
    <row r="47" spans="1:6" ht="15.75" x14ac:dyDescent="0.25">
      <c r="A47" s="6">
        <v>35</v>
      </c>
      <c r="B47" s="26" t="s">
        <v>17</v>
      </c>
      <c r="C47" s="27"/>
      <c r="D47" s="7">
        <v>0.01</v>
      </c>
      <c r="E47" s="4">
        <f t="shared" si="3"/>
        <v>0</v>
      </c>
      <c r="F47" s="5">
        <f t="shared" si="2"/>
        <v>46777</v>
      </c>
    </row>
    <row r="48" spans="1:6" ht="15.75" x14ac:dyDescent="0.25">
      <c r="A48" s="9">
        <v>36</v>
      </c>
      <c r="B48" s="26" t="s">
        <v>17</v>
      </c>
      <c r="C48" s="27"/>
      <c r="D48" s="7">
        <v>0.01</v>
      </c>
      <c r="E48" s="4">
        <f t="shared" si="3"/>
        <v>0</v>
      </c>
      <c r="F48" s="5">
        <f t="shared" si="2"/>
        <v>46808</v>
      </c>
    </row>
    <row r="49" spans="1:6" ht="15.75" x14ac:dyDescent="0.25">
      <c r="A49" s="6">
        <v>37</v>
      </c>
      <c r="B49" s="26" t="s">
        <v>17</v>
      </c>
      <c r="C49" s="27"/>
      <c r="D49" s="7">
        <v>0.01</v>
      </c>
      <c r="E49" s="4">
        <f t="shared" si="3"/>
        <v>0</v>
      </c>
      <c r="F49" s="5">
        <f t="shared" si="2"/>
        <v>46837</v>
      </c>
    </row>
    <row r="50" spans="1:6" ht="15.75" x14ac:dyDescent="0.25">
      <c r="A50" s="6">
        <v>38</v>
      </c>
      <c r="B50" s="26" t="s">
        <v>17</v>
      </c>
      <c r="C50" s="27"/>
      <c r="D50" s="7">
        <v>0.01</v>
      </c>
      <c r="E50" s="4">
        <f t="shared" si="3"/>
        <v>0</v>
      </c>
      <c r="F50" s="5">
        <f t="shared" si="2"/>
        <v>46868</v>
      </c>
    </row>
    <row r="51" spans="1:6" ht="15.75" x14ac:dyDescent="0.25">
      <c r="A51" s="6">
        <v>39</v>
      </c>
      <c r="B51" s="26" t="s">
        <v>17</v>
      </c>
      <c r="C51" s="27"/>
      <c r="D51" s="7">
        <v>0.01</v>
      </c>
      <c r="E51" s="4">
        <f t="shared" si="3"/>
        <v>0</v>
      </c>
      <c r="F51" s="5">
        <f t="shared" si="2"/>
        <v>46898</v>
      </c>
    </row>
    <row r="52" spans="1:6" ht="15.75" x14ac:dyDescent="0.25">
      <c r="A52" s="9">
        <v>40</v>
      </c>
      <c r="B52" s="26" t="s">
        <v>17</v>
      </c>
      <c r="C52" s="27"/>
      <c r="D52" s="7">
        <v>0.01</v>
      </c>
      <c r="E52" s="4">
        <f t="shared" si="3"/>
        <v>0</v>
      </c>
      <c r="F52" s="5">
        <f t="shared" si="2"/>
        <v>46929</v>
      </c>
    </row>
    <row r="53" spans="1:6" ht="15.75" x14ac:dyDescent="0.25">
      <c r="A53" s="6">
        <v>41</v>
      </c>
      <c r="B53" s="26" t="s">
        <v>17</v>
      </c>
      <c r="C53" s="27"/>
      <c r="D53" s="7">
        <v>0.01</v>
      </c>
      <c r="E53" s="4">
        <f t="shared" si="3"/>
        <v>0</v>
      </c>
      <c r="F53" s="5">
        <f t="shared" si="2"/>
        <v>46959</v>
      </c>
    </row>
    <row r="54" spans="1:6" ht="15.75" x14ac:dyDescent="0.25">
      <c r="A54" s="6">
        <v>42</v>
      </c>
      <c r="B54" s="26" t="s">
        <v>17</v>
      </c>
      <c r="C54" s="27"/>
      <c r="D54" s="7">
        <v>0.01</v>
      </c>
      <c r="E54" s="4">
        <f t="shared" si="3"/>
        <v>0</v>
      </c>
      <c r="F54" s="5">
        <f t="shared" si="2"/>
        <v>46990</v>
      </c>
    </row>
    <row r="55" spans="1:6" ht="15.75" x14ac:dyDescent="0.25">
      <c r="A55" s="6">
        <v>43</v>
      </c>
      <c r="B55" s="26" t="s">
        <v>17</v>
      </c>
      <c r="C55" s="27"/>
      <c r="D55" s="7">
        <v>0.01</v>
      </c>
      <c r="E55" s="4">
        <f t="shared" si="3"/>
        <v>0</v>
      </c>
      <c r="F55" s="5">
        <f t="shared" si="2"/>
        <v>47021</v>
      </c>
    </row>
    <row r="56" spans="1:6" ht="15.75" x14ac:dyDescent="0.25">
      <c r="A56" s="9">
        <v>44</v>
      </c>
      <c r="B56" s="26" t="s">
        <v>17</v>
      </c>
      <c r="C56" s="27"/>
      <c r="D56" s="7">
        <v>0.01</v>
      </c>
      <c r="E56" s="4">
        <f t="shared" si="3"/>
        <v>0</v>
      </c>
      <c r="F56" s="5">
        <f t="shared" si="2"/>
        <v>47051</v>
      </c>
    </row>
    <row r="57" spans="1:6" ht="15.75" x14ac:dyDescent="0.25">
      <c r="A57" s="6">
        <v>45</v>
      </c>
      <c r="B57" s="26" t="s">
        <v>17</v>
      </c>
      <c r="C57" s="27"/>
      <c r="D57" s="7">
        <v>0.01</v>
      </c>
      <c r="E57" s="4">
        <f t="shared" si="3"/>
        <v>0</v>
      </c>
      <c r="F57" s="5">
        <f t="shared" si="2"/>
        <v>47082</v>
      </c>
    </row>
    <row r="58" spans="1:6" ht="15.75" x14ac:dyDescent="0.25">
      <c r="A58" s="6">
        <v>46</v>
      </c>
      <c r="B58" s="26" t="s">
        <v>17</v>
      </c>
      <c r="C58" s="27"/>
      <c r="D58" s="7">
        <v>0.01</v>
      </c>
      <c r="E58" s="4">
        <f t="shared" si="3"/>
        <v>0</v>
      </c>
      <c r="F58" s="5">
        <f t="shared" si="2"/>
        <v>47112</v>
      </c>
    </row>
    <row r="59" spans="1:6" ht="15.75" x14ac:dyDescent="0.25">
      <c r="A59" s="6">
        <v>47</v>
      </c>
      <c r="B59" s="26" t="s">
        <v>17</v>
      </c>
      <c r="C59" s="27"/>
      <c r="D59" s="7">
        <v>0.01</v>
      </c>
      <c r="E59" s="4">
        <f t="shared" si="3"/>
        <v>0</v>
      </c>
      <c r="F59" s="5">
        <f t="shared" si="2"/>
        <v>47143</v>
      </c>
    </row>
    <row r="60" spans="1:6" ht="15.75" x14ac:dyDescent="0.25">
      <c r="A60" s="9">
        <v>48</v>
      </c>
      <c r="B60" s="26" t="s">
        <v>17</v>
      </c>
      <c r="C60" s="27"/>
      <c r="D60" s="7">
        <v>0.01</v>
      </c>
      <c r="E60" s="4">
        <f t="shared" si="3"/>
        <v>0</v>
      </c>
      <c r="F60" s="5">
        <f t="shared" si="2"/>
        <v>47174</v>
      </c>
    </row>
    <row r="61" spans="1:6" ht="15.75" x14ac:dyDescent="0.25">
      <c r="A61" s="6">
        <v>49</v>
      </c>
      <c r="B61" s="26" t="s">
        <v>17</v>
      </c>
      <c r="C61" s="27"/>
      <c r="D61" s="7">
        <v>0.01</v>
      </c>
      <c r="E61" s="4">
        <f t="shared" si="3"/>
        <v>0</v>
      </c>
      <c r="F61" s="5">
        <f t="shared" si="2"/>
        <v>47202</v>
      </c>
    </row>
    <row r="62" spans="1:6" ht="15.75" x14ac:dyDescent="0.25">
      <c r="A62" s="6">
        <v>50</v>
      </c>
      <c r="B62" s="26" t="s">
        <v>17</v>
      </c>
      <c r="C62" s="27"/>
      <c r="D62" s="7">
        <v>0.01</v>
      </c>
      <c r="E62" s="4">
        <f t="shared" si="3"/>
        <v>0</v>
      </c>
      <c r="F62" s="5">
        <f t="shared" si="2"/>
        <v>47233</v>
      </c>
    </row>
    <row r="63" spans="1:6" ht="15.75" x14ac:dyDescent="0.25">
      <c r="A63" s="6">
        <v>51</v>
      </c>
      <c r="B63" s="26" t="s">
        <v>17</v>
      </c>
      <c r="C63" s="27"/>
      <c r="D63" s="7">
        <v>0.01</v>
      </c>
      <c r="E63" s="4">
        <f t="shared" si="3"/>
        <v>0</v>
      </c>
      <c r="F63" s="5">
        <f t="shared" si="2"/>
        <v>47263</v>
      </c>
    </row>
    <row r="64" spans="1:6" ht="15.75" x14ac:dyDescent="0.25">
      <c r="A64" s="9">
        <v>52</v>
      </c>
      <c r="B64" s="26" t="s">
        <v>17</v>
      </c>
      <c r="C64" s="27"/>
      <c r="D64" s="7">
        <v>0.01</v>
      </c>
      <c r="E64" s="4">
        <f t="shared" si="3"/>
        <v>0</v>
      </c>
      <c r="F64" s="5">
        <f t="shared" si="2"/>
        <v>47294</v>
      </c>
    </row>
    <row r="65" spans="1:6" ht="15.75" x14ac:dyDescent="0.25">
      <c r="A65" s="6">
        <v>53</v>
      </c>
      <c r="B65" s="26" t="s">
        <v>17</v>
      </c>
      <c r="C65" s="27"/>
      <c r="D65" s="7">
        <v>0.01</v>
      </c>
      <c r="E65" s="4">
        <f t="shared" si="3"/>
        <v>0</v>
      </c>
      <c r="F65" s="5">
        <f t="shared" si="2"/>
        <v>47324</v>
      </c>
    </row>
    <row r="66" spans="1:6" ht="15.75" x14ac:dyDescent="0.25">
      <c r="A66" s="6">
        <v>54</v>
      </c>
      <c r="B66" s="26" t="s">
        <v>17</v>
      </c>
      <c r="C66" s="27"/>
      <c r="D66" s="7">
        <v>0.01</v>
      </c>
      <c r="E66" s="4">
        <f t="shared" si="3"/>
        <v>0</v>
      </c>
      <c r="F66" s="5">
        <f t="shared" si="2"/>
        <v>47355</v>
      </c>
    </row>
    <row r="67" spans="1:6" ht="15.75" x14ac:dyDescent="0.25">
      <c r="A67" s="6">
        <v>55</v>
      </c>
      <c r="B67" s="26" t="s">
        <v>17</v>
      </c>
      <c r="C67" s="27"/>
      <c r="D67" s="7">
        <v>0.01</v>
      </c>
      <c r="E67" s="4">
        <f t="shared" si="3"/>
        <v>0</v>
      </c>
      <c r="F67" s="5">
        <f t="shared" si="2"/>
        <v>47386</v>
      </c>
    </row>
    <row r="68" spans="1:6" ht="15.75" x14ac:dyDescent="0.25">
      <c r="A68" s="9">
        <v>56</v>
      </c>
      <c r="B68" s="26" t="s">
        <v>17</v>
      </c>
      <c r="C68" s="27"/>
      <c r="D68" s="7">
        <v>0.01</v>
      </c>
      <c r="E68" s="4">
        <f t="shared" si="3"/>
        <v>0</v>
      </c>
      <c r="F68" s="5">
        <f t="shared" si="2"/>
        <v>47416</v>
      </c>
    </row>
    <row r="69" spans="1:6" ht="15.75" x14ac:dyDescent="0.25">
      <c r="A69" s="6">
        <v>57</v>
      </c>
      <c r="B69" s="26" t="s">
        <v>17</v>
      </c>
      <c r="C69" s="27"/>
      <c r="D69" s="7">
        <v>0.01</v>
      </c>
      <c r="E69" s="4">
        <f t="shared" si="3"/>
        <v>0</v>
      </c>
      <c r="F69" s="5">
        <f t="shared" si="2"/>
        <v>47447</v>
      </c>
    </row>
    <row r="70" spans="1:6" ht="15.75" x14ac:dyDescent="0.25">
      <c r="A70" s="6">
        <v>58</v>
      </c>
      <c r="B70" s="26" t="s">
        <v>17</v>
      </c>
      <c r="C70" s="27"/>
      <c r="D70" s="7">
        <v>0.01</v>
      </c>
      <c r="E70" s="4">
        <f t="shared" si="3"/>
        <v>0</v>
      </c>
      <c r="F70" s="5">
        <f t="shared" si="2"/>
        <v>47477</v>
      </c>
    </row>
    <row r="71" spans="1:6" ht="15.75" x14ac:dyDescent="0.25">
      <c r="A71" s="6">
        <v>59</v>
      </c>
      <c r="B71" s="26" t="s">
        <v>17</v>
      </c>
      <c r="C71" s="27"/>
      <c r="D71" s="7">
        <v>0.01</v>
      </c>
      <c r="E71" s="4">
        <f t="shared" si="3"/>
        <v>0</v>
      </c>
      <c r="F71" s="5">
        <f t="shared" si="2"/>
        <v>47508</v>
      </c>
    </row>
    <row r="72" spans="1:6" ht="15.75" x14ac:dyDescent="0.25">
      <c r="A72" s="9">
        <v>60</v>
      </c>
      <c r="B72" s="26" t="s">
        <v>17</v>
      </c>
      <c r="C72" s="27"/>
      <c r="D72" s="7">
        <v>0.01</v>
      </c>
      <c r="E72" s="4">
        <f t="shared" si="3"/>
        <v>0</v>
      </c>
      <c r="F72" s="5">
        <f t="shared" si="2"/>
        <v>47539</v>
      </c>
    </row>
    <row r="73" spans="1:6" ht="15.75" x14ac:dyDescent="0.25">
      <c r="A73" s="6">
        <v>61</v>
      </c>
      <c r="B73" s="26" t="s">
        <v>17</v>
      </c>
      <c r="C73" s="27"/>
      <c r="D73" s="7">
        <v>0.01</v>
      </c>
      <c r="E73" s="4">
        <f t="shared" si="3"/>
        <v>0</v>
      </c>
      <c r="F73" s="5">
        <f t="shared" si="2"/>
        <v>47567</v>
      </c>
    </row>
    <row r="74" spans="1:6" ht="15.75" x14ac:dyDescent="0.25">
      <c r="A74" s="6">
        <v>62</v>
      </c>
      <c r="B74" s="26" t="s">
        <v>17</v>
      </c>
      <c r="C74" s="27"/>
      <c r="D74" s="7">
        <v>0.01</v>
      </c>
      <c r="E74" s="4">
        <f t="shared" si="3"/>
        <v>0</v>
      </c>
      <c r="F74" s="5">
        <f t="shared" si="2"/>
        <v>47598</v>
      </c>
    </row>
    <row r="75" spans="1:6" ht="15.75" x14ac:dyDescent="0.25">
      <c r="A75" s="6">
        <v>63</v>
      </c>
      <c r="B75" s="26" t="s">
        <v>17</v>
      </c>
      <c r="C75" s="27"/>
      <c r="D75" s="7">
        <v>0.01</v>
      </c>
      <c r="E75" s="4">
        <f t="shared" si="3"/>
        <v>0</v>
      </c>
      <c r="F75" s="5">
        <f t="shared" si="2"/>
        <v>47628</v>
      </c>
    </row>
    <row r="76" spans="1:6" ht="19.5" x14ac:dyDescent="0.25">
      <c r="A76" s="32" t="s">
        <v>45</v>
      </c>
      <c r="B76" s="32"/>
      <c r="C76" s="10"/>
      <c r="D76" s="12">
        <f>SUM(D17:D75)</f>
        <v>1.0000000000000004</v>
      </c>
      <c r="E76" s="33">
        <f>SUM(E17:E75)</f>
        <v>0</v>
      </c>
      <c r="F76" s="34"/>
    </row>
    <row r="78" spans="1:6" ht="30" customHeight="1" x14ac:dyDescent="0.25">
      <c r="A78" s="37" t="s">
        <v>46</v>
      </c>
      <c r="B78" s="25"/>
      <c r="C78" s="25"/>
      <c r="D78" s="25"/>
      <c r="E78" s="25"/>
      <c r="F78" s="38"/>
    </row>
    <row r="79" spans="1:6" ht="22.5" customHeight="1" x14ac:dyDescent="0.25">
      <c r="A79" s="35" t="s">
        <v>47</v>
      </c>
      <c r="B79" s="35"/>
      <c r="C79" s="6"/>
      <c r="D79" s="36">
        <f>E76</f>
        <v>0</v>
      </c>
      <c r="E79" s="36"/>
      <c r="F79" s="36"/>
    </row>
    <row r="80" spans="1:6" ht="22.5" customHeight="1" x14ac:dyDescent="0.25">
      <c r="A80" s="35" t="s">
        <v>49</v>
      </c>
      <c r="B80" s="35"/>
      <c r="C80" s="6"/>
      <c r="D80" s="36">
        <f>D79*4%</f>
        <v>0</v>
      </c>
      <c r="E80" s="36"/>
      <c r="F80" s="36"/>
    </row>
    <row r="81" spans="1:6" ht="22.5" customHeight="1" x14ac:dyDescent="0.25">
      <c r="A81" s="35" t="s">
        <v>50</v>
      </c>
      <c r="B81" s="35"/>
      <c r="C81" s="6"/>
      <c r="D81" s="36">
        <v>4200</v>
      </c>
      <c r="E81" s="36"/>
      <c r="F81" s="36"/>
    </row>
    <row r="82" spans="1:6" ht="6" customHeight="1" x14ac:dyDescent="0.25">
      <c r="A82" s="20"/>
      <c r="D82" s="13"/>
      <c r="E82" s="13"/>
      <c r="F82" s="16"/>
    </row>
    <row r="83" spans="1:6" ht="12.75" customHeight="1" x14ac:dyDescent="0.25">
      <c r="A83" s="21"/>
      <c r="F83" s="17"/>
    </row>
    <row r="84" spans="1:6" x14ac:dyDescent="0.25">
      <c r="A84" s="21"/>
      <c r="F84" s="17"/>
    </row>
    <row r="85" spans="1:6" x14ac:dyDescent="0.25">
      <c r="A85" s="21"/>
      <c r="F85" s="17"/>
    </row>
    <row r="86" spans="1:6" x14ac:dyDescent="0.25">
      <c r="A86" s="21"/>
      <c r="F86" s="17"/>
    </row>
    <row r="87" spans="1:6" x14ac:dyDescent="0.25">
      <c r="A87" s="21"/>
      <c r="F87" s="17"/>
    </row>
    <row r="88" spans="1:6" x14ac:dyDescent="0.25">
      <c r="A88" s="21"/>
      <c r="F88" s="17"/>
    </row>
    <row r="89" spans="1:6" x14ac:dyDescent="0.25">
      <c r="A89" s="21"/>
      <c r="F89" s="17"/>
    </row>
    <row r="90" spans="1:6" x14ac:dyDescent="0.25">
      <c r="A90" s="21"/>
      <c r="F90" s="17"/>
    </row>
    <row r="91" spans="1:6" x14ac:dyDescent="0.25">
      <c r="A91" s="21"/>
      <c r="F91" s="17"/>
    </row>
    <row r="92" spans="1:6" x14ac:dyDescent="0.25">
      <c r="A92" s="21"/>
      <c r="F92" s="17"/>
    </row>
    <row r="93" spans="1:6" x14ac:dyDescent="0.25">
      <c r="A93" s="21"/>
      <c r="F93" s="17"/>
    </row>
    <row r="94" spans="1:6" x14ac:dyDescent="0.25">
      <c r="A94" s="21"/>
      <c r="F94" s="17"/>
    </row>
    <row r="95" spans="1:6" x14ac:dyDescent="0.25">
      <c r="A95" s="21"/>
      <c r="F95" s="17"/>
    </row>
    <row r="96" spans="1:6" x14ac:dyDescent="0.25">
      <c r="A96" s="21"/>
      <c r="F96" s="17"/>
    </row>
    <row r="97" spans="1:6" x14ac:dyDescent="0.25">
      <c r="A97" s="21"/>
      <c r="F97" s="17"/>
    </row>
    <row r="98" spans="1:6" x14ac:dyDescent="0.25">
      <c r="A98" s="21"/>
      <c r="F98" s="17"/>
    </row>
    <row r="99" spans="1:6" x14ac:dyDescent="0.25">
      <c r="A99" s="21"/>
      <c r="F99" s="17"/>
    </row>
    <row r="100" spans="1:6" x14ac:dyDescent="0.25">
      <c r="A100" s="21"/>
      <c r="F100" s="18"/>
    </row>
    <row r="101" spans="1:6" x14ac:dyDescent="0.25">
      <c r="A101" s="21"/>
      <c r="F101" s="17"/>
    </row>
    <row r="102" spans="1:6" x14ac:dyDescent="0.25">
      <c r="A102" s="21"/>
      <c r="F102" s="17"/>
    </row>
    <row r="103" spans="1:6" x14ac:dyDescent="0.25">
      <c r="A103" s="21"/>
      <c r="F103" s="17"/>
    </row>
    <row r="104" spans="1:6" x14ac:dyDescent="0.25">
      <c r="A104" s="21"/>
      <c r="F104" s="17"/>
    </row>
    <row r="105" spans="1:6" x14ac:dyDescent="0.25">
      <c r="A105" s="21"/>
      <c r="F105" s="17"/>
    </row>
    <row r="106" spans="1:6" x14ac:dyDescent="0.25">
      <c r="A106" s="21"/>
      <c r="F106" s="17"/>
    </row>
    <row r="107" spans="1:6" x14ac:dyDescent="0.25">
      <c r="A107" s="21"/>
      <c r="F107" s="17"/>
    </row>
    <row r="108" spans="1:6" x14ac:dyDescent="0.25">
      <c r="A108" s="21"/>
      <c r="F108" s="17"/>
    </row>
    <row r="109" spans="1:6" x14ac:dyDescent="0.25">
      <c r="A109" s="21"/>
      <c r="F109" s="17"/>
    </row>
    <row r="110" spans="1:6" ht="8.25" customHeight="1" x14ac:dyDescent="0.25">
      <c r="A110" s="21"/>
      <c r="F110" s="17"/>
    </row>
    <row r="111" spans="1:6" ht="8.25" customHeight="1" x14ac:dyDescent="0.25">
      <c r="A111" s="21"/>
      <c r="F111" s="17"/>
    </row>
    <row r="112" spans="1:6" ht="8.25" customHeight="1" x14ac:dyDescent="0.25">
      <c r="A112" s="21"/>
      <c r="F112" s="17"/>
    </row>
    <row r="113" spans="1:6" x14ac:dyDescent="0.25">
      <c r="A113" s="21"/>
      <c r="F113" s="17"/>
    </row>
    <row r="114" spans="1:6" x14ac:dyDescent="0.25">
      <c r="A114" s="21"/>
      <c r="F114" s="17"/>
    </row>
    <row r="115" spans="1:6" x14ac:dyDescent="0.25">
      <c r="A115" s="22"/>
      <c r="F115" s="19"/>
    </row>
    <row r="116" spans="1:6" x14ac:dyDescent="0.25">
      <c r="A116" s="30" t="s">
        <v>3</v>
      </c>
      <c r="B116" s="30"/>
      <c r="C116" s="30"/>
      <c r="D116" s="30"/>
      <c r="E116" s="30"/>
      <c r="F116" s="30"/>
    </row>
    <row r="117" spans="1:6" x14ac:dyDescent="0.25">
      <c r="A117" s="30"/>
      <c r="B117" s="30"/>
      <c r="C117" s="30"/>
      <c r="D117" s="30"/>
      <c r="E117" s="30"/>
      <c r="F117" s="30"/>
    </row>
    <row r="118" spans="1:6" x14ac:dyDescent="0.25">
      <c r="A118" s="30"/>
      <c r="B118" s="30"/>
      <c r="C118" s="30"/>
      <c r="D118" s="30"/>
      <c r="E118" s="30"/>
      <c r="F118" s="30"/>
    </row>
  </sheetData>
  <mergeCells count="78">
    <mergeCell ref="C5:E7"/>
    <mergeCell ref="A116:F118"/>
    <mergeCell ref="A15:F15"/>
    <mergeCell ref="A76:B76"/>
    <mergeCell ref="E76:F76"/>
    <mergeCell ref="A80:B80"/>
    <mergeCell ref="D80:F80"/>
    <mergeCell ref="A81:B81"/>
    <mergeCell ref="D81:F81"/>
    <mergeCell ref="A78:F78"/>
    <mergeCell ref="A79:B79"/>
    <mergeCell ref="D79:F79"/>
    <mergeCell ref="D9:E9"/>
    <mergeCell ref="D10:E10"/>
    <mergeCell ref="D11:E11"/>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5:C45"/>
    <mergeCell ref="B46:C46"/>
    <mergeCell ref="B47:C47"/>
    <mergeCell ref="B48:C48"/>
    <mergeCell ref="B43:C43"/>
    <mergeCell ref="B44:C44"/>
    <mergeCell ref="B55:C55"/>
    <mergeCell ref="B56:C56"/>
    <mergeCell ref="B57:C57"/>
    <mergeCell ref="B58:C58"/>
    <mergeCell ref="B49:C49"/>
    <mergeCell ref="B50:C50"/>
    <mergeCell ref="B51:C51"/>
    <mergeCell ref="B52:C52"/>
    <mergeCell ref="B53:C53"/>
    <mergeCell ref="B75:C75"/>
    <mergeCell ref="B69:C69"/>
    <mergeCell ref="B70:C70"/>
    <mergeCell ref="B71:C71"/>
    <mergeCell ref="B72:C72"/>
    <mergeCell ref="B73:C73"/>
    <mergeCell ref="B16:C16"/>
    <mergeCell ref="B9:C9"/>
    <mergeCell ref="B10:C10"/>
    <mergeCell ref="B11:C11"/>
    <mergeCell ref="B74:C74"/>
    <mergeCell ref="B64:C64"/>
    <mergeCell ref="B65:C65"/>
    <mergeCell ref="B66:C66"/>
    <mergeCell ref="B67:C67"/>
    <mergeCell ref="B68:C68"/>
    <mergeCell ref="B59:C59"/>
    <mergeCell ref="B60:C60"/>
    <mergeCell ref="B61:C61"/>
    <mergeCell ref="B62:C62"/>
    <mergeCell ref="B63:C63"/>
    <mergeCell ref="B54:C54"/>
  </mergeCells>
  <phoneticPr fontId="1" type="noConversion"/>
  <printOptions horizontalCentered="1"/>
  <pageMargins left="0.25" right="0.25" top="0.75" bottom="0.75" header="0.3" footer="0.3"/>
  <pageSetup paperSize="9" scale="67" orientation="portrait" horizontalDpi="1200" verticalDpi="1200" r:id="rId1"/>
  <headerFoot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 PP</vt:lpstr>
      <vt:lpstr>'1% PP'!Print_Area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 Khaled Owaychi</dc:creator>
  <cp:lastModifiedBy>Soheil izadi</cp:lastModifiedBy>
  <cp:lastPrinted>2025-05-17T10:39:31Z</cp:lastPrinted>
  <dcterms:created xsi:type="dcterms:W3CDTF">2015-06-05T18:17:20Z</dcterms:created>
  <dcterms:modified xsi:type="dcterms:W3CDTF">2025-08-16T10:13:11Z</dcterms:modified>
</cp:coreProperties>
</file>