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xjk427\OneDrive - AZCollaboration\1. Ms preclinical packageRevision1\1. Sci Trans Med 2020\Submission_20210130\"/>
    </mc:Choice>
  </mc:AlternateContent>
  <xr:revisionPtr revIDLastSave="0" documentId="13_ncr:1_{CA486878-FBCD-430C-B2BA-8D9670C522DC}" xr6:coauthVersionLast="44" xr6:coauthVersionMax="44" xr10:uidLastSave="{00000000-0000-0000-0000-000000000000}"/>
  <bookViews>
    <workbookView xWindow="-120" yWindow="-120" windowWidth="29040" windowHeight="15840" xr2:uid="{6C353BDD-91FE-465F-9FB9-C57A69DCE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2" i="1" l="1"/>
  <c r="O42" i="1"/>
  <c r="P42" i="1"/>
  <c r="Q42" i="1"/>
  <c r="R42" i="1"/>
  <c r="S42" i="1"/>
  <c r="T42" i="1"/>
  <c r="N43" i="1"/>
  <c r="N44" i="1" s="1"/>
  <c r="O43" i="1"/>
  <c r="P43" i="1"/>
  <c r="Q43" i="1"/>
  <c r="Q44" i="1" s="1"/>
  <c r="R43" i="1"/>
  <c r="R44" i="1" s="1"/>
  <c r="S43" i="1"/>
  <c r="T43" i="1"/>
  <c r="O44" i="1"/>
  <c r="P44" i="1"/>
  <c r="S44" i="1"/>
  <c r="T44" i="1"/>
  <c r="N28" i="1"/>
  <c r="O28" i="1"/>
  <c r="P28" i="1"/>
  <c r="Q28" i="1"/>
  <c r="R28" i="1"/>
  <c r="S28" i="1"/>
  <c r="T28" i="1"/>
  <c r="N29" i="1"/>
  <c r="N30" i="1" s="1"/>
  <c r="O29" i="1"/>
  <c r="O30" i="1" s="1"/>
  <c r="P29" i="1"/>
  <c r="P30" i="1" s="1"/>
  <c r="Q29" i="1"/>
  <c r="R29" i="1"/>
  <c r="R30" i="1" s="1"/>
  <c r="S29" i="1"/>
  <c r="S30" i="1" s="1"/>
  <c r="T29" i="1"/>
  <c r="T30" i="1" s="1"/>
  <c r="Q30" i="1"/>
  <c r="N14" i="1"/>
  <c r="O14" i="1"/>
  <c r="P14" i="1"/>
  <c r="Q14" i="1"/>
  <c r="R14" i="1"/>
  <c r="S14" i="1"/>
  <c r="T14" i="1"/>
  <c r="N15" i="1"/>
  <c r="N16" i="1" s="1"/>
  <c r="O15" i="1"/>
  <c r="O16" i="1" s="1"/>
  <c r="P15" i="1"/>
  <c r="Q15" i="1"/>
  <c r="Q16" i="1" s="1"/>
  <c r="R15" i="1"/>
  <c r="R16" i="1" s="1"/>
  <c r="S15" i="1"/>
  <c r="T15" i="1"/>
  <c r="T16" i="1" s="1"/>
  <c r="P16" i="1"/>
  <c r="S16" i="1"/>
  <c r="M43" i="1"/>
  <c r="M44" i="1" s="1"/>
  <c r="M42" i="1"/>
  <c r="M29" i="1"/>
  <c r="M30" i="1" s="1"/>
  <c r="M28" i="1"/>
  <c r="M15" i="1"/>
  <c r="M16" i="1" s="1"/>
  <c r="M14" i="1"/>
  <c r="B43" i="1" l="1"/>
  <c r="B44" i="1" s="1"/>
  <c r="B42" i="1"/>
  <c r="B29" i="1"/>
  <c r="B30" i="1" s="1"/>
  <c r="B28" i="1"/>
  <c r="B15" i="1"/>
  <c r="B16" i="1" s="1"/>
  <c r="B14" i="1"/>
  <c r="V43" i="1" l="1"/>
  <c r="V44" i="1" s="1"/>
  <c r="U43" i="1"/>
  <c r="U44" i="1" s="1"/>
  <c r="L43" i="1"/>
  <c r="L44" i="1" s="1"/>
  <c r="K43" i="1"/>
  <c r="K44" i="1" s="1"/>
  <c r="J43" i="1"/>
  <c r="J44" i="1" s="1"/>
  <c r="I43" i="1"/>
  <c r="I44" i="1" s="1"/>
  <c r="H43" i="1"/>
  <c r="H44" i="1" s="1"/>
  <c r="G43" i="1"/>
  <c r="G44" i="1" s="1"/>
  <c r="F43" i="1"/>
  <c r="F44" i="1" s="1"/>
  <c r="E43" i="1"/>
  <c r="E44" i="1" s="1"/>
  <c r="D43" i="1"/>
  <c r="D44" i="1" s="1"/>
  <c r="C43" i="1"/>
  <c r="C44" i="1" s="1"/>
  <c r="V42" i="1"/>
  <c r="U42" i="1"/>
  <c r="L42" i="1"/>
  <c r="K42" i="1"/>
  <c r="J42" i="1"/>
  <c r="I42" i="1"/>
  <c r="H42" i="1"/>
  <c r="G42" i="1"/>
  <c r="F42" i="1"/>
  <c r="E42" i="1"/>
  <c r="D42" i="1"/>
  <c r="C42" i="1"/>
  <c r="V29" i="1"/>
  <c r="V30" i="1" s="1"/>
  <c r="U29" i="1"/>
  <c r="U30" i="1" s="1"/>
  <c r="L29" i="1"/>
  <c r="L30" i="1" s="1"/>
  <c r="K29" i="1"/>
  <c r="K30" i="1" s="1"/>
  <c r="J29" i="1"/>
  <c r="J30" i="1" s="1"/>
  <c r="I29" i="1"/>
  <c r="I30" i="1" s="1"/>
  <c r="H29" i="1"/>
  <c r="H30" i="1" s="1"/>
  <c r="G29" i="1"/>
  <c r="G30" i="1" s="1"/>
  <c r="F29" i="1"/>
  <c r="F30" i="1" s="1"/>
  <c r="E29" i="1"/>
  <c r="E30" i="1" s="1"/>
  <c r="D29" i="1"/>
  <c r="D30" i="1" s="1"/>
  <c r="C29" i="1"/>
  <c r="C30" i="1" s="1"/>
  <c r="V28" i="1"/>
  <c r="U28" i="1"/>
  <c r="L28" i="1"/>
  <c r="K28" i="1"/>
  <c r="J28" i="1"/>
  <c r="I28" i="1"/>
  <c r="H28" i="1"/>
  <c r="G28" i="1"/>
  <c r="F28" i="1"/>
  <c r="E28" i="1"/>
  <c r="D28" i="1"/>
  <c r="C28" i="1"/>
  <c r="D14" i="1"/>
  <c r="E14" i="1"/>
  <c r="F14" i="1"/>
  <c r="G14" i="1"/>
  <c r="H14" i="1"/>
  <c r="I14" i="1"/>
  <c r="J14" i="1"/>
  <c r="K14" i="1"/>
  <c r="L14" i="1"/>
  <c r="U14" i="1"/>
  <c r="V14" i="1"/>
  <c r="D15" i="1"/>
  <c r="D16" i="1" s="1"/>
  <c r="E15" i="1"/>
  <c r="F15" i="1"/>
  <c r="G15" i="1"/>
  <c r="G16" i="1" s="1"/>
  <c r="H15" i="1"/>
  <c r="H16" i="1" s="1"/>
  <c r="I15" i="1"/>
  <c r="I16" i="1" s="1"/>
  <c r="J15" i="1"/>
  <c r="J16" i="1" s="1"/>
  <c r="K15" i="1"/>
  <c r="K16" i="1" s="1"/>
  <c r="L15" i="1"/>
  <c r="L16" i="1" s="1"/>
  <c r="U15" i="1"/>
  <c r="U16" i="1" s="1"/>
  <c r="V15" i="1"/>
  <c r="V16" i="1" s="1"/>
  <c r="E16" i="1"/>
  <c r="F16" i="1"/>
  <c r="C15" i="1"/>
  <c r="C16" i="1" s="1"/>
  <c r="C14" i="1"/>
</calcChain>
</file>

<file path=xl/sharedStrings.xml><?xml version="1.0" encoding="utf-8"?>
<sst xmlns="http://schemas.openxmlformats.org/spreadsheetml/2006/main" count="59" uniqueCount="37">
  <si>
    <t>mM</t>
  </si>
  <si>
    <t>Treatment</t>
  </si>
  <si>
    <t>ng/mL</t>
  </si>
  <si>
    <t>Vehicle</t>
  </si>
  <si>
    <t>ng/mg</t>
  </si>
  <si>
    <t>g/100g</t>
  </si>
  <si>
    <t>Control ASO</t>
  </si>
  <si>
    <t>Pcsk9 ASO</t>
  </si>
  <si>
    <t>Average</t>
  </si>
  <si>
    <t>SD</t>
  </si>
  <si>
    <t>SEM</t>
  </si>
  <si>
    <t>VLDL-PL</t>
  </si>
  <si>
    <t>IDL-PL</t>
  </si>
  <si>
    <t>LDL-PL</t>
  </si>
  <si>
    <t>HDL-PL</t>
  </si>
  <si>
    <t>mg/mL</t>
  </si>
  <si>
    <t>Plasma Pcsk9</t>
  </si>
  <si>
    <t>Liver Ldlr protein</t>
  </si>
  <si>
    <t>IDL cholesterol</t>
  </si>
  <si>
    <t>HDL cholesterol</t>
  </si>
  <si>
    <t>Plasma cholesterol</t>
  </si>
  <si>
    <t>VLDL cholesterol</t>
  </si>
  <si>
    <t>LDL cholesterol</t>
  </si>
  <si>
    <t>Plasma triglycerides</t>
  </si>
  <si>
    <t>VLDL triglycerides</t>
  </si>
  <si>
    <t>IDL triglycerides</t>
  </si>
  <si>
    <t>LDL triglycerides</t>
  </si>
  <si>
    <t>VLDL Protein</t>
  </si>
  <si>
    <t>IDL Protein</t>
  </si>
  <si>
    <t>LDL Protein</t>
  </si>
  <si>
    <t>HDL Protein</t>
  </si>
  <si>
    <t>Liver cholesterol</t>
  </si>
  <si>
    <t>Liver triglycerides</t>
  </si>
  <si>
    <t>VLDL (C+TG+PL)/Protein</t>
  </si>
  <si>
    <t>IDL (C+TG+PL)/Protein</t>
  </si>
  <si>
    <t>LDL (C+TG+PL)/Protein</t>
  </si>
  <si>
    <t>HDL (C+TG+PL)/Protein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</si>
</sst>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2" fillId="0" borderId="0" xfId="0" applyFont="1"/>
    <xf numFmtId="164" fontId="0" fillId="0" borderId="0" xfId="0" applyNumberFormat="1" applyFont="1"/>
    <xf numFmtId="0" fontId="0" fillId="0" borderId="2" xfId="0" applyFont="1" applyBorder="1"/>
    <xf numFmtId="2" fontId="0" fillId="0" borderId="2" xfId="0" applyNumberFormat="1" applyFont="1" applyBorder="1"/>
    <xf numFmtId="2" fontId="0" fillId="0" borderId="0" xfId="0" applyNumberFormat="1" applyFont="1"/>
    <xf numFmtId="164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C9EE-F4F8-41FC-A450-6FF647A6DD47}">
  <dimension ref="A2:Z44"/>
  <sheetViews>
    <sheetView tabSelected="1" zoomScale="90" zoomScaleNormal="90" workbookViewId="0">
      <selection activeCell="G51" sqref="G51"/>
    </sheetView>
  </sheetViews>
  <sheetFormatPr defaultRowHeight="15" x14ac:dyDescent="0.25"/>
  <cols>
    <col min="1" max="1" width="12.85546875" style="4" customWidth="1"/>
    <col min="2" max="2" width="12.5703125" style="4" bestFit="1" customWidth="1"/>
    <col min="3" max="3" width="16.140625" style="4" bestFit="1" customWidth="1"/>
    <col min="4" max="4" width="18.28515625" style="4" bestFit="1" customWidth="1"/>
    <col min="5" max="5" width="16.140625" style="4" bestFit="1" customWidth="1"/>
    <col min="6" max="6" width="14.28515625" style="4" bestFit="1" customWidth="1"/>
    <col min="7" max="7" width="14.85546875" style="4" bestFit="1" customWidth="1"/>
    <col min="8" max="8" width="15" style="4" bestFit="1" customWidth="1"/>
    <col min="9" max="9" width="19.28515625" style="4" bestFit="1" customWidth="1"/>
    <col min="10" max="10" width="17.28515625" style="4" bestFit="1" customWidth="1"/>
    <col min="11" max="11" width="15.5703125" style="4" bestFit="1" customWidth="1"/>
    <col min="12" max="12" width="15.85546875" style="4" bestFit="1" customWidth="1"/>
    <col min="13" max="16" width="9.140625" style="4"/>
    <col min="17" max="17" width="12.28515625" style="4" bestFit="1" customWidth="1"/>
    <col min="18" max="18" width="10.7109375" style="4" bestFit="1" customWidth="1"/>
    <col min="19" max="19" width="11" style="4" bestFit="1" customWidth="1"/>
    <col min="20" max="20" width="11.42578125" style="4" bestFit="1" customWidth="1"/>
    <col min="21" max="21" width="15.85546875" style="4" bestFit="1" customWidth="1"/>
    <col min="22" max="22" width="16.85546875" style="4" bestFit="1" customWidth="1"/>
    <col min="23" max="23" width="22.5703125" style="4" bestFit="1" customWidth="1"/>
    <col min="24" max="24" width="20.85546875" style="4" bestFit="1" customWidth="1"/>
    <col min="25" max="25" width="21.140625" style="4" bestFit="1" customWidth="1"/>
    <col min="26" max="26" width="21.7109375" style="4" bestFit="1" customWidth="1"/>
    <col min="27" max="16384" width="9.140625" style="4"/>
  </cols>
  <sheetData>
    <row r="2" spans="1:26" x14ac:dyDescent="0.25">
      <c r="A2" s="1" t="s">
        <v>1</v>
      </c>
      <c r="B2" s="1" t="s">
        <v>16</v>
      </c>
      <c r="C2" s="1" t="s">
        <v>17</v>
      </c>
      <c r="D2" s="1" t="s">
        <v>20</v>
      </c>
      <c r="E2" s="1" t="s">
        <v>21</v>
      </c>
      <c r="F2" s="1" t="s">
        <v>18</v>
      </c>
      <c r="G2" s="1" t="s">
        <v>22</v>
      </c>
      <c r="H2" s="1" t="s">
        <v>19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</row>
    <row r="3" spans="1:26" ht="15.75" thickBot="1" x14ac:dyDescent="0.3">
      <c r="A3" s="2"/>
      <c r="B3" s="2" t="s">
        <v>2</v>
      </c>
      <c r="C3" s="2" t="s">
        <v>4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15</v>
      </c>
      <c r="R3" s="3" t="s">
        <v>15</v>
      </c>
      <c r="S3" s="3" t="s">
        <v>15</v>
      </c>
      <c r="T3" s="3" t="s">
        <v>15</v>
      </c>
      <c r="U3" s="2" t="s">
        <v>5</v>
      </c>
      <c r="V3" s="2" t="s">
        <v>5</v>
      </c>
      <c r="W3" s="5"/>
      <c r="X3" s="5"/>
      <c r="Y3" s="5"/>
      <c r="Z3" s="5"/>
    </row>
    <row r="4" spans="1:26" x14ac:dyDescent="0.25">
      <c r="A4" s="1" t="s">
        <v>3</v>
      </c>
      <c r="B4" s="6">
        <v>111</v>
      </c>
      <c r="C4" s="6">
        <v>24.19</v>
      </c>
      <c r="D4" s="6">
        <v>2.5</v>
      </c>
      <c r="E4" s="6">
        <v>5.8000000000000003E-2</v>
      </c>
      <c r="F4" s="6">
        <v>4.1000000000000002E-2</v>
      </c>
      <c r="G4" s="6">
        <v>0.16400000000000001</v>
      </c>
      <c r="H4" s="6">
        <v>1.8049999999999999</v>
      </c>
      <c r="I4" s="6">
        <v>0.57999999999999996</v>
      </c>
      <c r="J4" s="6">
        <v>0.27</v>
      </c>
      <c r="K4" s="6">
        <v>5.2999999999999999E-2</v>
      </c>
      <c r="L4" s="6">
        <v>4.7E-2</v>
      </c>
      <c r="M4" s="6">
        <v>5.0999999999999997E-2</v>
      </c>
      <c r="N4" s="6">
        <v>2.5999999999999999E-2</v>
      </c>
      <c r="O4" s="6">
        <v>6.5000000000000002E-2</v>
      </c>
      <c r="P4" s="6">
        <v>1.1639999999999999</v>
      </c>
      <c r="Q4" s="6">
        <v>6.0999999999999999E-2</v>
      </c>
      <c r="R4" s="6">
        <v>4.7E-2</v>
      </c>
      <c r="S4" s="6">
        <v>0.11700000000000001</v>
      </c>
      <c r="T4" s="6">
        <v>1.181</v>
      </c>
      <c r="U4" s="6">
        <v>0.186</v>
      </c>
      <c r="V4" s="6">
        <v>1.0269999999999999</v>
      </c>
      <c r="W4" s="7">
        <v>6.2131147540983607</v>
      </c>
      <c r="X4" s="7">
        <v>2.5531914893617018</v>
      </c>
      <c r="Y4" s="7">
        <v>2.358974358974359</v>
      </c>
      <c r="Z4" s="7">
        <v>2.5165114309906853</v>
      </c>
    </row>
    <row r="5" spans="1:26" x14ac:dyDescent="0.25">
      <c r="B5" s="6">
        <v>110</v>
      </c>
      <c r="C5" s="6">
        <v>43.4</v>
      </c>
      <c r="D5" s="6">
        <v>2.63</v>
      </c>
      <c r="E5" s="6">
        <v>7.9000000000000001E-2</v>
      </c>
      <c r="F5" s="6">
        <v>6.4000000000000001E-2</v>
      </c>
      <c r="G5" s="6">
        <v>0.17699999999999999</v>
      </c>
      <c r="H5" s="6">
        <v>1.411</v>
      </c>
      <c r="I5" s="6">
        <v>0.77</v>
      </c>
      <c r="J5" s="6">
        <v>0.29199999999999998</v>
      </c>
      <c r="K5" s="6">
        <v>6.6000000000000003E-2</v>
      </c>
      <c r="L5" s="6">
        <v>4.4999999999999998E-2</v>
      </c>
      <c r="M5" s="6">
        <v>6.5000000000000002E-2</v>
      </c>
      <c r="N5" s="6">
        <v>3.2000000000000001E-2</v>
      </c>
      <c r="O5" s="6">
        <v>6.2E-2</v>
      </c>
      <c r="P5" s="6">
        <v>0.90300000000000002</v>
      </c>
      <c r="Q5" s="6">
        <v>6.7000000000000004E-2</v>
      </c>
      <c r="R5" s="6">
        <v>4.1000000000000002E-2</v>
      </c>
      <c r="S5" s="6">
        <v>0.122</v>
      </c>
      <c r="T5" s="6">
        <v>0.998</v>
      </c>
      <c r="U5" s="6">
        <v>0.216</v>
      </c>
      <c r="V5" s="6">
        <v>1.2050000000000001</v>
      </c>
      <c r="W5" s="7">
        <v>6.5074626865671634</v>
      </c>
      <c r="X5" s="7">
        <v>3.9512195121951219</v>
      </c>
      <c r="Y5" s="7">
        <v>2.3278688524590163</v>
      </c>
      <c r="Z5" s="7">
        <v>2.3186372745490984</v>
      </c>
    </row>
    <row r="6" spans="1:26" x14ac:dyDescent="0.25">
      <c r="B6" s="6">
        <v>111</v>
      </c>
      <c r="C6" s="6">
        <v>19.11</v>
      </c>
      <c r="D6" s="6">
        <v>2.52</v>
      </c>
      <c r="E6" s="6">
        <v>8.1000000000000003E-2</v>
      </c>
      <c r="F6" s="6">
        <v>5.2999999999999999E-2</v>
      </c>
      <c r="G6" s="6">
        <v>0.189</v>
      </c>
      <c r="H6" s="6">
        <v>1.3049999999999999</v>
      </c>
      <c r="I6" s="6">
        <v>0.62</v>
      </c>
      <c r="J6" s="6">
        <v>0.27500000000000002</v>
      </c>
      <c r="K6" s="6">
        <v>4.4999999999999998E-2</v>
      </c>
      <c r="L6" s="6">
        <v>4.7E-2</v>
      </c>
      <c r="M6" s="6">
        <v>0.06</v>
      </c>
      <c r="N6" s="6">
        <v>2.5999999999999999E-2</v>
      </c>
      <c r="O6" s="6">
        <v>6.7000000000000004E-2</v>
      </c>
      <c r="P6" s="6">
        <v>0.873</v>
      </c>
      <c r="Q6" s="6">
        <v>7.1999999999999995E-2</v>
      </c>
      <c r="R6" s="6">
        <v>4.8000000000000001E-2</v>
      </c>
      <c r="S6" s="6">
        <v>0.14199999999999999</v>
      </c>
      <c r="T6" s="6">
        <v>0.96</v>
      </c>
      <c r="U6" s="6">
        <v>0.23499999999999999</v>
      </c>
      <c r="V6" s="6">
        <v>1.1930000000000001</v>
      </c>
      <c r="W6" s="7">
        <v>5.7777777777777786</v>
      </c>
      <c r="X6" s="7">
        <v>2.5833333333333335</v>
      </c>
      <c r="Y6" s="7">
        <v>2.1338028169014085</v>
      </c>
      <c r="Z6" s="7">
        <v>2.2687499999999998</v>
      </c>
    </row>
    <row r="7" spans="1:26" x14ac:dyDescent="0.25">
      <c r="B7" s="6">
        <v>112</v>
      </c>
      <c r="C7" s="6">
        <v>20.7</v>
      </c>
      <c r="D7" s="6">
        <v>2.5</v>
      </c>
      <c r="E7" s="6">
        <v>0.14099999999999999</v>
      </c>
      <c r="F7" s="6">
        <v>6.6000000000000003E-2</v>
      </c>
      <c r="G7" s="6">
        <v>0.2</v>
      </c>
      <c r="H7" s="6">
        <v>1.768</v>
      </c>
      <c r="I7" s="6">
        <v>0.34</v>
      </c>
      <c r="J7" s="6">
        <v>0.59599999999999997</v>
      </c>
      <c r="K7" s="6">
        <v>7.3999999999999996E-2</v>
      </c>
      <c r="L7" s="6">
        <v>4.7E-2</v>
      </c>
      <c r="M7" s="6">
        <v>0.121</v>
      </c>
      <c r="N7" s="6">
        <v>3.5999999999999997E-2</v>
      </c>
      <c r="O7" s="6">
        <v>8.3000000000000004E-2</v>
      </c>
      <c r="P7" s="6">
        <v>1.1279999999999999</v>
      </c>
      <c r="Q7" s="6">
        <v>0.13600000000000001</v>
      </c>
      <c r="R7" s="6">
        <v>4.1000000000000002E-2</v>
      </c>
      <c r="S7" s="6">
        <v>0.13600000000000001</v>
      </c>
      <c r="T7" s="6">
        <v>1.0880000000000001</v>
      </c>
      <c r="U7" s="6">
        <v>0.30399999999999999</v>
      </c>
      <c r="V7" s="6">
        <v>1.248</v>
      </c>
      <c r="W7" s="7">
        <v>6.3088235294117645</v>
      </c>
      <c r="X7" s="7">
        <v>4.2926829268292686</v>
      </c>
      <c r="Y7" s="7">
        <v>2.4264705882352939</v>
      </c>
      <c r="Z7" s="7">
        <v>2.6737132352941173</v>
      </c>
    </row>
    <row r="8" spans="1:26" x14ac:dyDescent="0.25">
      <c r="B8" s="6">
        <v>91</v>
      </c>
      <c r="C8" s="6">
        <v>18.37</v>
      </c>
      <c r="D8" s="6">
        <v>2.67</v>
      </c>
      <c r="E8" s="6">
        <v>5.2999999999999999E-2</v>
      </c>
      <c r="F8" s="6">
        <v>5.2999999999999999E-2</v>
      </c>
      <c r="G8" s="6">
        <v>0.189</v>
      </c>
      <c r="H8" s="6">
        <v>2.0070000000000001</v>
      </c>
      <c r="I8" s="6">
        <v>0.56999999999999995</v>
      </c>
      <c r="J8" s="6">
        <v>0.28499999999999998</v>
      </c>
      <c r="K8" s="6">
        <v>4.3999999999999997E-2</v>
      </c>
      <c r="L8" s="6">
        <v>4.2999999999999997E-2</v>
      </c>
      <c r="M8" s="6">
        <v>4.5999999999999999E-2</v>
      </c>
      <c r="N8" s="6">
        <v>2.5000000000000001E-2</v>
      </c>
      <c r="O8" s="6">
        <v>7.5999999999999998E-2</v>
      </c>
      <c r="P8" s="6">
        <v>1.466</v>
      </c>
      <c r="Q8" s="6">
        <v>5.1999999999999998E-2</v>
      </c>
      <c r="R8" s="6">
        <v>3.4000000000000002E-2</v>
      </c>
      <c r="S8" s="6">
        <v>0.13800000000000001</v>
      </c>
      <c r="T8" s="6">
        <v>1.2370000000000001</v>
      </c>
      <c r="U8" s="6">
        <v>0.28100000000000003</v>
      </c>
      <c r="V8" s="6">
        <v>1.629</v>
      </c>
      <c r="W8" s="7">
        <v>7.3846153846153841</v>
      </c>
      <c r="X8" s="7">
        <v>3.5882352941176467</v>
      </c>
      <c r="Y8" s="7">
        <v>2.2318840579710142</v>
      </c>
      <c r="Z8" s="7">
        <v>2.8075990299110747</v>
      </c>
    </row>
    <row r="9" spans="1:26" x14ac:dyDescent="0.25">
      <c r="B9" s="6">
        <v>145</v>
      </c>
      <c r="C9" s="6">
        <v>21.59</v>
      </c>
      <c r="D9" s="6">
        <v>2.96</v>
      </c>
      <c r="E9" s="6">
        <v>7.2999999999999995E-2</v>
      </c>
      <c r="F9" s="6">
        <v>7.8E-2</v>
      </c>
      <c r="G9" s="6">
        <v>0.192</v>
      </c>
      <c r="H9" s="6">
        <v>2.0529999999999999</v>
      </c>
      <c r="I9" s="6">
        <v>0.55000000000000004</v>
      </c>
      <c r="J9" s="6">
        <v>0.248</v>
      </c>
      <c r="K9" s="6">
        <v>6.6000000000000003E-2</v>
      </c>
      <c r="L9" s="6">
        <v>4.4999999999999998E-2</v>
      </c>
      <c r="M9" s="6">
        <v>5.5E-2</v>
      </c>
      <c r="N9" s="6">
        <v>3.5999999999999997E-2</v>
      </c>
      <c r="O9" s="6">
        <v>8.3000000000000004E-2</v>
      </c>
      <c r="P9" s="6">
        <v>1.4930000000000001</v>
      </c>
      <c r="Q9" s="6">
        <v>6.0999999999999999E-2</v>
      </c>
      <c r="R9" s="6">
        <v>4.2000000000000003E-2</v>
      </c>
      <c r="S9" s="6">
        <v>0.13900000000000001</v>
      </c>
      <c r="T9" s="6">
        <v>1.2010000000000001</v>
      </c>
      <c r="U9" s="6">
        <v>0.20599999999999999</v>
      </c>
      <c r="V9" s="6">
        <v>2.2930000000000001</v>
      </c>
      <c r="W9" s="7">
        <v>6.1639344262295079</v>
      </c>
      <c r="X9" s="7">
        <v>4.2857142857142856</v>
      </c>
      <c r="Y9" s="7">
        <v>2.3021582733812949</v>
      </c>
      <c r="Z9" s="7">
        <v>2.9625312239800166</v>
      </c>
    </row>
    <row r="10" spans="1:26" x14ac:dyDescent="0.25">
      <c r="B10" s="6">
        <v>70</v>
      </c>
      <c r="C10" s="6">
        <v>22.5</v>
      </c>
      <c r="D10" s="6">
        <v>2.41</v>
      </c>
      <c r="E10" s="6">
        <v>2.7E-2</v>
      </c>
      <c r="F10" s="6">
        <v>0.03</v>
      </c>
      <c r="G10" s="6">
        <v>0.152</v>
      </c>
      <c r="H10" s="6">
        <v>1.839</v>
      </c>
      <c r="I10" s="6">
        <v>0.45</v>
      </c>
      <c r="J10" s="6">
        <v>0.2</v>
      </c>
      <c r="K10" s="6">
        <v>4.2000000000000003E-2</v>
      </c>
      <c r="L10" s="6">
        <v>3.6999999999999998E-2</v>
      </c>
      <c r="M10" s="6">
        <v>3.2000000000000001E-2</v>
      </c>
      <c r="N10" s="6">
        <v>1.2E-2</v>
      </c>
      <c r="O10" s="6">
        <v>5.2999999999999999E-2</v>
      </c>
      <c r="P10" s="6">
        <v>1.2390000000000001</v>
      </c>
      <c r="Q10" s="6">
        <v>5.1999999999999998E-2</v>
      </c>
      <c r="R10" s="6">
        <v>2.8000000000000001E-2</v>
      </c>
      <c r="S10" s="6">
        <v>0.108</v>
      </c>
      <c r="T10" s="6">
        <v>1.1830000000000001</v>
      </c>
      <c r="U10" s="6">
        <v>0.22500000000000001</v>
      </c>
      <c r="V10" s="6">
        <v>1.355</v>
      </c>
      <c r="W10" s="7">
        <v>4.9807692307692308</v>
      </c>
      <c r="X10" s="7">
        <v>3</v>
      </c>
      <c r="Y10" s="7">
        <v>2.2407407407407409</v>
      </c>
      <c r="Z10" s="7">
        <v>2.6018596787827559</v>
      </c>
    </row>
    <row r="11" spans="1:26" x14ac:dyDescent="0.25">
      <c r="B11" s="6">
        <v>108</v>
      </c>
      <c r="C11" s="6">
        <v>19.75</v>
      </c>
      <c r="D11" s="6">
        <v>2.83</v>
      </c>
      <c r="E11" s="6">
        <v>8.8999999999999996E-2</v>
      </c>
      <c r="F11" s="6">
        <v>6.7000000000000004E-2</v>
      </c>
      <c r="G11" s="6">
        <v>0.17299999999999999</v>
      </c>
      <c r="H11" s="6">
        <v>1.524</v>
      </c>
      <c r="I11" s="6">
        <v>0.57999999999999996</v>
      </c>
      <c r="J11" s="6">
        <v>0.34699999999999998</v>
      </c>
      <c r="K11" s="6">
        <v>7.0000000000000007E-2</v>
      </c>
      <c r="L11" s="6">
        <v>0.05</v>
      </c>
      <c r="M11" s="6">
        <v>7.0999999999999994E-2</v>
      </c>
      <c r="N11" s="6">
        <v>2.7E-2</v>
      </c>
      <c r="O11" s="6">
        <v>0.14799999999999999</v>
      </c>
      <c r="P11" s="6">
        <v>1.0489999999999999</v>
      </c>
      <c r="Q11" s="6">
        <v>8.2000000000000003E-2</v>
      </c>
      <c r="R11" s="6">
        <v>3.5000000000000003E-2</v>
      </c>
      <c r="S11" s="6">
        <v>0.13300000000000001</v>
      </c>
      <c r="T11" s="6">
        <v>0.99299999999999999</v>
      </c>
      <c r="U11" s="6">
        <v>0.27600000000000002</v>
      </c>
      <c r="V11" s="6">
        <v>1.5169999999999999</v>
      </c>
      <c r="W11" s="7">
        <v>6.1829268292682915</v>
      </c>
      <c r="X11" s="7">
        <v>4.6857142857142851</v>
      </c>
      <c r="Y11" s="7">
        <v>2.7894736842105261</v>
      </c>
      <c r="Z11" s="7">
        <v>2.5971802618328295</v>
      </c>
    </row>
    <row r="12" spans="1:26" x14ac:dyDescent="0.25">
      <c r="B12" s="6">
        <v>97</v>
      </c>
      <c r="C12" s="6">
        <v>21.94</v>
      </c>
      <c r="D12" s="6">
        <v>2.59</v>
      </c>
      <c r="E12" s="6">
        <v>7.9000000000000001E-2</v>
      </c>
      <c r="F12" s="6">
        <v>6.0999999999999999E-2</v>
      </c>
      <c r="G12" s="6">
        <v>0.20100000000000001</v>
      </c>
      <c r="H12" s="6">
        <v>1.9730000000000001</v>
      </c>
      <c r="I12" s="6">
        <v>0.56999999999999995</v>
      </c>
      <c r="J12" s="6">
        <v>0.316</v>
      </c>
      <c r="K12" s="6">
        <v>5.8000000000000003E-2</v>
      </c>
      <c r="L12" s="6">
        <v>0.04</v>
      </c>
      <c r="M12" s="6">
        <v>6.5000000000000002E-2</v>
      </c>
      <c r="N12" s="6">
        <v>2.3E-2</v>
      </c>
      <c r="O12" s="6">
        <v>8.8999999999999996E-2</v>
      </c>
      <c r="P12" s="6">
        <v>1.345</v>
      </c>
      <c r="Q12" s="6">
        <v>7.0999999999999994E-2</v>
      </c>
      <c r="R12" s="6">
        <v>0.03</v>
      </c>
      <c r="S12" s="6">
        <v>0.159</v>
      </c>
      <c r="T12" s="6">
        <v>1.103</v>
      </c>
      <c r="U12" s="6">
        <v>0.307</v>
      </c>
      <c r="V12" s="6">
        <v>1.698</v>
      </c>
      <c r="W12" s="7">
        <v>6.4788732394366209</v>
      </c>
      <c r="X12" s="7">
        <v>4.7333333333333334</v>
      </c>
      <c r="Y12" s="7">
        <v>2.0754716981132075</v>
      </c>
      <c r="Z12" s="7">
        <v>3.0117860380779691</v>
      </c>
    </row>
    <row r="13" spans="1:26" x14ac:dyDescent="0.25">
      <c r="B13" s="6">
        <v>106</v>
      </c>
      <c r="C13" s="6">
        <v>21.68</v>
      </c>
      <c r="D13" s="6">
        <v>2.67</v>
      </c>
      <c r="E13" s="6">
        <v>8.8999999999999996E-2</v>
      </c>
      <c r="F13" s="6">
        <v>6.2E-2</v>
      </c>
      <c r="G13" s="6">
        <v>0.19800000000000001</v>
      </c>
      <c r="H13" s="6">
        <v>2.0019999999999998</v>
      </c>
      <c r="I13" s="6">
        <v>0.62</v>
      </c>
      <c r="J13" s="6">
        <v>0.33400000000000002</v>
      </c>
      <c r="K13" s="6">
        <v>0.06</v>
      </c>
      <c r="L13" s="6">
        <v>3.5999999999999997E-2</v>
      </c>
      <c r="M13" s="6">
        <v>6.9000000000000006E-2</v>
      </c>
      <c r="N13" s="6">
        <v>2.7E-2</v>
      </c>
      <c r="O13" s="6">
        <v>7.0999999999999994E-2</v>
      </c>
      <c r="P13" s="6">
        <v>1.3089999999999999</v>
      </c>
      <c r="Q13" s="6">
        <v>8.2000000000000003E-2</v>
      </c>
      <c r="R13" s="6">
        <v>3.3000000000000002E-2</v>
      </c>
      <c r="S13" s="6">
        <v>0.13300000000000001</v>
      </c>
      <c r="T13" s="6">
        <v>1.1519999999999999</v>
      </c>
      <c r="U13" s="6">
        <v>0.36299999999999999</v>
      </c>
      <c r="V13" s="6">
        <v>1.593</v>
      </c>
      <c r="W13" s="7">
        <v>6</v>
      </c>
      <c r="X13" s="7">
        <v>4.5151515151515147</v>
      </c>
      <c r="Y13" s="7">
        <v>2.2932330827067666</v>
      </c>
      <c r="Z13" s="7">
        <v>2.8828125</v>
      </c>
    </row>
    <row r="14" spans="1:26" x14ac:dyDescent="0.25">
      <c r="A14" s="8" t="s">
        <v>8</v>
      </c>
      <c r="B14" s="9">
        <f>AVERAGE(B4:B13)</f>
        <v>106.1</v>
      </c>
      <c r="C14" s="9">
        <f>AVERAGE(C4:C13)</f>
        <v>23.323</v>
      </c>
      <c r="D14" s="9">
        <f t="shared" ref="D14:L14" si="0">AVERAGE(D4:D13)</f>
        <v>2.6280000000000001</v>
      </c>
      <c r="E14" s="9">
        <f t="shared" si="0"/>
        <v>7.6899999999999996E-2</v>
      </c>
      <c r="F14" s="9">
        <f t="shared" si="0"/>
        <v>5.7499999999999996E-2</v>
      </c>
      <c r="G14" s="9">
        <f t="shared" si="0"/>
        <v>0.1835</v>
      </c>
      <c r="H14" s="9">
        <f t="shared" si="0"/>
        <v>1.7687000000000002</v>
      </c>
      <c r="I14" s="9">
        <f t="shared" si="0"/>
        <v>0.56500000000000006</v>
      </c>
      <c r="J14" s="9">
        <f t="shared" si="0"/>
        <v>0.31629999999999997</v>
      </c>
      <c r="K14" s="9">
        <f t="shared" si="0"/>
        <v>5.7800000000000004E-2</v>
      </c>
      <c r="L14" s="9">
        <f t="shared" si="0"/>
        <v>4.3699999999999989E-2</v>
      </c>
      <c r="M14" s="9">
        <f t="shared" ref="M14:T14" si="1">AVERAGE(M4:M13)</f>
        <v>6.3499999999999973E-2</v>
      </c>
      <c r="N14" s="9">
        <f t="shared" si="1"/>
        <v>2.7000000000000003E-2</v>
      </c>
      <c r="O14" s="9">
        <f t="shared" si="1"/>
        <v>7.9699999999999993E-2</v>
      </c>
      <c r="P14" s="9">
        <f t="shared" si="1"/>
        <v>1.1969000000000001</v>
      </c>
      <c r="Q14" s="9">
        <f t="shared" si="1"/>
        <v>7.3599999999999985E-2</v>
      </c>
      <c r="R14" s="9">
        <f t="shared" si="1"/>
        <v>3.790000000000001E-2</v>
      </c>
      <c r="S14" s="9">
        <f t="shared" si="1"/>
        <v>0.13270000000000001</v>
      </c>
      <c r="T14" s="9">
        <f t="shared" si="1"/>
        <v>1.1095999999999999</v>
      </c>
      <c r="U14" s="9">
        <f>AVERAGE(U4:U13)</f>
        <v>0.25990000000000002</v>
      </c>
      <c r="V14" s="9">
        <f>AVERAGE(V4:V13)</f>
        <v>1.4758</v>
      </c>
      <c r="W14" s="9">
        <v>6.1998297858174105</v>
      </c>
      <c r="X14" s="9">
        <v>3.8188575975750489</v>
      </c>
      <c r="Y14" s="9">
        <v>2.3180078153693628</v>
      </c>
      <c r="Z14" s="9">
        <v>2.6641380673418547</v>
      </c>
    </row>
    <row r="15" spans="1:26" x14ac:dyDescent="0.25">
      <c r="A15" s="4" t="s">
        <v>9</v>
      </c>
      <c r="B15" s="10">
        <f>STDEV(B4:B13)</f>
        <v>18.941136889497052</v>
      </c>
      <c r="C15" s="10">
        <f>STDEV(C4:C13)</f>
        <v>7.2576274819438353</v>
      </c>
      <c r="D15" s="10">
        <f t="shared" ref="D15:L15" si="2">STDEV(D4:D13)</f>
        <v>0.1659852737778599</v>
      </c>
      <c r="E15" s="10">
        <f t="shared" si="2"/>
        <v>2.9553905551269088E-2</v>
      </c>
      <c r="F15" s="10">
        <f t="shared" si="2"/>
        <v>1.3850391089544511E-2</v>
      </c>
      <c r="G15" s="10">
        <f t="shared" si="2"/>
        <v>1.6487368902688308E-2</v>
      </c>
      <c r="H15" s="10">
        <f t="shared" si="2"/>
        <v>0.26726726116172161</v>
      </c>
      <c r="I15" s="10">
        <f t="shared" si="2"/>
        <v>0.11187790964558915</v>
      </c>
      <c r="J15" s="10">
        <f t="shared" si="2"/>
        <v>0.10702964283059374</v>
      </c>
      <c r="K15" s="10">
        <f t="shared" si="2"/>
        <v>1.1438725647747786E-2</v>
      </c>
      <c r="L15" s="10">
        <f t="shared" si="2"/>
        <v>4.6439925351648313E-3</v>
      </c>
      <c r="M15" s="10">
        <f t="shared" ref="M15:T15" si="3">STDEV(M4:M13)</f>
        <v>2.3420076857260812E-2</v>
      </c>
      <c r="N15" s="10">
        <f t="shared" si="3"/>
        <v>6.9442222186665353E-3</v>
      </c>
      <c r="O15" s="10">
        <f t="shared" si="3"/>
        <v>2.6386233784557709E-2</v>
      </c>
      <c r="P15" s="10">
        <f t="shared" si="3"/>
        <v>0.21482677776395592</v>
      </c>
      <c r="Q15" s="10">
        <f t="shared" si="3"/>
        <v>2.4354785064860603E-2</v>
      </c>
      <c r="R15" s="10">
        <f t="shared" si="3"/>
        <v>6.9033003379220526E-3</v>
      </c>
      <c r="S15" s="10">
        <f t="shared" si="3"/>
        <v>1.4252095362514912E-2</v>
      </c>
      <c r="T15" s="10">
        <f t="shared" si="3"/>
        <v>9.7643569510063852E-2</v>
      </c>
      <c r="U15" s="10">
        <f>STDEV(U4:U13)</f>
        <v>5.540647776007579E-2</v>
      </c>
      <c r="V15" s="10">
        <f>STDEV(V4:V13)</f>
        <v>0.36167935461615147</v>
      </c>
      <c r="W15" s="10">
        <v>0.60498107929275069</v>
      </c>
      <c r="X15" s="10">
        <v>0.84226297107717696</v>
      </c>
      <c r="Y15" s="10">
        <v>0.19517157230709797</v>
      </c>
      <c r="Z15" s="10">
        <v>0.25478682099695316</v>
      </c>
    </row>
    <row r="16" spans="1:26" x14ac:dyDescent="0.25">
      <c r="A16" s="4" t="s">
        <v>10</v>
      </c>
      <c r="B16" s="10">
        <f>B15/(SQRT(10))</f>
        <v>5.9897134043847711</v>
      </c>
      <c r="C16" s="10">
        <f>C15/(SQRT(10))</f>
        <v>2.2950633251975079</v>
      </c>
      <c r="D16" s="10">
        <f t="shared" ref="D16:L16" si="4">D15/(SQRT(10))</f>
        <v>5.2489152318465862E-2</v>
      </c>
      <c r="E16" s="10">
        <f t="shared" si="4"/>
        <v>9.3457655295504476E-3</v>
      </c>
      <c r="F16" s="10">
        <f t="shared" si="4"/>
        <v>4.3798782327061784E-3</v>
      </c>
      <c r="G16" s="10">
        <f t="shared" si="4"/>
        <v>5.2137638355926079E-3</v>
      </c>
      <c r="H16" s="10">
        <f t="shared" si="4"/>
        <v>8.4517328926610014E-2</v>
      </c>
      <c r="I16" s="10">
        <f t="shared" si="4"/>
        <v>3.5378901433858301E-2</v>
      </c>
      <c r="J16" s="10">
        <f t="shared" si="4"/>
        <v>3.3845744849898732E-2</v>
      </c>
      <c r="K16" s="10">
        <f t="shared" si="4"/>
        <v>3.6172426576667896E-3</v>
      </c>
      <c r="L16" s="10">
        <f t="shared" si="4"/>
        <v>1.4685593847940462E-3</v>
      </c>
      <c r="M16" s="10">
        <f t="shared" ref="M16:T16" si="5">M15/(SQRT(10))</f>
        <v>7.406078584514233E-3</v>
      </c>
      <c r="N16" s="10">
        <f t="shared" si="5"/>
        <v>2.1959558789334081E-3</v>
      </c>
      <c r="O16" s="10">
        <f t="shared" si="5"/>
        <v>8.3440597632886988E-3</v>
      </c>
      <c r="P16" s="10">
        <f t="shared" si="5"/>
        <v>6.7934192012891498E-2</v>
      </c>
      <c r="Q16" s="10">
        <f t="shared" si="5"/>
        <v>7.7016592728811175E-3</v>
      </c>
      <c r="R16" s="10">
        <f t="shared" si="5"/>
        <v>2.1830152440043731E-3</v>
      </c>
      <c r="S16" s="10">
        <f t="shared" si="5"/>
        <v>4.5069082775470266E-3</v>
      </c>
      <c r="T16" s="10">
        <f t="shared" si="5"/>
        <v>3.087760785207732E-2</v>
      </c>
      <c r="U16" s="10">
        <f>U15/(SQRT(10))</f>
        <v>1.7521066684930382E-2</v>
      </c>
      <c r="V16" s="10">
        <f>V15/(SQRT(10))</f>
        <v>0.11437305432467729</v>
      </c>
      <c r="W16" s="10">
        <v>0.19131181518720203</v>
      </c>
      <c r="X16" s="10">
        <v>0.26634693774244023</v>
      </c>
      <c r="Y16" s="10">
        <v>6.1718670300667341E-2</v>
      </c>
      <c r="Z16" s="10">
        <v>8.057066721439847E-2</v>
      </c>
    </row>
    <row r="17" spans="1:26" x14ac:dyDescent="0.25">
      <c r="W17" s="7"/>
      <c r="X17" s="7"/>
      <c r="Y17" s="7"/>
      <c r="Z17" s="7"/>
    </row>
    <row r="18" spans="1:26" x14ac:dyDescent="0.25">
      <c r="A18" s="1" t="s">
        <v>6</v>
      </c>
      <c r="B18" s="6">
        <v>99</v>
      </c>
      <c r="C18" s="6">
        <v>21.98</v>
      </c>
      <c r="D18" s="6">
        <v>2.79</v>
      </c>
      <c r="E18" s="6">
        <v>7.9000000000000001E-2</v>
      </c>
      <c r="F18" s="6">
        <v>6.4000000000000001E-2</v>
      </c>
      <c r="G18" s="6">
        <v>0.14099999999999999</v>
      </c>
      <c r="H18" s="6">
        <v>1.5349999999999999</v>
      </c>
      <c r="I18" s="6">
        <v>0.52</v>
      </c>
      <c r="J18" s="6">
        <v>0.33300000000000002</v>
      </c>
      <c r="K18" s="6">
        <v>6.7000000000000004E-2</v>
      </c>
      <c r="L18" s="6">
        <v>2.9000000000000001E-2</v>
      </c>
      <c r="M18" s="6">
        <v>7.3999999999999996E-2</v>
      </c>
      <c r="N18" s="6">
        <v>3.5000000000000003E-2</v>
      </c>
      <c r="O18" s="6">
        <v>5.2999999999999999E-2</v>
      </c>
      <c r="P18" s="6">
        <v>1.0189999999999999</v>
      </c>
      <c r="Q18" s="6">
        <v>0.09</v>
      </c>
      <c r="R18" s="6">
        <v>3.4000000000000002E-2</v>
      </c>
      <c r="S18" s="6">
        <v>0.108</v>
      </c>
      <c r="T18" s="6">
        <v>1.0569999999999999</v>
      </c>
      <c r="U18" s="6">
        <v>0.182</v>
      </c>
      <c r="V18" s="6">
        <v>1.8640000000000001</v>
      </c>
      <c r="W18" s="7">
        <v>5.4</v>
      </c>
      <c r="X18" s="7">
        <v>4.8823529411764701</v>
      </c>
      <c r="Y18" s="7">
        <v>2.0648148148148144</v>
      </c>
      <c r="Z18" s="7">
        <v>2.4162724692526019</v>
      </c>
    </row>
    <row r="19" spans="1:26" x14ac:dyDescent="0.25">
      <c r="B19" s="6">
        <v>91</v>
      </c>
      <c r="C19" s="6">
        <v>31.78</v>
      </c>
      <c r="D19" s="6">
        <v>2.59</v>
      </c>
      <c r="E19" s="6">
        <v>9.8000000000000004E-2</v>
      </c>
      <c r="F19" s="6">
        <v>5.5E-2</v>
      </c>
      <c r="G19" s="6">
        <v>0.14599999999999999</v>
      </c>
      <c r="H19" s="6">
        <v>1.4039999999999999</v>
      </c>
      <c r="I19" s="6">
        <v>0.55000000000000004</v>
      </c>
      <c r="J19" s="6">
        <v>0.496</v>
      </c>
      <c r="K19" s="6">
        <v>7.3999999999999996E-2</v>
      </c>
      <c r="L19" s="6">
        <v>4.7E-2</v>
      </c>
      <c r="M19" s="6">
        <v>9.7000000000000003E-2</v>
      </c>
      <c r="N19" s="6">
        <v>2.9000000000000001E-2</v>
      </c>
      <c r="O19" s="6">
        <v>5.3999999999999999E-2</v>
      </c>
      <c r="P19" s="6">
        <v>0.94099999999999995</v>
      </c>
      <c r="Q19" s="6">
        <v>0.106</v>
      </c>
      <c r="R19" s="6">
        <v>3.7999999999999999E-2</v>
      </c>
      <c r="S19" s="6">
        <v>0.111</v>
      </c>
      <c r="T19" s="6">
        <v>1.0129999999999999</v>
      </c>
      <c r="U19" s="6">
        <v>0.26200000000000001</v>
      </c>
      <c r="V19" s="6">
        <v>1.2090000000000001</v>
      </c>
      <c r="W19" s="7">
        <v>6.5188679245283012</v>
      </c>
      <c r="X19" s="7">
        <v>4.1578947368421053</v>
      </c>
      <c r="Y19" s="7">
        <v>2.2252252252252251</v>
      </c>
      <c r="Z19" s="7">
        <v>2.3267522211253704</v>
      </c>
    </row>
    <row r="20" spans="1:26" x14ac:dyDescent="0.25">
      <c r="B20" s="6">
        <v>114</v>
      </c>
      <c r="C20" s="6">
        <v>17.86</v>
      </c>
      <c r="D20" s="6">
        <v>2.77</v>
      </c>
      <c r="E20" s="6">
        <v>8.8999999999999996E-2</v>
      </c>
      <c r="F20" s="6">
        <v>4.3999999999999997E-2</v>
      </c>
      <c r="G20" s="6">
        <v>0.158</v>
      </c>
      <c r="H20" s="6">
        <v>1.4590000000000001</v>
      </c>
      <c r="I20" s="6">
        <v>0.55000000000000004</v>
      </c>
      <c r="J20" s="6">
        <v>0.36699999999999999</v>
      </c>
      <c r="K20" s="6">
        <v>4.4999999999999998E-2</v>
      </c>
      <c r="L20" s="6">
        <v>0.04</v>
      </c>
      <c r="M20" s="6">
        <v>7.0999999999999994E-2</v>
      </c>
      <c r="N20" s="6">
        <v>2.5999999999999999E-2</v>
      </c>
      <c r="O20" s="6">
        <v>6.4000000000000001E-2</v>
      </c>
      <c r="P20" s="6">
        <v>0.89100000000000001</v>
      </c>
      <c r="Q20" s="6">
        <v>9.6000000000000002E-2</v>
      </c>
      <c r="R20" s="6">
        <v>0.04</v>
      </c>
      <c r="S20" s="6">
        <v>0.125</v>
      </c>
      <c r="T20" s="6">
        <v>1.0249999999999999</v>
      </c>
      <c r="U20" s="6">
        <v>0.26800000000000002</v>
      </c>
      <c r="V20" s="6">
        <v>1.3740000000000001</v>
      </c>
      <c r="W20" s="7">
        <v>5.4895833333333321</v>
      </c>
      <c r="X20" s="7">
        <v>2.8749999999999996</v>
      </c>
      <c r="Y20" s="7">
        <v>2.0960000000000001</v>
      </c>
      <c r="Z20" s="7">
        <v>2.2926829268292686</v>
      </c>
    </row>
    <row r="21" spans="1:26" x14ac:dyDescent="0.25">
      <c r="B21" s="6">
        <v>92</v>
      </c>
      <c r="C21" s="6">
        <v>24.3</v>
      </c>
      <c r="D21" s="6">
        <v>3.02</v>
      </c>
      <c r="E21" s="6">
        <v>5.6000000000000001E-2</v>
      </c>
      <c r="F21" s="6">
        <v>0.05</v>
      </c>
      <c r="G21" s="6">
        <v>0.14899999999999999</v>
      </c>
      <c r="H21" s="6">
        <v>1.4530000000000001</v>
      </c>
      <c r="I21" s="6">
        <v>0.91</v>
      </c>
      <c r="J21" s="6">
        <v>0.17499999999999999</v>
      </c>
      <c r="K21" s="6">
        <v>0.05</v>
      </c>
      <c r="L21" s="6">
        <v>3.7999999999999999E-2</v>
      </c>
      <c r="M21" s="6">
        <v>3.5000000000000003E-2</v>
      </c>
      <c r="N21" s="6">
        <v>2.1000000000000001E-2</v>
      </c>
      <c r="O21" s="6">
        <v>5.6000000000000001E-2</v>
      </c>
      <c r="P21" s="6">
        <v>0.95</v>
      </c>
      <c r="Q21" s="6">
        <v>4.1000000000000002E-2</v>
      </c>
      <c r="R21" s="6">
        <v>2.9000000000000001E-2</v>
      </c>
      <c r="S21" s="6">
        <v>0.105</v>
      </c>
      <c r="T21" s="6">
        <v>1.0609999999999999</v>
      </c>
      <c r="U21" s="6">
        <v>0.30399999999999999</v>
      </c>
      <c r="V21" s="6">
        <v>1.284</v>
      </c>
      <c r="W21" s="7">
        <v>6.4878048780487809</v>
      </c>
      <c r="X21" s="7">
        <v>4.1724137931034484</v>
      </c>
      <c r="Y21" s="7">
        <v>2.3142857142857145</v>
      </c>
      <c r="Z21" s="7">
        <v>2.2704995287464653</v>
      </c>
    </row>
    <row r="22" spans="1:26" x14ac:dyDescent="0.25">
      <c r="B22" s="6">
        <v>75</v>
      </c>
      <c r="C22" s="6">
        <v>27.52</v>
      </c>
      <c r="D22" s="6">
        <v>2.83</v>
      </c>
      <c r="E22" s="6">
        <v>7.5999999999999998E-2</v>
      </c>
      <c r="F22" s="6">
        <v>0.126</v>
      </c>
      <c r="G22" s="6">
        <v>0.18099999999999999</v>
      </c>
      <c r="H22" s="6">
        <v>2.0609999999999999</v>
      </c>
      <c r="I22" s="6">
        <v>0.59</v>
      </c>
      <c r="J22" s="6">
        <v>0.33200000000000002</v>
      </c>
      <c r="K22" s="6">
        <v>6.9000000000000006E-2</v>
      </c>
      <c r="L22" s="6">
        <v>4.5999999999999999E-2</v>
      </c>
      <c r="M22" s="6">
        <v>6.9000000000000006E-2</v>
      </c>
      <c r="N22" s="6">
        <v>2.8000000000000001E-2</v>
      </c>
      <c r="O22" s="6">
        <v>6.4000000000000001E-2</v>
      </c>
      <c r="P22" s="6">
        <v>1.4710000000000001</v>
      </c>
      <c r="Q22" s="6">
        <v>6.7000000000000004E-2</v>
      </c>
      <c r="R22" s="6">
        <v>0.03</v>
      </c>
      <c r="S22" s="6">
        <v>0.11</v>
      </c>
      <c r="T22" s="6">
        <v>1.2350000000000001</v>
      </c>
      <c r="U22" s="6">
        <v>0.25900000000000001</v>
      </c>
      <c r="V22" s="6">
        <v>1.0469999999999999</v>
      </c>
      <c r="W22" s="7">
        <v>7.1194029850746272</v>
      </c>
      <c r="X22" s="7">
        <v>7.4333333333333336</v>
      </c>
      <c r="Y22" s="7">
        <v>2.6454545454545451</v>
      </c>
      <c r="Z22" s="7">
        <v>2.8680161943319833</v>
      </c>
    </row>
    <row r="23" spans="1:26" x14ac:dyDescent="0.25">
      <c r="B23" s="6">
        <v>97</v>
      </c>
      <c r="C23" s="6">
        <v>26.57</v>
      </c>
      <c r="D23" s="6">
        <v>2.89</v>
      </c>
      <c r="E23" s="6">
        <v>0.09</v>
      </c>
      <c r="F23" s="6">
        <v>5.6000000000000001E-2</v>
      </c>
      <c r="G23" s="6">
        <v>0.187</v>
      </c>
      <c r="H23" s="6">
        <v>2.1349999999999998</v>
      </c>
      <c r="I23" s="6">
        <v>0.49</v>
      </c>
      <c r="J23" s="6">
        <v>0.32400000000000001</v>
      </c>
      <c r="K23" s="6">
        <v>5.6000000000000001E-2</v>
      </c>
      <c r="L23" s="6">
        <v>3.5999999999999997E-2</v>
      </c>
      <c r="M23" s="6">
        <v>7.0000000000000007E-2</v>
      </c>
      <c r="N23" s="6">
        <v>2.4E-2</v>
      </c>
      <c r="O23" s="6">
        <v>7.0000000000000007E-2</v>
      </c>
      <c r="P23" s="6">
        <v>1.6379999999999999</v>
      </c>
      <c r="Q23" s="6">
        <v>6.0999999999999999E-2</v>
      </c>
      <c r="R23" s="6">
        <v>3.7999999999999999E-2</v>
      </c>
      <c r="S23" s="6">
        <v>0.125</v>
      </c>
      <c r="T23" s="6">
        <v>1.3220000000000001</v>
      </c>
      <c r="U23" s="6">
        <v>0.219</v>
      </c>
      <c r="V23" s="6">
        <v>2.044</v>
      </c>
      <c r="W23" s="7">
        <v>7.9344262295081975</v>
      </c>
      <c r="X23" s="7">
        <v>3.5789473684210531</v>
      </c>
      <c r="Y23" s="7">
        <v>2.3440000000000003</v>
      </c>
      <c r="Z23" s="7">
        <v>2.8577912254160358</v>
      </c>
    </row>
    <row r="24" spans="1:26" x14ac:dyDescent="0.25">
      <c r="B24" s="6">
        <v>70</v>
      </c>
      <c r="C24" s="6">
        <v>25.88</v>
      </c>
      <c r="D24" s="6">
        <v>2.59</v>
      </c>
      <c r="E24" s="6">
        <v>4.7E-2</v>
      </c>
      <c r="F24" s="6">
        <v>3.5999999999999997E-2</v>
      </c>
      <c r="G24" s="6">
        <v>0.127</v>
      </c>
      <c r="H24" s="6">
        <v>1.552</v>
      </c>
      <c r="I24" s="6">
        <v>0.44</v>
      </c>
      <c r="J24" s="6">
        <v>0.219</v>
      </c>
      <c r="K24" s="6">
        <v>3.4000000000000002E-2</v>
      </c>
      <c r="L24" s="6">
        <v>2.1999999999999999E-2</v>
      </c>
      <c r="M24" s="6">
        <v>4.5999999999999999E-2</v>
      </c>
      <c r="N24" s="6">
        <v>1.2999999999999999E-2</v>
      </c>
      <c r="O24" s="6">
        <v>5.1999999999999998E-2</v>
      </c>
      <c r="P24" s="6">
        <v>1.03</v>
      </c>
      <c r="Q24" s="6">
        <v>5.8000000000000003E-2</v>
      </c>
      <c r="R24" s="6">
        <v>2.3E-2</v>
      </c>
      <c r="S24" s="6">
        <v>0.104</v>
      </c>
      <c r="T24" s="6">
        <v>1.077</v>
      </c>
      <c r="U24" s="6">
        <v>0.215</v>
      </c>
      <c r="V24" s="6">
        <v>1.4279999999999999</v>
      </c>
      <c r="W24" s="7">
        <v>5.3793103448275863</v>
      </c>
      <c r="X24" s="7">
        <v>3.6086956521739131</v>
      </c>
      <c r="Y24" s="7">
        <v>1.9326923076923077</v>
      </c>
      <c r="Z24" s="7">
        <v>2.3974001857010214</v>
      </c>
    </row>
    <row r="25" spans="1:26" x14ac:dyDescent="0.25">
      <c r="B25" s="6">
        <v>97</v>
      </c>
      <c r="C25" s="6">
        <v>30.26</v>
      </c>
      <c r="D25" s="6">
        <v>2.81</v>
      </c>
      <c r="E25" s="6">
        <v>8.4000000000000005E-2</v>
      </c>
      <c r="F25" s="6">
        <v>5.8999999999999997E-2</v>
      </c>
      <c r="G25" s="6">
        <v>0.153</v>
      </c>
      <c r="H25" s="6">
        <v>1.6910000000000001</v>
      </c>
      <c r="I25" s="6">
        <v>0.61</v>
      </c>
      <c r="J25" s="6">
        <v>0.312</v>
      </c>
      <c r="K25" s="6">
        <v>4.5999999999999999E-2</v>
      </c>
      <c r="L25" s="6">
        <v>2.8000000000000001E-2</v>
      </c>
      <c r="M25" s="6">
        <v>7.2999999999999995E-2</v>
      </c>
      <c r="N25" s="6">
        <v>2.5999999999999999E-2</v>
      </c>
      <c r="O25" s="6">
        <v>6.3E-2</v>
      </c>
      <c r="P25" s="6">
        <v>1.0980000000000001</v>
      </c>
      <c r="Q25" s="6">
        <v>8.3000000000000004E-2</v>
      </c>
      <c r="R25" s="6">
        <v>3.6999999999999998E-2</v>
      </c>
      <c r="S25" s="6">
        <v>0.127</v>
      </c>
      <c r="T25" s="6">
        <v>1.141</v>
      </c>
      <c r="U25" s="6">
        <v>0.27</v>
      </c>
      <c r="V25" s="6">
        <v>1.5</v>
      </c>
      <c r="W25" s="7">
        <v>5.6506024096385543</v>
      </c>
      <c r="X25" s="7">
        <v>3.5405405405405408</v>
      </c>
      <c r="Y25" s="7">
        <v>1.921259842519685</v>
      </c>
      <c r="Z25" s="7">
        <v>2.448729184925504</v>
      </c>
    </row>
    <row r="26" spans="1:26" x14ac:dyDescent="0.25">
      <c r="B26" s="6">
        <v>84</v>
      </c>
      <c r="C26" s="6">
        <v>32.770000000000003</v>
      </c>
      <c r="D26" s="6">
        <v>3.06</v>
      </c>
      <c r="E26" s="6">
        <v>5.8999999999999997E-2</v>
      </c>
      <c r="F26" s="6">
        <v>0.05</v>
      </c>
      <c r="G26" s="6">
        <v>0.126</v>
      </c>
      <c r="H26" s="6">
        <v>1.58</v>
      </c>
      <c r="I26" s="6">
        <v>0.6</v>
      </c>
      <c r="J26" s="6">
        <v>0.29199999999999998</v>
      </c>
      <c r="K26" s="6">
        <v>5.3999999999999999E-2</v>
      </c>
      <c r="L26" s="6">
        <v>1.7999999999999999E-2</v>
      </c>
      <c r="M26" s="6">
        <v>5.8999999999999997E-2</v>
      </c>
      <c r="N26" s="6">
        <v>2.8000000000000001E-2</v>
      </c>
      <c r="O26" s="6">
        <v>4.3999999999999997E-2</v>
      </c>
      <c r="P26" s="6">
        <v>1.052</v>
      </c>
      <c r="Q26" s="6">
        <v>9.6000000000000002E-2</v>
      </c>
      <c r="R26" s="6">
        <v>0.02</v>
      </c>
      <c r="S26" s="6">
        <v>9.9000000000000005E-2</v>
      </c>
      <c r="T26" s="6">
        <v>1.107</v>
      </c>
      <c r="U26" s="6">
        <v>0.30099999999999999</v>
      </c>
      <c r="V26" s="6">
        <v>2.3170000000000002</v>
      </c>
      <c r="W26" s="7">
        <v>4.270833333333333</v>
      </c>
      <c r="X26" s="7">
        <v>6.6000000000000005</v>
      </c>
      <c r="Y26" s="7">
        <v>1.898989898989899</v>
      </c>
      <c r="Z26" s="7">
        <v>2.3821138211382116</v>
      </c>
    </row>
    <row r="27" spans="1:26" x14ac:dyDescent="0.25">
      <c r="B27" s="6">
        <v>114</v>
      </c>
      <c r="C27" s="6">
        <v>27.44</v>
      </c>
      <c r="D27" s="6">
        <v>2.89</v>
      </c>
      <c r="E27" s="6">
        <v>7.4999999999999997E-2</v>
      </c>
      <c r="F27" s="6">
        <v>2E-3</v>
      </c>
      <c r="G27" s="6">
        <v>0.16600000000000001</v>
      </c>
      <c r="H27" s="6">
        <v>1.891</v>
      </c>
      <c r="I27" s="6">
        <v>0.6</v>
      </c>
      <c r="J27" s="6">
        <v>0.34399999999999997</v>
      </c>
      <c r="K27" s="6">
        <v>6.6000000000000003E-2</v>
      </c>
      <c r="L27" s="6">
        <v>3.1E-2</v>
      </c>
      <c r="M27" s="6">
        <v>7.3999999999999996E-2</v>
      </c>
      <c r="N27" s="6">
        <v>2.9000000000000001E-2</v>
      </c>
      <c r="O27" s="6">
        <v>6.3E-2</v>
      </c>
      <c r="P27" s="6">
        <v>1.3089999999999999</v>
      </c>
      <c r="Q27" s="6">
        <v>9.0999999999999998E-2</v>
      </c>
      <c r="R27" s="6">
        <v>5.5E-2</v>
      </c>
      <c r="S27" s="6">
        <v>0.13200000000000001</v>
      </c>
      <c r="T27" s="6">
        <v>1.1479999999999999</v>
      </c>
      <c r="U27" s="6">
        <v>0.29599999999999999</v>
      </c>
      <c r="V27" s="6">
        <v>1.839</v>
      </c>
      <c r="W27" s="11">
        <v>5.4175824175824179</v>
      </c>
      <c r="X27" s="11">
        <v>1.7636363636363637</v>
      </c>
      <c r="Y27" s="11">
        <v>1.9696969696969697</v>
      </c>
      <c r="Z27" s="11">
        <v>2.7874564459930316</v>
      </c>
    </row>
    <row r="28" spans="1:26" x14ac:dyDescent="0.25">
      <c r="A28" s="8" t="s">
        <v>8</v>
      </c>
      <c r="B28" s="9">
        <f>AVERAGE(B18:B27)</f>
        <v>93.3</v>
      </c>
      <c r="C28" s="9">
        <f>AVERAGE(C18:C27)</f>
        <v>26.636000000000003</v>
      </c>
      <c r="D28" s="9">
        <f t="shared" ref="D28" si="6">AVERAGE(D18:D27)</f>
        <v>2.8239999999999998</v>
      </c>
      <c r="E28" s="9">
        <f t="shared" ref="E28" si="7">AVERAGE(E18:E27)</f>
        <v>7.5299999999999992E-2</v>
      </c>
      <c r="F28" s="9">
        <f t="shared" ref="F28" si="8">AVERAGE(F18:F27)</f>
        <v>5.4199999999999991E-2</v>
      </c>
      <c r="G28" s="9">
        <f t="shared" ref="G28" si="9">AVERAGE(G18:G27)</f>
        <v>0.15339999999999998</v>
      </c>
      <c r="H28" s="9">
        <f t="shared" ref="H28" si="10">AVERAGE(H18:H27)</f>
        <v>1.6761000000000004</v>
      </c>
      <c r="I28" s="9">
        <f t="shared" ref="I28" si="11">AVERAGE(I18:I27)</f>
        <v>0.58600000000000008</v>
      </c>
      <c r="J28" s="9">
        <f t="shared" ref="J28" si="12">AVERAGE(J18:J27)</f>
        <v>0.31939999999999996</v>
      </c>
      <c r="K28" s="9">
        <f t="shared" ref="K28" si="13">AVERAGE(K18:K27)</f>
        <v>5.6099999999999997E-2</v>
      </c>
      <c r="L28" s="9">
        <f t="shared" ref="L28" si="14">AVERAGE(L18:L27)</f>
        <v>3.3500000000000009E-2</v>
      </c>
      <c r="M28" s="9">
        <f t="shared" ref="M28:T28" si="15">AVERAGE(M18:M27)</f>
        <v>6.6799999999999998E-2</v>
      </c>
      <c r="N28" s="9">
        <f t="shared" si="15"/>
        <v>2.5899999999999999E-2</v>
      </c>
      <c r="O28" s="9">
        <f t="shared" si="15"/>
        <v>5.8299999999999998E-2</v>
      </c>
      <c r="P28" s="9">
        <f t="shared" si="15"/>
        <v>1.1398999999999999</v>
      </c>
      <c r="Q28" s="9">
        <f t="shared" si="15"/>
        <v>7.8899999999999998E-2</v>
      </c>
      <c r="R28" s="9">
        <f t="shared" si="15"/>
        <v>3.44E-2</v>
      </c>
      <c r="S28" s="9">
        <f t="shared" si="15"/>
        <v>0.11459999999999999</v>
      </c>
      <c r="T28" s="9">
        <f t="shared" si="15"/>
        <v>1.1186</v>
      </c>
      <c r="U28" s="9">
        <f t="shared" ref="U28" si="16">AVERAGE(U18:U27)</f>
        <v>0.2576</v>
      </c>
      <c r="V28" s="9">
        <f t="shared" ref="V28" si="17">AVERAGE(V18:V27)</f>
        <v>1.5906</v>
      </c>
      <c r="W28" s="10">
        <v>5.9668413855875126</v>
      </c>
      <c r="X28" s="10">
        <v>4.2612814729227235</v>
      </c>
      <c r="Y28" s="10">
        <v>2.1412419318679161</v>
      </c>
      <c r="Z28" s="10">
        <v>2.504771420345949</v>
      </c>
    </row>
    <row r="29" spans="1:26" x14ac:dyDescent="0.25">
      <c r="A29" s="4" t="s">
        <v>9</v>
      </c>
      <c r="B29" s="10">
        <f>STDEV(B18:B27)</f>
        <v>14.484090889278814</v>
      </c>
      <c r="C29" s="10">
        <f>STDEV(C18:C27)</f>
        <v>4.5138950905940165</v>
      </c>
      <c r="D29" s="10">
        <f t="shared" ref="D29:L29" si="18">STDEV(D18:D27)</f>
        <v>0.15514867421641454</v>
      </c>
      <c r="E29" s="10">
        <f t="shared" si="18"/>
        <v>1.6492759354065408E-2</v>
      </c>
      <c r="F29" s="10">
        <f t="shared" si="18"/>
        <v>3.0684053042437397E-2</v>
      </c>
      <c r="G29" s="10">
        <f t="shared" si="18"/>
        <v>2.040261421158272E-2</v>
      </c>
      <c r="H29" s="10">
        <f t="shared" si="18"/>
        <v>0.26260043581244852</v>
      </c>
      <c r="I29" s="10">
        <f t="shared" si="18"/>
        <v>0.12624491188866874</v>
      </c>
      <c r="J29" s="10">
        <f t="shared" si="18"/>
        <v>8.5738880069403639E-2</v>
      </c>
      <c r="K29" s="10">
        <f t="shared" si="18"/>
        <v>1.2731849826321447E-2</v>
      </c>
      <c r="L29" s="10">
        <f t="shared" si="18"/>
        <v>9.6407699093196859E-3</v>
      </c>
      <c r="M29" s="10">
        <f t="shared" ref="M29:T29" si="19">STDEV(M18:M27)</f>
        <v>1.6969253240951845E-2</v>
      </c>
      <c r="N29" s="10">
        <f t="shared" si="19"/>
        <v>5.8204619900638311E-3</v>
      </c>
      <c r="O29" s="10">
        <f t="shared" si="19"/>
        <v>7.7610136794966254E-3</v>
      </c>
      <c r="P29" s="10">
        <f t="shared" si="19"/>
        <v>0.2494609521882471</v>
      </c>
      <c r="Q29" s="10">
        <f t="shared" si="19"/>
        <v>2.0925529330886209E-2</v>
      </c>
      <c r="R29" s="10">
        <f t="shared" si="19"/>
        <v>9.8567517750806268E-3</v>
      </c>
      <c r="S29" s="10">
        <f t="shared" si="19"/>
        <v>1.153930481249003E-2</v>
      </c>
      <c r="T29" s="10">
        <f t="shared" si="19"/>
        <v>9.7283320484266245E-2</v>
      </c>
      <c r="U29" s="10">
        <f>STDEV(U18:U27)</f>
        <v>4.0571473284124561E-2</v>
      </c>
      <c r="V29" s="10">
        <f>STDEV(V18:V27)</f>
        <v>0.40638848408880873</v>
      </c>
      <c r="W29" s="10">
        <v>1.051366178131945</v>
      </c>
      <c r="X29" s="10">
        <v>1.6834738025137888</v>
      </c>
      <c r="Y29" s="10">
        <v>0.24042214299178905</v>
      </c>
      <c r="Z29" s="10">
        <v>0.23701442081302787</v>
      </c>
    </row>
    <row r="30" spans="1:26" x14ac:dyDescent="0.25">
      <c r="A30" s="4" t="s">
        <v>10</v>
      </c>
      <c r="B30" s="10">
        <f>B29/(SQRT(10))</f>
        <v>4.5802717047014747</v>
      </c>
      <c r="C30" s="10">
        <f>C29/(SQRT(10))</f>
        <v>1.4274189605329179</v>
      </c>
      <c r="D30" s="10">
        <f t="shared" ref="D30" si="20">D29/(SQRT(10))</f>
        <v>4.9062318647930953E-2</v>
      </c>
      <c r="E30" s="10">
        <f t="shared" ref="E30" si="21">E29/(SQRT(10))</f>
        <v>5.2154684459894103E-3</v>
      </c>
      <c r="F30" s="10">
        <f t="shared" ref="F30" si="22">F29/(SQRT(10))</f>
        <v>9.7031495459521371E-3</v>
      </c>
      <c r="G30" s="10">
        <f t="shared" ref="G30" si="23">G29/(SQRT(10))</f>
        <v>6.4518731130321924E-3</v>
      </c>
      <c r="H30" s="10">
        <f t="shared" ref="H30" si="24">H29/(SQRT(10))</f>
        <v>8.3041549172018628E-2</v>
      </c>
      <c r="I30" s="10">
        <f t="shared" ref="I30" si="25">I29/(SQRT(10))</f>
        <v>3.9922146457546256E-2</v>
      </c>
      <c r="J30" s="10">
        <f t="shared" ref="J30" si="26">J29/(SQRT(10))</f>
        <v>2.7113014505133103E-2</v>
      </c>
      <c r="K30" s="10">
        <f t="shared" ref="K30" si="27">K29/(SQRT(10))</f>
        <v>4.0261644278394969E-3</v>
      </c>
      <c r="L30" s="10">
        <f t="shared" ref="L30" si="28">L29/(SQRT(10))</f>
        <v>3.0486791311065175E-3</v>
      </c>
      <c r="M30" s="10">
        <f t="shared" ref="M30:T30" si="29">M29/(SQRT(10))</f>
        <v>5.3661490433601884E-3</v>
      </c>
      <c r="N30" s="10">
        <f t="shared" si="29"/>
        <v>1.8405916923038041E-3</v>
      </c>
      <c r="O30" s="10">
        <f t="shared" si="29"/>
        <v>2.454248017893337E-3</v>
      </c>
      <c r="P30" s="10">
        <f t="shared" si="29"/>
        <v>7.8886479618922589E-2</v>
      </c>
      <c r="Q30" s="10">
        <f t="shared" si="29"/>
        <v>6.6172333930259626E-3</v>
      </c>
      <c r="R30" s="10">
        <f t="shared" si="29"/>
        <v>3.1169785940162484E-3</v>
      </c>
      <c r="S30" s="10">
        <f t="shared" si="29"/>
        <v>3.6490485822410689E-3</v>
      </c>
      <c r="T30" s="10">
        <f t="shared" si="29"/>
        <v>3.07636871074396E-2</v>
      </c>
      <c r="U30" s="10">
        <f t="shared" ref="U30" si="30">U29/(SQRT(10))</f>
        <v>1.2829826360650533E-2</v>
      </c>
      <c r="V30" s="10">
        <f t="shared" ref="V30" si="31">V29/(SQRT(10))</f>
        <v>0.12851132245837327</v>
      </c>
      <c r="W30" s="10">
        <v>0.33247117777632584</v>
      </c>
      <c r="X30" s="10">
        <v>0.53236115971680675</v>
      </c>
      <c r="Y30" s="10">
        <v>7.6028157179274219E-2</v>
      </c>
      <c r="Z30" s="10">
        <v>7.4950540807478538E-2</v>
      </c>
    </row>
    <row r="31" spans="1:26" x14ac:dyDescent="0.25">
      <c r="W31" s="7"/>
      <c r="X31" s="7"/>
      <c r="Y31" s="7"/>
      <c r="Z31" s="7"/>
    </row>
    <row r="32" spans="1:26" x14ac:dyDescent="0.25">
      <c r="A32" s="1" t="s">
        <v>7</v>
      </c>
      <c r="B32" s="6">
        <v>3</v>
      </c>
      <c r="C32" s="6">
        <v>63.93</v>
      </c>
      <c r="D32" s="6">
        <v>1.89</v>
      </c>
      <c r="E32" s="6">
        <v>9.5000000000000001E-2</v>
      </c>
      <c r="F32" s="6">
        <v>3.9E-2</v>
      </c>
      <c r="G32" s="6">
        <v>7.5999999999999998E-2</v>
      </c>
      <c r="H32" s="6">
        <v>0.97199999999999998</v>
      </c>
      <c r="I32" s="6">
        <v>0.47</v>
      </c>
      <c r="J32" s="6">
        <v>0.247</v>
      </c>
      <c r="K32" s="6">
        <v>4.4999999999999998E-2</v>
      </c>
      <c r="L32" s="6">
        <v>1.2999999999999999E-2</v>
      </c>
      <c r="M32" s="6">
        <v>4.4999999999999998E-2</v>
      </c>
      <c r="N32" s="6">
        <v>1.4E-2</v>
      </c>
      <c r="O32" s="6">
        <v>4.4999999999999998E-2</v>
      </c>
      <c r="P32" s="6">
        <v>0.66400000000000003</v>
      </c>
      <c r="Q32" s="6">
        <v>6.8000000000000005E-2</v>
      </c>
      <c r="R32" s="6">
        <v>1.9E-2</v>
      </c>
      <c r="S32" s="6">
        <v>0.04</v>
      </c>
      <c r="T32" s="6">
        <v>0.82899999999999996</v>
      </c>
      <c r="U32" s="6">
        <v>0.20499999999999999</v>
      </c>
      <c r="V32" s="6">
        <v>1.3280000000000001</v>
      </c>
      <c r="W32" s="7">
        <v>5.6911764705882346</v>
      </c>
      <c r="X32" s="7">
        <v>5.1578947368421044</v>
      </c>
      <c r="Y32" s="7">
        <v>3.35</v>
      </c>
      <c r="Z32" s="7">
        <v>1.9734620024125455</v>
      </c>
    </row>
    <row r="33" spans="1:26" x14ac:dyDescent="0.25">
      <c r="B33" s="6">
        <v>4</v>
      </c>
      <c r="C33" s="6">
        <v>80.72</v>
      </c>
      <c r="D33" s="6">
        <v>1.91</v>
      </c>
      <c r="E33" s="6">
        <v>7.8E-2</v>
      </c>
      <c r="F33" s="6">
        <v>3.9E-2</v>
      </c>
      <c r="G33" s="6">
        <v>7.2999999999999995E-2</v>
      </c>
      <c r="H33" s="6">
        <v>1.2390000000000001</v>
      </c>
      <c r="I33" s="6">
        <v>0.55000000000000004</v>
      </c>
      <c r="J33" s="6">
        <v>0.35699999999999998</v>
      </c>
      <c r="K33" s="6">
        <v>4.8000000000000001E-2</v>
      </c>
      <c r="L33" s="6">
        <v>1.4E-2</v>
      </c>
      <c r="M33" s="6">
        <v>7.0999999999999994E-2</v>
      </c>
      <c r="N33" s="6">
        <v>0.02</v>
      </c>
      <c r="O33" s="6">
        <v>2.7E-2</v>
      </c>
      <c r="P33" s="6">
        <v>0.79700000000000004</v>
      </c>
      <c r="Q33" s="6">
        <v>7.9000000000000001E-2</v>
      </c>
      <c r="R33" s="6">
        <v>3.9E-2</v>
      </c>
      <c r="S33" s="6">
        <v>9.2999999999999999E-2</v>
      </c>
      <c r="T33" s="6">
        <v>0.97599999999999998</v>
      </c>
      <c r="U33" s="6">
        <v>0.186</v>
      </c>
      <c r="V33" s="6">
        <v>1.048</v>
      </c>
      <c r="W33" s="7">
        <v>6.4050632911392409</v>
      </c>
      <c r="X33" s="7">
        <v>2.7435897435897436</v>
      </c>
      <c r="Y33" s="7">
        <v>1.225806451612903</v>
      </c>
      <c r="Z33" s="7">
        <v>2.0963114754098364</v>
      </c>
    </row>
    <row r="34" spans="1:26" x14ac:dyDescent="0.25">
      <c r="B34" s="6">
        <v>3</v>
      </c>
      <c r="C34" s="6">
        <v>64.91</v>
      </c>
      <c r="D34" s="6">
        <v>1.85</v>
      </c>
      <c r="E34" s="6">
        <v>6.0999999999999999E-2</v>
      </c>
      <c r="F34" s="6">
        <v>4.1000000000000002E-2</v>
      </c>
      <c r="G34" s="6">
        <v>2.4E-2</v>
      </c>
      <c r="H34" s="6">
        <v>1.012</v>
      </c>
      <c r="I34" s="6">
        <v>0.47</v>
      </c>
      <c r="J34" s="6">
        <v>0.34300000000000003</v>
      </c>
      <c r="K34" s="6">
        <v>3.7999999999999999E-2</v>
      </c>
      <c r="L34" s="6">
        <v>6.0000000000000001E-3</v>
      </c>
      <c r="M34" s="6">
        <v>5.0999999999999997E-2</v>
      </c>
      <c r="N34" s="6">
        <v>1.9E-2</v>
      </c>
      <c r="O34" s="6">
        <v>1.7000000000000001E-2</v>
      </c>
      <c r="P34" s="6">
        <v>0.61</v>
      </c>
      <c r="Q34" s="6">
        <v>6.8000000000000005E-2</v>
      </c>
      <c r="R34" s="6">
        <v>8.0000000000000002E-3</v>
      </c>
      <c r="S34" s="6">
        <v>4.4999999999999998E-2</v>
      </c>
      <c r="T34" s="6">
        <v>0.83399999999999996</v>
      </c>
      <c r="U34" s="6">
        <v>0.24</v>
      </c>
      <c r="V34" s="6">
        <v>1.44</v>
      </c>
      <c r="W34" s="7">
        <v>6.6911764705882346</v>
      </c>
      <c r="X34" s="7">
        <v>12.25</v>
      </c>
      <c r="Y34" s="7">
        <v>1.0444444444444445</v>
      </c>
      <c r="Z34" s="7">
        <v>1.9448441247002397</v>
      </c>
    </row>
    <row r="35" spans="1:26" x14ac:dyDescent="0.25">
      <c r="B35" s="6">
        <v>4</v>
      </c>
      <c r="C35" s="6">
        <v>59.62</v>
      </c>
      <c r="D35" s="6">
        <v>1.84</v>
      </c>
      <c r="E35" s="6">
        <v>9.2999999999999999E-2</v>
      </c>
      <c r="F35" s="6">
        <v>4.3999999999999997E-2</v>
      </c>
      <c r="G35" s="6">
        <v>7.1999999999999995E-2</v>
      </c>
      <c r="H35" s="6">
        <v>1.2170000000000001</v>
      </c>
      <c r="I35" s="6">
        <v>0.74</v>
      </c>
      <c r="J35" s="6">
        <v>0.46400000000000002</v>
      </c>
      <c r="K35" s="6">
        <v>5.6000000000000001E-2</v>
      </c>
      <c r="L35" s="6">
        <v>1.2E-2</v>
      </c>
      <c r="M35" s="6">
        <v>9.9000000000000005E-2</v>
      </c>
      <c r="N35" s="6">
        <v>2.5999999999999999E-2</v>
      </c>
      <c r="O35" s="6">
        <v>2.9000000000000001E-2</v>
      </c>
      <c r="P35" s="6">
        <v>0.82299999999999995</v>
      </c>
      <c r="Q35" s="6">
        <v>0.108</v>
      </c>
      <c r="R35" s="6">
        <v>3.5999999999999997E-2</v>
      </c>
      <c r="S35" s="6">
        <v>5.1999999999999998E-2</v>
      </c>
      <c r="T35" s="6">
        <v>0.98599999999999999</v>
      </c>
      <c r="U35" s="6">
        <v>0.30499999999999999</v>
      </c>
      <c r="V35" s="6">
        <v>1.635</v>
      </c>
      <c r="W35" s="7">
        <v>6.0740740740740744</v>
      </c>
      <c r="X35" s="7">
        <v>3.5000000000000004</v>
      </c>
      <c r="Y35" s="7">
        <v>2.1730769230769229</v>
      </c>
      <c r="Z35" s="7">
        <v>2.0780933062880322</v>
      </c>
    </row>
    <row r="36" spans="1:26" x14ac:dyDescent="0.25">
      <c r="B36" s="6">
        <v>3</v>
      </c>
      <c r="C36" s="6">
        <v>48.79</v>
      </c>
      <c r="D36" s="6">
        <v>2.02</v>
      </c>
      <c r="E36" s="6">
        <v>9.5000000000000001E-2</v>
      </c>
      <c r="F36" s="6">
        <v>3.7999999999999999E-2</v>
      </c>
      <c r="G36" s="6">
        <v>5.6000000000000001E-2</v>
      </c>
      <c r="H36" s="6">
        <v>1.387</v>
      </c>
      <c r="I36" s="6">
        <v>0.7</v>
      </c>
      <c r="J36" s="6">
        <v>0.441</v>
      </c>
      <c r="K36" s="6">
        <v>4.1000000000000002E-2</v>
      </c>
      <c r="L36" s="6">
        <v>1.0999999999999999E-2</v>
      </c>
      <c r="M36" s="6">
        <v>0.09</v>
      </c>
      <c r="N36" s="6">
        <v>1.6E-2</v>
      </c>
      <c r="O36" s="6">
        <v>2.5000000000000001E-2</v>
      </c>
      <c r="P36" s="6">
        <v>1.0069999999999999</v>
      </c>
      <c r="Q36" s="6">
        <v>0.114</v>
      </c>
      <c r="R36" s="6">
        <v>4.2999999999999997E-2</v>
      </c>
      <c r="S36" s="6">
        <v>5.6000000000000001E-2</v>
      </c>
      <c r="T36" s="6">
        <v>1.0569999999999999</v>
      </c>
      <c r="U36" s="6">
        <v>0.311</v>
      </c>
      <c r="V36" s="6">
        <v>1.169</v>
      </c>
      <c r="W36" s="7">
        <v>5.4912280701754383</v>
      </c>
      <c r="X36" s="7">
        <v>2.2093023255813957</v>
      </c>
      <c r="Y36" s="7">
        <v>1.6428571428571428</v>
      </c>
      <c r="Z36" s="7">
        <v>2.2649006622516561</v>
      </c>
    </row>
    <row r="37" spans="1:26" x14ac:dyDescent="0.25">
      <c r="B37" s="6">
        <v>4</v>
      </c>
      <c r="C37" s="6">
        <v>61.84</v>
      </c>
      <c r="D37" s="6">
        <v>1.83</v>
      </c>
      <c r="E37" s="6">
        <v>0.115</v>
      </c>
      <c r="F37" s="6">
        <v>4.2000000000000003E-2</v>
      </c>
      <c r="G37" s="6">
        <v>5.8000000000000003E-2</v>
      </c>
      <c r="H37" s="6">
        <v>1.393</v>
      </c>
      <c r="I37" s="6">
        <v>0.78</v>
      </c>
      <c r="J37" s="6">
        <v>0.55800000000000005</v>
      </c>
      <c r="K37" s="6">
        <v>0.05</v>
      </c>
      <c r="L37" s="6">
        <v>1.7999999999999999E-2</v>
      </c>
      <c r="M37" s="6">
        <v>0.108</v>
      </c>
      <c r="N37" s="6">
        <v>2.4E-2</v>
      </c>
      <c r="O37" s="6">
        <v>2.5000000000000001E-2</v>
      </c>
      <c r="P37" s="6">
        <v>1.0009999999999999</v>
      </c>
      <c r="Q37" s="6">
        <v>0.11700000000000001</v>
      </c>
      <c r="R37" s="6">
        <v>2.7E-2</v>
      </c>
      <c r="S37" s="6">
        <v>4.7E-2</v>
      </c>
      <c r="T37" s="6">
        <v>1.0660000000000001</v>
      </c>
      <c r="U37" s="6">
        <v>0.19700000000000001</v>
      </c>
      <c r="V37" s="6">
        <v>0.96199999999999997</v>
      </c>
      <c r="W37" s="7">
        <v>6.6752136752136755</v>
      </c>
      <c r="X37" s="7">
        <v>4.2962962962962958</v>
      </c>
      <c r="Y37" s="7">
        <v>2.1489361702127661</v>
      </c>
      <c r="Z37" s="7">
        <v>2.2504690431519698</v>
      </c>
    </row>
    <row r="38" spans="1:26" x14ac:dyDescent="0.25">
      <c r="B38" s="6">
        <v>3</v>
      </c>
      <c r="C38" s="6">
        <v>67.27</v>
      </c>
      <c r="D38" s="6">
        <v>1.78</v>
      </c>
      <c r="E38" s="6">
        <v>8.5999999999999993E-2</v>
      </c>
      <c r="F38" s="6">
        <v>3.9E-2</v>
      </c>
      <c r="G38" s="6">
        <v>5.6000000000000001E-2</v>
      </c>
      <c r="H38" s="6">
        <v>1.226</v>
      </c>
      <c r="I38" s="6">
        <v>0.55000000000000004</v>
      </c>
      <c r="J38" s="6">
        <v>0.36899999999999999</v>
      </c>
      <c r="K38" s="6">
        <v>3.5000000000000003E-2</v>
      </c>
      <c r="L38" s="6">
        <v>1.2999999999999999E-2</v>
      </c>
      <c r="M38" s="6">
        <v>7.6999999999999999E-2</v>
      </c>
      <c r="N38" s="6">
        <v>0.01</v>
      </c>
      <c r="O38" s="6">
        <v>2.1999999999999999E-2</v>
      </c>
      <c r="P38" s="6">
        <v>0.80600000000000005</v>
      </c>
      <c r="Q38" s="6">
        <v>8.4000000000000005E-2</v>
      </c>
      <c r="R38" s="6">
        <v>2.8000000000000001E-2</v>
      </c>
      <c r="S38" s="6">
        <v>0.05</v>
      </c>
      <c r="T38" s="6">
        <v>0.98799999999999999</v>
      </c>
      <c r="U38" s="6">
        <v>0.24399999999999999</v>
      </c>
      <c r="V38" s="6">
        <v>1.2929999999999999</v>
      </c>
      <c r="W38" s="7">
        <v>6.3333333333333321</v>
      </c>
      <c r="X38" s="7">
        <v>3</v>
      </c>
      <c r="Y38" s="7">
        <v>1.8199999999999998</v>
      </c>
      <c r="Z38" s="7">
        <v>2.0566801619433197</v>
      </c>
    </row>
    <row r="39" spans="1:26" x14ac:dyDescent="0.25">
      <c r="B39" s="6">
        <v>4</v>
      </c>
      <c r="C39" s="6">
        <v>70.239999999999995</v>
      </c>
      <c r="D39" s="6">
        <v>1.93</v>
      </c>
      <c r="E39" s="6">
        <v>0.109</v>
      </c>
      <c r="F39" s="6">
        <v>5.1999999999999998E-2</v>
      </c>
      <c r="G39" s="6">
        <v>7.9000000000000001E-2</v>
      </c>
      <c r="H39" s="6">
        <v>1.1259999999999999</v>
      </c>
      <c r="I39" s="6">
        <v>0.6</v>
      </c>
      <c r="J39" s="6">
        <v>0.39100000000000001</v>
      </c>
      <c r="K39" s="6">
        <v>5.2999999999999999E-2</v>
      </c>
      <c r="L39" s="6">
        <v>2.5999999999999999E-2</v>
      </c>
      <c r="M39" s="6">
        <v>0.08</v>
      </c>
      <c r="N39" s="6">
        <v>2.4E-2</v>
      </c>
      <c r="O39" s="6">
        <v>3.3000000000000002E-2</v>
      </c>
      <c r="P39" s="6">
        <v>0.71399999999999997</v>
      </c>
      <c r="Q39" s="6">
        <v>9.4E-2</v>
      </c>
      <c r="R39" s="6">
        <v>3.6999999999999998E-2</v>
      </c>
      <c r="S39" s="6">
        <v>6.3E-2</v>
      </c>
      <c r="T39" s="6">
        <v>0.86499999999999999</v>
      </c>
      <c r="U39" s="6">
        <v>0.29799999999999999</v>
      </c>
      <c r="V39" s="6">
        <v>2.0920000000000001</v>
      </c>
      <c r="W39" s="7">
        <v>6.1702127659574462</v>
      </c>
      <c r="X39" s="7">
        <v>3.4864864864864868</v>
      </c>
      <c r="Y39" s="7">
        <v>2.1904761904761907</v>
      </c>
      <c r="Z39" s="7">
        <v>2.1306358381502886</v>
      </c>
    </row>
    <row r="40" spans="1:26" x14ac:dyDescent="0.25">
      <c r="B40" s="6">
        <v>3</v>
      </c>
      <c r="C40" s="6">
        <v>58.67</v>
      </c>
      <c r="D40" s="6">
        <v>1.83</v>
      </c>
      <c r="E40" s="6">
        <v>0.107</v>
      </c>
      <c r="F40" s="6">
        <v>0.03</v>
      </c>
      <c r="G40" s="6">
        <v>5.6000000000000001E-2</v>
      </c>
      <c r="H40" s="6">
        <v>1.294</v>
      </c>
      <c r="I40" s="6">
        <v>0.65</v>
      </c>
      <c r="J40" s="6">
        <v>0.434</v>
      </c>
      <c r="K40" s="6">
        <v>4.8000000000000001E-2</v>
      </c>
      <c r="L40" s="6">
        <v>1.2E-2</v>
      </c>
      <c r="M40" s="6">
        <v>8.3000000000000004E-2</v>
      </c>
      <c r="N40" s="6">
        <v>1.7999999999999999E-2</v>
      </c>
      <c r="O40" s="6">
        <v>2.3E-2</v>
      </c>
      <c r="P40" s="6">
        <v>0.92300000000000004</v>
      </c>
      <c r="Q40" s="6">
        <v>9.5000000000000001E-2</v>
      </c>
      <c r="R40" s="6">
        <v>2.9000000000000001E-2</v>
      </c>
      <c r="S40" s="6">
        <v>5.0999999999999997E-2</v>
      </c>
      <c r="T40" s="6">
        <v>1.0109999999999999</v>
      </c>
      <c r="U40" s="6">
        <v>0.254</v>
      </c>
      <c r="V40" s="6">
        <v>1.7330000000000001</v>
      </c>
      <c r="W40" s="7">
        <v>6.5684210526315789</v>
      </c>
      <c r="X40" s="7">
        <v>3.3103448275862069</v>
      </c>
      <c r="Y40" s="7">
        <v>1.7843137254901962</v>
      </c>
      <c r="Z40" s="7">
        <v>2.1948565776458957</v>
      </c>
    </row>
    <row r="41" spans="1:26" x14ac:dyDescent="0.25">
      <c r="B41" s="6">
        <v>4</v>
      </c>
      <c r="C41" s="6">
        <v>67.92</v>
      </c>
      <c r="D41" s="6">
        <v>1.85</v>
      </c>
      <c r="E41" s="6">
        <v>0.124</v>
      </c>
      <c r="F41" s="6">
        <v>4.2000000000000003E-2</v>
      </c>
      <c r="G41" s="6">
        <v>5.2999999999999999E-2</v>
      </c>
      <c r="H41" s="6">
        <v>1.347</v>
      </c>
      <c r="I41" s="6">
        <v>0.81</v>
      </c>
      <c r="J41" s="6">
        <v>0.53200000000000003</v>
      </c>
      <c r="K41" s="6">
        <v>5.7000000000000002E-2</v>
      </c>
      <c r="L41" s="6">
        <v>1.2999999999999999E-2</v>
      </c>
      <c r="M41" s="6">
        <v>0.111</v>
      </c>
      <c r="N41" s="6">
        <v>0.02</v>
      </c>
      <c r="O41" s="6">
        <v>2.1000000000000001E-2</v>
      </c>
      <c r="P41" s="6">
        <v>0.93500000000000005</v>
      </c>
      <c r="Q41" s="6">
        <v>0.13500000000000001</v>
      </c>
      <c r="R41" s="6">
        <v>2.1000000000000001E-2</v>
      </c>
      <c r="S41" s="6">
        <v>4.7E-2</v>
      </c>
      <c r="T41" s="6">
        <v>1.0029999999999999</v>
      </c>
      <c r="U41" s="6">
        <v>0.27100000000000002</v>
      </c>
      <c r="V41" s="6">
        <v>2.1619999999999999</v>
      </c>
      <c r="W41" s="11">
        <v>5.6814814814814811</v>
      </c>
      <c r="X41" s="11">
        <v>5.666666666666667</v>
      </c>
      <c r="Y41" s="11">
        <v>1.8510638297872342</v>
      </c>
      <c r="Z41" s="11">
        <v>2.2761714855433701</v>
      </c>
    </row>
    <row r="42" spans="1:26" x14ac:dyDescent="0.25">
      <c r="A42" s="8" t="s">
        <v>8</v>
      </c>
      <c r="B42" s="9">
        <f>AVERAGE(B32:B41)</f>
        <v>3.5</v>
      </c>
      <c r="C42" s="9">
        <f>AVERAGE(C32:C41)</f>
        <v>64.390999999999991</v>
      </c>
      <c r="D42" s="9">
        <f t="shared" ref="D42" si="32">AVERAGE(D32:D41)</f>
        <v>1.873</v>
      </c>
      <c r="E42" s="9">
        <f t="shared" ref="E42" si="33">AVERAGE(E32:E41)</f>
        <v>9.6299999999999983E-2</v>
      </c>
      <c r="F42" s="9">
        <f t="shared" ref="F42" si="34">AVERAGE(F32:F41)</f>
        <v>4.0599999999999997E-2</v>
      </c>
      <c r="G42" s="9">
        <f t="shared" ref="G42" si="35">AVERAGE(G32:G41)</f>
        <v>6.0300000000000006E-2</v>
      </c>
      <c r="H42" s="9">
        <f t="shared" ref="H42" si="36">AVERAGE(H32:H41)</f>
        <v>1.2212999999999998</v>
      </c>
      <c r="I42" s="9">
        <f t="shared" ref="I42" si="37">AVERAGE(I32:I41)</f>
        <v>0.63200000000000001</v>
      </c>
      <c r="J42" s="9">
        <f t="shared" ref="J42" si="38">AVERAGE(J32:J41)</f>
        <v>0.41360000000000002</v>
      </c>
      <c r="K42" s="9">
        <f t="shared" ref="K42" si="39">AVERAGE(K32:K41)</f>
        <v>4.7100000000000003E-2</v>
      </c>
      <c r="L42" s="9">
        <f t="shared" ref="L42" si="40">AVERAGE(L32:L41)</f>
        <v>1.3799999999999998E-2</v>
      </c>
      <c r="M42" s="9">
        <f t="shared" ref="M42:T42" si="41">AVERAGE(M32:M41)</f>
        <v>8.1499999999999989E-2</v>
      </c>
      <c r="N42" s="9">
        <f t="shared" si="41"/>
        <v>1.9099999999999999E-2</v>
      </c>
      <c r="O42" s="9">
        <f t="shared" si="41"/>
        <v>2.6699999999999995E-2</v>
      </c>
      <c r="P42" s="9">
        <f t="shared" si="41"/>
        <v>0.82799999999999996</v>
      </c>
      <c r="Q42" s="9">
        <f t="shared" si="41"/>
        <v>9.6199999999999994E-2</v>
      </c>
      <c r="R42" s="9">
        <f t="shared" si="41"/>
        <v>2.8700000000000003E-2</v>
      </c>
      <c r="S42" s="9">
        <f t="shared" si="41"/>
        <v>5.439999999999999E-2</v>
      </c>
      <c r="T42" s="9">
        <f t="shared" si="41"/>
        <v>0.96150000000000002</v>
      </c>
      <c r="U42" s="9">
        <f t="shared" ref="U42" si="42">AVERAGE(U32:U41)</f>
        <v>0.25109999999999999</v>
      </c>
      <c r="V42" s="9">
        <f t="shared" ref="V42" si="43">AVERAGE(V32:V41)</f>
        <v>1.4862000000000002</v>
      </c>
      <c r="W42" s="10">
        <v>6.1781380685182743</v>
      </c>
      <c r="X42" s="10">
        <v>4.5620581083048899</v>
      </c>
      <c r="Y42" s="10">
        <v>1.9230974877957798</v>
      </c>
      <c r="Z42" s="10">
        <v>2.1266424677497158</v>
      </c>
    </row>
    <row r="43" spans="1:26" x14ac:dyDescent="0.25">
      <c r="A43" s="4" t="s">
        <v>9</v>
      </c>
      <c r="B43" s="10">
        <f>STDEV(B32:B41)</f>
        <v>0.52704627669472992</v>
      </c>
      <c r="C43" s="10">
        <f>STDEV(C32:C41)</f>
        <v>8.3497337948251413</v>
      </c>
      <c r="D43" s="10">
        <f t="shared" ref="D43:L43" si="44">STDEV(D32:D41)</f>
        <v>6.7503086349193414E-2</v>
      </c>
      <c r="E43" s="10">
        <f t="shared" si="44"/>
        <v>1.8541544943420727E-2</v>
      </c>
      <c r="F43" s="10">
        <f t="shared" si="44"/>
        <v>5.5015149428740686E-3</v>
      </c>
      <c r="G43" s="10">
        <f t="shared" si="44"/>
        <v>1.6076552974924475E-2</v>
      </c>
      <c r="H43" s="10">
        <f t="shared" si="44"/>
        <v>0.14659699102566129</v>
      </c>
      <c r="I43" s="10">
        <f t="shared" si="44"/>
        <v>0.12345039489608758</v>
      </c>
      <c r="J43" s="10">
        <f t="shared" si="44"/>
        <v>9.2508498108131984E-2</v>
      </c>
      <c r="K43" s="10">
        <f t="shared" si="44"/>
        <v>7.400450436741428E-3</v>
      </c>
      <c r="L43" s="10">
        <f t="shared" si="44"/>
        <v>5.2025634707004486E-3</v>
      </c>
      <c r="M43" s="10">
        <f t="shared" ref="M43:T43" si="45">STDEV(M32:M41)</f>
        <v>2.1981052446747636E-2</v>
      </c>
      <c r="N43" s="10">
        <f t="shared" si="45"/>
        <v>4.9091750834534395E-3</v>
      </c>
      <c r="O43" s="10">
        <f t="shared" si="45"/>
        <v>7.8038452060506941E-3</v>
      </c>
      <c r="P43" s="10">
        <f t="shared" si="45"/>
        <v>0.13797342739334553</v>
      </c>
      <c r="Q43" s="10">
        <f t="shared" si="45"/>
        <v>2.2200100099874453E-2</v>
      </c>
      <c r="R43" s="10">
        <f t="shared" si="45"/>
        <v>1.0635893108818927E-2</v>
      </c>
      <c r="S43" s="10">
        <f t="shared" si="45"/>
        <v>1.4938392000331131E-2</v>
      </c>
      <c r="T43" s="10">
        <f t="shared" si="45"/>
        <v>8.7464596012075402E-2</v>
      </c>
      <c r="U43" s="10">
        <f>STDEV(U32:U41)</f>
        <v>4.5412798000367793E-2</v>
      </c>
      <c r="V43" s="10">
        <f>STDEV(V32:V41)</f>
        <v>0.41347572816040518</v>
      </c>
      <c r="W43" s="10">
        <v>0.43521780368893814</v>
      </c>
      <c r="X43" s="10">
        <v>2.9037175712533645</v>
      </c>
      <c r="Y43" s="10">
        <v>0.63183106583076531</v>
      </c>
      <c r="Z43" s="10">
        <v>0.11839810198664263</v>
      </c>
    </row>
    <row r="44" spans="1:26" x14ac:dyDescent="0.25">
      <c r="A44" s="4" t="s">
        <v>10</v>
      </c>
      <c r="B44" s="10">
        <f>B43/(SQRT(10))</f>
        <v>0.16666666666666666</v>
      </c>
      <c r="C44" s="10">
        <f>C43/(SQRT(10))</f>
        <v>2.640417664772849</v>
      </c>
      <c r="D44" s="10">
        <f t="shared" ref="D44" si="46">D43/(SQRT(10))</f>
        <v>2.1346350195447141E-2</v>
      </c>
      <c r="E44" s="10">
        <f t="shared" ref="E44" si="47">E43/(SQRT(10))</f>
        <v>5.8633513359587341E-3</v>
      </c>
      <c r="F44" s="10">
        <f t="shared" ref="F44" si="48">F43/(SQRT(10))</f>
        <v>1.7397317800933183E-3</v>
      </c>
      <c r="G44" s="10">
        <f t="shared" ref="G44" si="49">G43/(SQRT(10))</f>
        <v>5.0838524325117164E-3</v>
      </c>
      <c r="H44" s="10">
        <f t="shared" ref="H44" si="50">H43/(SQRT(10))</f>
        <v>4.6358038976835304E-2</v>
      </c>
      <c r="I44" s="10">
        <f t="shared" ref="I44" si="51">I43/(SQRT(10))</f>
        <v>3.9038442591886227E-2</v>
      </c>
      <c r="J44" s="10">
        <f t="shared" ref="J44" si="52">J43/(SQRT(10))</f>
        <v>2.9253755694307455E-2</v>
      </c>
      <c r="K44" s="10">
        <f t="shared" ref="K44" si="53">K43/(SQRT(10))</f>
        <v>2.3402279091290744E-3</v>
      </c>
      <c r="L44" s="10">
        <f t="shared" ref="L44" si="54">L43/(SQRT(10))</f>
        <v>1.6451950239004096E-3</v>
      </c>
      <c r="M44" s="10">
        <f t="shared" ref="M44:T44" si="55">M43/(SQRT(10))</f>
        <v>6.9510191099339544E-3</v>
      </c>
      <c r="N44" s="10">
        <f t="shared" si="55"/>
        <v>1.5524174696260049E-3</v>
      </c>
      <c r="O44" s="10">
        <f t="shared" si="55"/>
        <v>2.4677925358506212E-3</v>
      </c>
      <c r="P44" s="10">
        <f t="shared" si="55"/>
        <v>4.3631028714284044E-2</v>
      </c>
      <c r="Q44" s="10">
        <f t="shared" si="55"/>
        <v>7.0202880599334787E-3</v>
      </c>
      <c r="R44" s="10">
        <f t="shared" si="55"/>
        <v>3.3633647173956904E-3</v>
      </c>
      <c r="S44" s="10">
        <f t="shared" si="55"/>
        <v>4.7239343301485161E-3</v>
      </c>
      <c r="T44" s="10">
        <f t="shared" si="55"/>
        <v>2.7658733802463836E-2</v>
      </c>
      <c r="U44" s="10">
        <f t="shared" ref="U44" si="56">U43/(SQRT(10))</f>
        <v>1.4360787660230231E-2</v>
      </c>
      <c r="V44" s="10">
        <f t="shared" ref="V44" si="57">V43/(SQRT(10))</f>
        <v>0.1307525058183503</v>
      </c>
      <c r="W44" s="10">
        <v>0.13762795379130763</v>
      </c>
      <c r="X44" s="10">
        <v>0.91823612070128979</v>
      </c>
      <c r="Y44" s="10">
        <v>0.19980252644770058</v>
      </c>
      <c r="Z44" s="10">
        <v>3.7440767291869737E-2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1ee89e71-04cd-405e-9ca3-99e020c1694d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EB1B580432F140B731BE4B9E5F9ED6" ma:contentTypeVersion="13" ma:contentTypeDescription="Create a new document." ma:contentTypeScope="" ma:versionID="19c7a37e78a3b6096af606cf56372295">
  <xsd:schema xmlns:xsd="http://www.w3.org/2001/XMLSchema" xmlns:xs="http://www.w3.org/2001/XMLSchema" xmlns:p="http://schemas.microsoft.com/office/2006/metadata/properties" xmlns:ns2="44a56295-c29e-4898-8136-a54736c65b82" xmlns:ns3="cf682e89-9348-4631-8a60-6acbe5b31aad" xmlns:ns4="d240273e-1a4e-4e99-92c7-bc996e25a873" xmlns:ns5="6756cf9f-431d-4efc-b9b0-c7deed194af5" targetNamespace="http://schemas.microsoft.com/office/2006/metadata/properties" ma:root="true" ma:fieldsID="a3f45e7eb76168c4dc490ad71039b397" ns2:_="" ns3:_="" ns4:_="" ns5:_="">
    <xsd:import namespace="44a56295-c29e-4898-8136-a54736c65b82"/>
    <xsd:import namespace="cf682e89-9348-4631-8a60-6acbe5b31aad"/>
    <xsd:import namespace="d240273e-1a4e-4e99-92c7-bc996e25a873"/>
    <xsd:import namespace="6756cf9f-431d-4efc-b9b0-c7deed194af5"/>
    <xsd:element name="properties">
      <xsd:complexType>
        <xsd:sequence>
          <xsd:element name="documentManagement">
            <xsd:complexType>
              <xsd:all>
                <xsd:element ref="ns2:Descriptions" minOccurs="0"/>
                <xsd:element ref="ns2:Keywor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5:_dlc_DocId" minOccurs="0"/>
                <xsd:element ref="ns5:_dlc_DocIdUrl" minOccurs="0"/>
                <xsd:element ref="ns5:_dlc_DocIdPersistId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6295-c29e-4898-8136-a54736c65b82" elementFormDefault="qualified">
    <xsd:import namespace="http://schemas.microsoft.com/office/2006/documentManagement/types"/>
    <xsd:import namespace="http://schemas.microsoft.com/office/infopath/2007/PartnerControls"/>
    <xsd:element name="Descriptions" ma:index="8" nillable="true" ma:displayName="Descriptions" ma:description="Describe your document to make it appear at the top of search results" ma:internalName="Descriptions">
      <xsd:simpleType>
        <xsd:restriction base="dms:Note">
          <xsd:maxLength value="255"/>
        </xsd:restriction>
      </xsd:simpleType>
    </xsd:element>
    <xsd:element name="Keyword" ma:index="9" nillable="true" ma:displayName="Keyword" ma:description="Enter list of terms separated by semi-colon(;)" ma:internalName="Key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82e89-9348-4631-8a60-6acbe5b31aad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0273e-1a4e-4e99-92c7-bc996e25a8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6cf9f-431d-4efc-b9b0-c7deed194af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eyword xmlns="44a56295-c29e-4898-8136-a54736c65b82" xsi:nil="true"/>
    <Descriptions xmlns="44a56295-c29e-4898-8136-a54736c65b82" xsi:nil="true"/>
    <_dlc_DocId xmlns="6756cf9f-431d-4efc-b9b0-c7deed194af5">THSTCAMATVW7-2049829041-3576</_dlc_DocId>
    <_dlc_DocIdUrl xmlns="6756cf9f-431d-4efc-b9b0-c7deed194af5">
      <Url>https://azcollaboration.sharepoint.com/sites/MS256/Ionis/_layouts/15/DocIdRedir.aspx?ID=THSTCAMATVW7-2049829041-3576</Url>
      <Description>THSTCAMATVW7-2049829041-3576</Description>
    </_dlc_DocIdUrl>
  </documentManagement>
</p:properties>
</file>

<file path=customXml/itemProps1.xml><?xml version="1.0" encoding="utf-8"?>
<ds:datastoreItem xmlns:ds="http://schemas.openxmlformats.org/officeDocument/2006/customXml" ds:itemID="{74931A8C-411C-4A7F-98B9-0194D96A3D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6657BB-CA88-45B0-8B3F-C085EF03B87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F5F2422-3028-4989-94D5-96CD84EEE103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6874C47B-8E00-43A7-B487-695259728E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56295-c29e-4898-8136-a54736c65b82"/>
    <ds:schemaRef ds:uri="cf682e89-9348-4631-8a60-6acbe5b31aad"/>
    <ds:schemaRef ds:uri="d240273e-1a4e-4e99-92c7-bc996e25a873"/>
    <ds:schemaRef ds:uri="6756cf9f-431d-4efc-b9b0-c7deed194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8B1A5F3E-D8D6-4F82-BBC5-1636006CA837}">
  <ds:schemaRefs>
    <ds:schemaRef ds:uri="http://schemas.microsoft.com/office/2006/metadata/properties"/>
    <ds:schemaRef ds:uri="http://schemas.microsoft.com/office/infopath/2007/PartnerControls"/>
    <ds:schemaRef ds:uri="44a56295-c29e-4898-8136-a54736c65b82"/>
    <ds:schemaRef ds:uri="6756cf9f-431d-4efc-b9b0-c7deed194af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Lindén, Daniel J</dc:creator>
  <cp:lastModifiedBy>Gennemark, Peter</cp:lastModifiedBy>
  <cp:lastPrinted>2019-03-18T12:35:19Z</cp:lastPrinted>
  <dcterms:created xsi:type="dcterms:W3CDTF">2019-03-18T12:15:24Z</dcterms:created>
  <dcterms:modified xsi:type="dcterms:W3CDTF">2021-01-24T12:36:28Z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0x010100E8EB1B580432F140B731BE4B9E5F9ED6</vt:lpwstr>
  </property>
  <property fmtid="{D5CDD505-2E9C-101B-9397-08002B2CF9AE}" pid="3" name="_dlc_DocIdItemGuid">
    <vt:lpwstr>6dc67494-9b33-481c-94d8-8617b4b486d1</vt:lpwstr>
  </property>
</Properties>
</file>