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hamrick\Documents\DataAnalysisBootCamp\Challenges\"/>
    </mc:Choice>
  </mc:AlternateContent>
  <xr:revisionPtr revIDLastSave="0" documentId="10_ncr:100000_{0FD05B89-3308-46E2-A691-F8FA77A2752D}" xr6:coauthVersionLast="31" xr6:coauthVersionMax="45" xr10:uidLastSave="{00000000-0000-0000-0000-000000000000}"/>
  <bookViews>
    <workbookView xWindow="0" yWindow="0" windowWidth="11508" windowHeight="3276" xr2:uid="{00000000-000D-0000-FFFF-FFFF00000000}"/>
  </bookViews>
  <sheets>
    <sheet name="KickstarterPlays" sheetId="35" r:id="rId1"/>
    <sheet name="Outcomes Based on Goals" sheetId="18" r:id="rId2"/>
    <sheet name="Goals Pivot Table" sheetId="33" r:id="rId3"/>
    <sheet name="Goals Pivot Chart" sheetId="34" r:id="rId4"/>
  </sheets>
  <calcPr calcId="17901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8" l="1"/>
  <c r="C13" i="18"/>
  <c r="B13" i="18"/>
  <c r="D12" i="18"/>
  <c r="C12" i="18"/>
  <c r="B12" i="18"/>
  <c r="D11" i="18"/>
  <c r="C11" i="18"/>
  <c r="B11" i="18"/>
  <c r="D10" i="18"/>
  <c r="C10" i="18"/>
  <c r="B10" i="18"/>
  <c r="D9" i="18"/>
  <c r="C9" i="18"/>
  <c r="B9" i="18"/>
  <c r="D8" i="18"/>
  <c r="C8" i="18"/>
  <c r="B8" i="18"/>
  <c r="D7" i="18"/>
  <c r="C7" i="18"/>
  <c r="B7" i="18"/>
  <c r="D6" i="18"/>
  <c r="C6" i="18"/>
  <c r="B6" i="18"/>
  <c r="D5" i="18"/>
  <c r="C5" i="18"/>
  <c r="B5" i="18"/>
  <c r="D4" i="18"/>
  <c r="C4" i="18"/>
  <c r="B4" i="18"/>
  <c r="D3" i="18"/>
  <c r="C3" i="18"/>
  <c r="B3" i="18"/>
  <c r="D2" i="18"/>
  <c r="C2" i="18"/>
  <c r="B2" i="18"/>
  <c r="H11" i="18" l="1"/>
  <c r="F9" i="18"/>
  <c r="H6" i="18"/>
  <c r="G3" i="18"/>
  <c r="E3" i="18"/>
  <c r="H3" i="18" s="1"/>
  <c r="E13" i="18"/>
  <c r="H13" i="18" s="1"/>
  <c r="E11" i="18"/>
  <c r="G11" i="18" s="1"/>
  <c r="E10" i="18"/>
  <c r="F10" i="18" s="1"/>
  <c r="E9" i="18"/>
  <c r="H9" i="18" s="1"/>
  <c r="E7" i="18"/>
  <c r="H7" i="18" s="1"/>
  <c r="E6" i="18"/>
  <c r="G6" i="18" s="1"/>
  <c r="F7" i="18" l="1"/>
  <c r="G9" i="18"/>
  <c r="H10" i="18"/>
  <c r="F13" i="18"/>
  <c r="F6" i="18"/>
  <c r="G7" i="18"/>
  <c r="F11" i="18"/>
  <c r="G13" i="18"/>
  <c r="G10" i="18"/>
  <c r="G5" i="18"/>
  <c r="F12" i="18"/>
  <c r="F5" i="18"/>
  <c r="F3" i="18"/>
  <c r="E8" i="18"/>
  <c r="H8" i="18" s="1"/>
  <c r="E12" i="18"/>
  <c r="H12" i="18" s="1"/>
  <c r="E4" i="18"/>
  <c r="F4" i="18" s="1"/>
  <c r="E5" i="18"/>
  <c r="H5" i="18" s="1"/>
  <c r="E2" i="18"/>
  <c r="F8" i="18" l="1"/>
  <c r="G12" i="18"/>
  <c r="G8" i="18"/>
  <c r="H4" i="18"/>
  <c r="G4" i="18"/>
  <c r="G2" i="18"/>
  <c r="H2" i="18"/>
  <c r="F2" i="18"/>
</calcChain>
</file>

<file path=xl/sharedStrings.xml><?xml version="1.0" encoding="utf-8"?>
<sst xmlns="http://schemas.openxmlformats.org/spreadsheetml/2006/main" count="8585" uniqueCount="2203">
  <si>
    <t>id</t>
  </si>
  <si>
    <t>name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</si>
  <si>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</si>
  <si>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</si>
  <si>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</si>
  <si>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</si>
  <si>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</si>
  <si>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</si>
  <si>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</si>
  <si>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</si>
  <si>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</si>
  <si>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</si>
  <si>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</si>
  <si>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</si>
  <si>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</si>
  <si>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</si>
  <si>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</si>
  <si>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</si>
  <si>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</si>
  <si>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</si>
  <si>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</si>
  <si>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</si>
  <si>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</si>
  <si>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</si>
  <si>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</si>
  <si>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</si>
  <si>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</si>
  <si>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</si>
  <si>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</si>
  <si>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</si>
  <si>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</si>
  <si>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</si>
  <si>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</si>
  <si>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</si>
  <si>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</si>
  <si>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</si>
  <si>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</si>
  <si>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</si>
  <si>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</si>
  <si>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</si>
  <si>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</si>
  <si>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</si>
  <si>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</si>
  <si>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</si>
  <si>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</si>
  <si>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</si>
  <si>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</si>
  <si>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</si>
  <si>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</si>
  <si>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</si>
  <si>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</si>
  <si>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</si>
  <si>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</si>
  <si>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</si>
  <si>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</si>
  <si>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</si>
  <si>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</si>
  <si>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</si>
  <si>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</si>
  <si>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</si>
  <si>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</si>
  <si>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</si>
  <si>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</si>
  <si>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</si>
  <si>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</si>
  <si>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</si>
  <si>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</si>
  <si>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</si>
  <si>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</si>
  <si>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</si>
  <si>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</si>
  <si>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</si>
  <si>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</si>
  <si>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</si>
  <si>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</si>
  <si>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</si>
  <si>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</si>
  <si>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</si>
  <si>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</si>
  <si>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</si>
  <si>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</si>
  <si>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</si>
  <si>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</si>
  <si>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</si>
  <si>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</si>
  <si>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</si>
  <si>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</si>
  <si>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</si>
  <si>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</si>
  <si>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</si>
  <si>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</si>
  <si>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</si>
  <si>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</si>
  <si>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</si>
  <si>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</si>
  <si>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</si>
  <si>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</si>
  <si>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</si>
  <si>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</si>
  <si>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</si>
  <si>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</si>
  <si>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</si>
  <si>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</si>
  <si>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</si>
  <si>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</si>
  <si>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</si>
  <si>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</si>
  <si>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</si>
  <si>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</si>
  <si>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</si>
  <si>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</si>
  <si>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</si>
  <si>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</si>
  <si>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</si>
  <si>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</si>
  <si>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</si>
  <si>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</si>
  <si>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</si>
  <si>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</si>
  <si>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</si>
  <si>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</si>
  <si>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</si>
  <si>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</si>
  <si>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</si>
  <si>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</si>
  <si>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</si>
  <si>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</si>
  <si>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</si>
  <si>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</si>
  <si>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</si>
  <si>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</si>
  <si>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</si>
  <si>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</si>
  <si>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</si>
  <si>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</si>
  <si>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</si>
  <si>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</si>
  <si>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</si>
  <si>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</si>
  <si>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</si>
  <si>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</si>
  <si>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</si>
  <si>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</si>
  <si>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</si>
  <si>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</si>
  <si>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</si>
  <si>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</si>
  <si>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</si>
  <si>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</si>
  <si>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</si>
  <si>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</si>
  <si>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</si>
  <si>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</si>
  <si>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</si>
  <si>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</si>
  <si>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</si>
  <si>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</si>
  <si>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</si>
  <si>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</si>
  <si>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</si>
  <si>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</si>
  <si>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</si>
  <si>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</si>
  <si>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</si>
  <si>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</si>
  <si>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</si>
  <si>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</si>
  <si>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</si>
  <si>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</si>
  <si>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</si>
  <si>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</si>
  <si>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</si>
  <si>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</si>
  <si>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</si>
  <si>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</si>
  <si>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</si>
  <si>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</si>
  <si>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</si>
  <si>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</si>
  <si>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</si>
  <si>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</si>
  <si>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</si>
  <si>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</si>
  <si>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</si>
  <si>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</si>
  <si>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</si>
  <si>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</si>
  <si>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</si>
  <si>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</si>
  <si>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</si>
  <si>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</si>
  <si>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</si>
  <si>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</si>
  <si>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</si>
  <si>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</si>
  <si>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</si>
  <si>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</si>
  <si>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</si>
  <si>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</si>
  <si>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</si>
  <si>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</si>
  <si>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</si>
  <si>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</si>
  <si>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</si>
  <si>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</si>
  <si>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</si>
  <si>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</si>
  <si>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</si>
  <si>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</si>
  <si>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</si>
  <si>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</si>
  <si>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</si>
  <si>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</si>
  <si>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</si>
  <si>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</si>
  <si>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</si>
  <si>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</si>
  <si>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</si>
  <si>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</si>
  <si>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</si>
  <si>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</si>
  <si>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</si>
  <si>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</si>
  <si>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</si>
  <si>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</si>
  <si>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</si>
  <si>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</si>
  <si>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</si>
  <si>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</si>
  <si>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</si>
  <si>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</si>
  <si>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</si>
  <si>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</si>
  <si>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</si>
  <si>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</si>
  <si>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</si>
  <si>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</si>
  <si>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</si>
  <si>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</si>
  <si>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</si>
  <si>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</si>
  <si>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</si>
  <si>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</si>
  <si>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</si>
  <si>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</si>
  <si>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</si>
  <si>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</si>
  <si>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</si>
  <si>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</si>
  <si>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</si>
  <si>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</si>
  <si>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</si>
  <si>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</si>
  <si>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</si>
  <si>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</si>
  <si>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</si>
  <si>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</si>
  <si>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</si>
  <si>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</si>
  <si>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</si>
  <si>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</si>
  <si>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</si>
  <si>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</si>
  <si>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</si>
  <si>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</si>
  <si>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</si>
  <si>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</si>
  <si>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</si>
  <si>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</si>
  <si>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</si>
  <si>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</si>
  <si>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</si>
  <si>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</si>
  <si>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</si>
  <si>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</si>
  <si>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</si>
  <si>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</si>
  <si>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</si>
  <si>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</si>
  <si>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</si>
  <si>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</si>
  <si>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</si>
  <si>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</si>
  <si>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</si>
  <si>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</si>
  <si>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</si>
  <si>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</si>
  <si>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</si>
  <si>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</si>
  <si>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</si>
  <si>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</si>
  <si>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</si>
  <si>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</si>
  <si>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</si>
  <si>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</si>
  <si>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</si>
  <si>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</si>
  <si>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</si>
  <si>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</si>
  <si>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</si>
  <si>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</si>
  <si>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</si>
  <si>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</si>
  <si>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</si>
  <si>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</si>
  <si>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</si>
  <si>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</si>
  <si>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</si>
  <si>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</si>
  <si>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</si>
  <si>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</si>
  <si>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</si>
  <si>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</si>
  <si>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</si>
  <si>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</si>
  <si>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</si>
  <si>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</si>
  <si>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</si>
  <si>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</si>
  <si>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</si>
  <si>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</si>
  <si>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</si>
  <si>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</si>
  <si>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</si>
  <si>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</si>
  <si>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</si>
  <si>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</si>
  <si>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</si>
  <si>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</si>
  <si>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</si>
  <si>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</si>
  <si>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</si>
  <si>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</si>
  <si>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</si>
  <si>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</si>
  <si>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</si>
  <si>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</si>
  <si>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</si>
  <si>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</si>
  <si>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</si>
  <si>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</si>
  <si>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</si>
  <si>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</si>
  <si>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</si>
  <si>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</si>
  <si>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</si>
  <si>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</si>
  <si>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</si>
  <si>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</si>
  <si>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</si>
  <si>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</si>
  <si>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</si>
  <si>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</si>
  <si>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</si>
  <si>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</si>
  <si>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</si>
  <si>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</si>
  <si>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</si>
  <si>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</si>
  <si>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</si>
  <si>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</si>
  <si>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</si>
  <si>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</si>
  <si>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</si>
  <si>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</si>
  <si>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</si>
  <si>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</si>
  <si>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</si>
  <si>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</si>
  <si>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</si>
  <si>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</si>
  <si>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</si>
  <si>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</si>
  <si>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</si>
  <si>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</si>
  <si>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</si>
  <si>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</si>
  <si>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</si>
  <si>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</si>
  <si>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</si>
  <si>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</si>
  <si>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</si>
  <si>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</si>
  <si>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</si>
  <si>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</si>
  <si>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</si>
  <si>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</si>
  <si>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</si>
  <si>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</si>
  <si>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</si>
  <si>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</si>
  <si>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</si>
  <si>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</si>
  <si>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</si>
  <si>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</si>
  <si>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</si>
  <si>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</si>
  <si>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</si>
  <si>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</si>
  <si>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</si>
  <si>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</si>
  <si>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</si>
  <si>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</si>
  <si>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</si>
  <si>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</si>
  <si>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</si>
  <si>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</si>
  <si>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</si>
  <si>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</si>
  <si>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</si>
  <si>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</si>
  <si>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</si>
  <si>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</si>
  <si>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</si>
  <si>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</si>
  <si>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</si>
  <si>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</si>
  <si>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</si>
  <si>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</si>
  <si>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</si>
  <si>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</si>
  <si>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</si>
  <si>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</si>
  <si>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</si>
  <si>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</si>
  <si>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</si>
  <si>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</si>
  <si>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</si>
  <si>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</si>
  <si>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</si>
  <si>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</si>
  <si>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</si>
  <si>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</si>
  <si>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</si>
  <si>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</si>
  <si>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</si>
  <si>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</si>
  <si>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</si>
  <si>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</si>
  <si>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</si>
  <si>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</si>
  <si>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</si>
  <si>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</si>
  <si>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</si>
  <si>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</si>
  <si>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</si>
  <si>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</si>
  <si>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</si>
  <si>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</si>
  <si>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</si>
  <si>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</si>
  <si>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</si>
  <si>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</si>
  <si>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</si>
  <si>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</si>
  <si>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</si>
  <si>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</si>
  <si>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</si>
  <si>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</si>
  <si>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</si>
  <si>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</si>
  <si>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</si>
  <si>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</si>
  <si>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</si>
  <si>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</si>
  <si>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</si>
  <si>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</si>
  <si>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</si>
  <si>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</si>
  <si>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</si>
  <si>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</si>
  <si>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</si>
  <si>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</si>
  <si>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</si>
  <si>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</si>
  <si>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</si>
  <si>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</si>
  <si>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</si>
  <si>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</si>
  <si>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</si>
  <si>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</si>
  <si>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</si>
  <si>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</si>
  <si>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</si>
  <si>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</si>
  <si>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</si>
  <si>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</si>
  <si>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</si>
  <si>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</si>
  <si>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</si>
  <si>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</si>
  <si>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</si>
  <si>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</si>
  <si>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</si>
  <si>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</si>
  <si>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</si>
  <si>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</si>
  <si>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</si>
  <si>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</si>
  <si>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</si>
  <si>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</si>
  <si>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</si>
  <si>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</si>
  <si>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</si>
  <si>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</si>
  <si>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</si>
  <si>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</si>
  <si>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</si>
  <si>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</si>
  <si>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</si>
  <si>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</si>
  <si>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</si>
  <si>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</si>
  <si>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</si>
  <si>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</si>
  <si>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</si>
  <si>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</si>
  <si>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</si>
  <si>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</si>
  <si>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</si>
  <si>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</si>
  <si>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</si>
  <si>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</si>
  <si>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</si>
  <si>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</si>
  <si>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</si>
  <si>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</si>
  <si>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</si>
  <si>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</si>
  <si>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</si>
  <si>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</si>
  <si>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</si>
  <si>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</si>
  <si>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</si>
  <si>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</si>
  <si>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</si>
  <si>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</si>
  <si>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</si>
  <si>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</si>
  <si>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</si>
  <si>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</si>
  <si>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</si>
  <si>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</si>
  <si>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</si>
  <si>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</si>
  <si>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</si>
  <si>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</si>
  <si>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</si>
  <si>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</si>
  <si>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</si>
  <si>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</si>
  <si>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</si>
  <si>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</si>
  <si>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</si>
  <si>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</si>
  <si>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</si>
  <si>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</si>
  <si>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</si>
  <si>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</si>
  <si>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</si>
  <si>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</si>
  <si>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</si>
  <si>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</si>
  <si>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</si>
  <si>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</si>
  <si>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</si>
  <si>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</si>
  <si>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</si>
  <si>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</si>
  <si>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</si>
  <si>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</si>
  <si>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</si>
  <si>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</si>
  <si>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</si>
  <si>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</si>
  <si>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</si>
  <si>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</si>
  <si>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</si>
  <si>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</si>
  <si>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</si>
  <si>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</si>
  <si>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</si>
  <si>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</si>
  <si>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</si>
  <si>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</si>
  <si>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</si>
  <si>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</si>
  <si>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</si>
  <si>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</si>
  <si>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</si>
  <si>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</si>
  <si>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</si>
  <si>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</si>
  <si>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</si>
  <si>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</si>
  <si>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</si>
  <si>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</si>
  <si>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</si>
  <si>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</si>
  <si>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</si>
  <si>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</si>
  <si>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</si>
  <si>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</si>
  <si>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</si>
  <si>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</si>
  <si>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</si>
  <si>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</si>
  <si>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</si>
  <si>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</si>
  <si>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</si>
  <si>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</si>
  <si>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</si>
  <si>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</si>
  <si>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</si>
  <si>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</si>
  <si>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</si>
  <si>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</si>
  <si>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</si>
  <si>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</si>
  <si>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</si>
  <si>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</si>
  <si>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</si>
  <si>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</si>
  <si>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</si>
  <si>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</si>
  <si>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</si>
  <si>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</si>
  <si>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</si>
  <si>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</si>
  <si>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</si>
  <si>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</si>
  <si>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</si>
  <si>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</si>
  <si>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</si>
  <si>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</si>
  <si>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</si>
  <si>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</si>
  <si>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</si>
  <si>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</si>
  <si>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</si>
  <si>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</si>
  <si>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</si>
  <si>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</si>
  <si>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</si>
  <si>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</si>
  <si>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</si>
  <si>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</si>
  <si>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</si>
  <si>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</si>
  <si>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</si>
  <si>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</si>
  <si>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</si>
  <si>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</si>
  <si>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</si>
  <si>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</si>
  <si>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</si>
  <si>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</si>
  <si>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</si>
  <si>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</si>
  <si>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</si>
  <si>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</si>
  <si>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</si>
  <si>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</si>
  <si>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</si>
  <si>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</si>
  <si>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</si>
  <si>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</si>
  <si>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</si>
  <si>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</si>
  <si>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</si>
  <si>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</si>
  <si>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</si>
  <si>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</si>
  <si>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</si>
  <si>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</si>
  <si>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</si>
  <si>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</si>
  <si>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</si>
  <si>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</si>
  <si>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</si>
  <si>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</si>
  <si>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</si>
  <si>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</si>
  <si>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</si>
  <si>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</si>
  <si>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</si>
  <si>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</si>
  <si>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</si>
  <si>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</si>
  <si>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</si>
  <si>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</si>
  <si>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</si>
  <si>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</si>
  <si>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</si>
  <si>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</si>
  <si>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</si>
  <si>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</si>
  <si>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</si>
  <si>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</si>
  <si>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</si>
  <si>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</si>
  <si>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</si>
  <si>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</si>
  <si>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</si>
  <si>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</si>
  <si>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</si>
  <si>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</si>
  <si>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</si>
  <si>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</si>
  <si>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</si>
  <si>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</si>
  <si>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</si>
  <si>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</si>
  <si>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</si>
  <si>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</si>
  <si>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</si>
  <si>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</si>
  <si>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</si>
  <si>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</si>
  <si>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</si>
  <si>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</si>
  <si>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</si>
  <si>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</si>
  <si>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</si>
  <si>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</si>
  <si>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</si>
  <si>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</si>
  <si>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</si>
  <si>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</si>
  <si>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</si>
  <si>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</si>
  <si>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</si>
  <si>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</si>
  <si>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</si>
  <si>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</si>
  <si>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</si>
  <si>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</si>
  <si>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</si>
  <si>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</si>
  <si>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</si>
  <si>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</si>
  <si>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</si>
  <si>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</si>
  <si>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</si>
  <si>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</si>
  <si>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</si>
  <si>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</si>
  <si>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</si>
  <si>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</si>
  <si>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</si>
  <si>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</si>
  <si>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</si>
  <si>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</si>
  <si>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</si>
  <si>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</si>
  <si>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</si>
  <si>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</si>
  <si>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</si>
  <si>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</si>
  <si>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</si>
  <si>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</si>
  <si>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</si>
  <si>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</si>
  <si>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</si>
  <si>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</si>
  <si>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</si>
  <si>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</si>
  <si>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</si>
  <si>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</si>
  <si>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</si>
  <si>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</si>
  <si>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</si>
  <si>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</si>
  <si>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</si>
  <si>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</si>
  <si>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</si>
  <si>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</si>
  <si>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</si>
  <si>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</si>
  <si>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</si>
  <si>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</si>
  <si>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</si>
  <si>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</si>
  <si>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</si>
  <si>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</si>
  <si>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</si>
  <si>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</si>
  <si>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</si>
  <si>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</si>
  <si>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</si>
  <si>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</si>
  <si>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</si>
  <si>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</si>
  <si>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</si>
  <si>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</si>
  <si>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</si>
  <si>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</si>
  <si>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</si>
  <si>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</si>
  <si>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</si>
  <si>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</si>
  <si>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</si>
  <si>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</si>
  <si>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</si>
  <si>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</si>
  <si>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</si>
  <si>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</si>
  <si>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</si>
  <si>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</si>
  <si>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</si>
  <si>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</si>
  <si>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</si>
  <si>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</si>
  <si>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</si>
  <si>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</si>
  <si>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</si>
  <si>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</si>
  <si>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</si>
  <si>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</si>
  <si>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</si>
  <si>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</si>
  <si>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</si>
  <si>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</si>
  <si>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</si>
  <si>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</si>
  <si>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</si>
  <si>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</si>
  <si>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</si>
  <si>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</si>
  <si>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</si>
  <si>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</si>
  <si>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</si>
  <si>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</si>
  <si>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</si>
  <si>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</si>
  <si>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</si>
  <si>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</si>
  <si>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</si>
  <si>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</si>
  <si>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</si>
  <si>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</si>
  <si>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</si>
  <si>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</si>
  <si>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</si>
  <si>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</si>
  <si>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</si>
  <si>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</si>
  <si>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</si>
  <si>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</si>
  <si>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</si>
  <si>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</si>
  <si>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</si>
  <si>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</si>
  <si>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</si>
  <si>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</si>
  <si>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</si>
  <si>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</si>
  <si>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</si>
  <si>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</si>
  <si>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</si>
  <si>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</si>
  <si>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</si>
  <si>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</si>
  <si>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</si>
  <si>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</si>
  <si>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</si>
  <si>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</si>
  <si>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</si>
  <si>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</si>
  <si>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</si>
  <si>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</si>
  <si>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</si>
  <si>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</si>
  <si>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</si>
  <si>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</si>
  <si>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</si>
  <si>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</si>
  <si>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</si>
  <si>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</si>
  <si>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</si>
  <si>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</si>
  <si>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</si>
  <si>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</si>
  <si>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</si>
  <si>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</si>
  <si>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</si>
  <si>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</si>
  <si>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</si>
  <si>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</si>
  <si>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</si>
  <si>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</si>
  <si>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</si>
  <si>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</si>
  <si>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</si>
  <si>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</si>
  <si>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</si>
  <si>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</si>
  <si>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</si>
  <si>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</si>
  <si>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</si>
  <si>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</si>
  <si>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</si>
  <si>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</si>
  <si>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</si>
  <si>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</si>
  <si>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</si>
  <si>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</si>
  <si>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</si>
  <si>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</si>
  <si>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</si>
  <si>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</si>
  <si>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</si>
  <si>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</si>
  <si>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</si>
  <si>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</si>
  <si>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</si>
  <si>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</si>
  <si>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</si>
  <si>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</si>
  <si>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</si>
  <si>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</si>
  <si>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</si>
  <si>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</si>
  <si>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</si>
  <si>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</si>
  <si>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</si>
  <si>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</si>
  <si>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</si>
  <si>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</si>
  <si>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</si>
  <si>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</si>
  <si>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</si>
  <si>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</si>
  <si>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</si>
  <si>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</si>
  <si>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</si>
  <si>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</si>
  <si>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</si>
  <si>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</si>
  <si>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</si>
  <si>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</si>
  <si>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</si>
  <si>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</si>
  <si>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</si>
  <si>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</si>
  <si>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</si>
  <si>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</si>
  <si>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</si>
  <si>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</si>
  <si>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</si>
  <si>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</si>
  <si>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</si>
  <si>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</si>
  <si>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</si>
  <si>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</si>
  <si>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</si>
  <si>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</si>
  <si>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</si>
  <si>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</si>
  <si>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</si>
  <si>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</si>
  <si>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</si>
  <si>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</si>
  <si>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</si>
  <si>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</si>
  <si>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</si>
  <si>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</si>
  <si>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</si>
  <si>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</si>
  <si>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</si>
  <si>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</si>
  <si>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</si>
  <si>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</si>
  <si>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</si>
  <si>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</si>
  <si>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</si>
  <si>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</si>
  <si>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</si>
  <si>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</si>
  <si>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</si>
  <si>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</si>
  <si>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</si>
  <si>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</si>
  <si>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</si>
  <si>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</si>
  <si>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</si>
  <si>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</si>
  <si>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</si>
  <si>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</si>
  <si>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</si>
  <si>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</si>
  <si>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</si>
  <si>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</si>
  <si>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</si>
  <si>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</si>
  <si>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</si>
  <si>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</si>
  <si>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</si>
  <si>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</si>
  <si>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</si>
  <si>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</si>
  <si>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</si>
  <si>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</si>
  <si>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</si>
  <si>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</si>
  <si>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</si>
  <si>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</si>
  <si>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</si>
  <si>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</si>
  <si>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</si>
  <si>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</si>
  <si>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</si>
  <si>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</si>
  <si>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</si>
  <si>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</si>
  <si>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</si>
  <si>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</si>
  <si>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</si>
  <si>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</si>
  <si>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</si>
  <si>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</si>
  <si>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</si>
  <si>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</si>
  <si>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</si>
  <si>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</si>
  <si>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</si>
  <si>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</si>
  <si>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</si>
  <si>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</si>
  <si>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</si>
  <si>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</si>
  <si>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</si>
  <si>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</si>
  <si>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</si>
  <si>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</si>
  <si>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</si>
  <si>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</si>
  <si>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</si>
  <si>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</si>
  <si>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</si>
  <si>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</si>
  <si>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</si>
  <si>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</si>
  <si>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</si>
  <si>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</si>
  <si>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</si>
  <si>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</si>
  <si>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</si>
  <si>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</si>
  <si>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</si>
  <si>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</si>
  <si>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</si>
  <si>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</si>
  <si>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</si>
  <si>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</si>
  <si>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</si>
  <si>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</si>
  <si>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</si>
  <si>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</si>
  <si>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</si>
  <si>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</si>
  <si>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</si>
  <si>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</si>
  <si>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</si>
  <si>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</si>
  <si>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</si>
  <si>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</si>
  <si>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</si>
  <si>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</si>
  <si>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</si>
  <si>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</si>
  <si>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</si>
  <si>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</si>
  <si>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</si>
  <si>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</si>
  <si>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</si>
  <si>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</si>
  <si>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</si>
  <si>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</si>
  <si>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</si>
  <si>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</si>
  <si>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</si>
  <si>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</si>
  <si>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</si>
  <si>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</si>
  <si>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</si>
  <si>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</si>
  <si>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</si>
  <si>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</si>
  <si>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</si>
  <si>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</si>
  <si>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</si>
  <si>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</si>
  <si>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</si>
  <si>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</si>
  <si>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</si>
  <si>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</si>
  <si>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</si>
  <si>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</si>
  <si>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</si>
  <si>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</si>
  <si>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</si>
  <si>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</si>
  <si>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</si>
  <si>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</si>
  <si>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</si>
  <si>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</si>
  <si>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</si>
  <si>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</si>
  <si>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</si>
  <si>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</si>
  <si>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</si>
  <si>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</si>
  <si>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</si>
  <si>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</si>
  <si>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</si>
  <si>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</si>
  <si>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</si>
  <si>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</si>
  <si>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</si>
  <si>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</si>
  <si>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</si>
  <si>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</si>
  <si>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</si>
  <si>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</si>
  <si>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</si>
  <si>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</si>
  <si>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</si>
  <si>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</si>
  <si>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</si>
  <si>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</si>
  <si>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</si>
  <si>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</si>
  <si>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</si>
  <si>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</si>
  <si>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</si>
  <si>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</si>
  <si>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</si>
  <si>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</si>
  <si>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</si>
  <si>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</si>
  <si>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</si>
  <si>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</si>
  <si>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</si>
  <si>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</si>
  <si>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</si>
  <si>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</si>
  <si>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</si>
  <si>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</si>
  <si>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</si>
  <si>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</si>
  <si>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</si>
  <si>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</si>
  <si>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</si>
  <si>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</si>
  <si>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</si>
  <si>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</si>
  <si>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</si>
  <si>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</si>
  <si>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</si>
  <si>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</si>
  <si>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</si>
  <si>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</si>
  <si>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</si>
  <si>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</si>
  <si>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</si>
  <si>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</si>
  <si>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</si>
  <si>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</si>
  <si>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</si>
  <si>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</si>
  <si>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</si>
  <si>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</si>
  <si>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</si>
  <si>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</si>
  <si>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</si>
  <si>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</si>
  <si>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</si>
  <si>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</si>
  <si>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</si>
  <si>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</si>
  <si>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</si>
  <si>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</si>
  <si>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</si>
  <si>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</si>
  <si>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</si>
  <si>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</si>
  <si>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</si>
  <si>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</si>
  <si>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</si>
  <si>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</si>
  <si>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</si>
  <si>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</si>
  <si>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</si>
  <si>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</si>
  <si>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</si>
  <si>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</si>
  <si>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</si>
  <si>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</si>
  <si>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</si>
  <si>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</si>
  <si>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</si>
  <si>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</si>
  <si>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</si>
  <si>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</si>
  <si>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</si>
  <si>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</si>
  <si>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</si>
  <si>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</si>
  <si>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</si>
  <si>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</si>
  <si>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</si>
  <si>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</si>
  <si>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</si>
  <si>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</si>
  <si>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</si>
  <si>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</si>
  <si>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</si>
  <si>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</si>
  <si>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</si>
  <si>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</si>
  <si>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</si>
  <si>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</si>
  <si>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</si>
  <si>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</si>
  <si>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</si>
  <si>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</si>
  <si>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</si>
  <si>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</si>
  <si>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</si>
  <si>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</si>
  <si>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</si>
  <si>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</si>
  <si>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</si>
  <si>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</si>
  <si>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</si>
  <si>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</si>
  <si>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</si>
  <si>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</si>
  <si>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</si>
  <si>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</si>
  <si>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</si>
  <si>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</si>
  <si>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</si>
  <si>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</si>
  <si>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</si>
  <si>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</si>
  <si>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</si>
  <si>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</si>
  <si>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</si>
  <si>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</si>
  <si>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</si>
  <si>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</si>
  <si>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</si>
  <si>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</si>
  <si>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</si>
  <si>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</si>
  <si>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</si>
  <si>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</si>
  <si>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</si>
  <si>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</si>
  <si>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</si>
  <si>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</si>
  <si>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</si>
  <si>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</si>
  <si>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</si>
  <si>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</si>
  <si>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</si>
  <si>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</si>
  <si>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</si>
  <si>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</si>
  <si>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</si>
  <si>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</si>
  <si>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</si>
  <si>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</si>
  <si>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</si>
  <si>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</si>
  <si>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</si>
  <si>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</si>
  <si>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</si>
  <si>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</si>
  <si>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</si>
  <si>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</si>
  <si>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</si>
  <si>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</si>
  <si>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</si>
  <si>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</si>
  <si>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</si>
  <si>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</si>
  <si>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</si>
  <si>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</si>
  <si>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</si>
  <si>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</si>
  <si>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</si>
  <si>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</si>
  <si>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</si>
  <si>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</si>
  <si>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</si>
  <si>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</si>
  <si>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</si>
  <si>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</si>
  <si>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</si>
  <si>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</si>
  <si>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</si>
  <si>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</si>
  <si>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</si>
  <si>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</si>
  <si>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</si>
  <si>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</si>
  <si>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</si>
  <si>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</si>
  <si>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</si>
  <si>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</si>
  <si>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</si>
  <si>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</si>
  <si>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</si>
  <si>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</si>
  <si>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</si>
  <si>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</si>
  <si>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</si>
  <si>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</si>
  <si>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</si>
  <si>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</si>
  <si>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</si>
  <si>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</si>
  <si>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</si>
  <si>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</si>
  <si>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</si>
  <si>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</si>
  <si>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</si>
  <si>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</si>
  <si>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</si>
  <si>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</si>
  <si>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</si>
  <si>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</si>
  <si>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</si>
  <si>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</si>
  <si>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</si>
  <si>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</si>
  <si>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</si>
  <si>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</si>
  <si>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</si>
  <si>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</si>
  <si>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</si>
  <si>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</si>
  <si>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</si>
  <si>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</si>
  <si>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</si>
  <si>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</si>
  <si>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</si>
  <si>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</si>
  <si>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</si>
  <si>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</si>
  <si>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</si>
  <si>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</si>
  <si>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</si>
  <si>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</si>
  <si>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</si>
  <si>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</si>
  <si>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</si>
  <si>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</si>
  <si>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</si>
  <si>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</si>
  <si>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</si>
  <si>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</si>
  <si>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</si>
  <si>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</si>
  <si>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</si>
  <si>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</si>
  <si>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</si>
  <si>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</si>
  <si>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</si>
  <si>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</si>
  <si>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</si>
  <si>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</si>
  <si>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</si>
  <si>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</si>
  <si>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</si>
  <si>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</si>
  <si>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</si>
  <si>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</si>
  <si>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</si>
  <si>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</si>
  <si>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</si>
  <si>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</si>
  <si>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</si>
  <si>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</si>
  <si>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</si>
  <si>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</si>
  <si>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</si>
  <si>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</si>
  <si>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</si>
  <si>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</si>
  <si>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</si>
  <si>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</si>
  <si>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</si>
  <si>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</si>
  <si>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</si>
  <si>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</si>
  <si>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</si>
  <si>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</si>
  <si>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</si>
  <si>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</si>
  <si>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</si>
  <si>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</si>
  <si>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</si>
  <si>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</si>
  <si>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</si>
  <si>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</si>
  <si>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</si>
  <si>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</si>
  <si>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</si>
  <si>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</si>
  <si>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</si>
  <si>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</si>
  <si>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</si>
  <si>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</si>
  <si>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</si>
  <si>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</si>
  <si>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</si>
  <si>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</si>
  <si>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</si>
  <si>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</si>
  <si>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</si>
  <si>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</si>
  <si>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</si>
  <si>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</si>
  <si>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</si>
  <si>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</si>
  <si>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</si>
  <si>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</si>
  <si>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</si>
  <si>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</si>
  <si>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</si>
  <si>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</si>
  <si>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</si>
  <si>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</si>
  <si>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</si>
  <si>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</si>
  <si>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</si>
  <si>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</si>
  <si>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</si>
  <si>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</si>
  <si>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</si>
  <si>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</si>
  <si>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</si>
  <si>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</si>
  <si>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</si>
  <si>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</si>
  <si>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</si>
  <si>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</si>
  <si>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</si>
  <si>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</si>
  <si>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</si>
  <si>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</si>
  <si>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</si>
  <si>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</si>
  <si>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</si>
  <si>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</si>
  <si>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</si>
  <si>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</si>
  <si>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</si>
  <si>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</si>
  <si>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</si>
  <si>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</si>
  <si>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</si>
  <si>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</si>
  <si>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</si>
  <si>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</si>
  <si>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</si>
  <si>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</si>
  <si>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</si>
  <si>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</si>
  <si>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</si>
  <si>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</si>
  <si>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</si>
  <si>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</si>
  <si>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</si>
  <si>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</si>
  <si>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</si>
  <si>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</si>
  <si>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</si>
  <si>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</si>
  <si>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</si>
  <si>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</si>
  <si>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</si>
  <si>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</si>
  <si>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</si>
  <si>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</si>
  <si>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</si>
  <si>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</si>
  <si>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</si>
  <si>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</si>
  <si>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</si>
  <si>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</si>
  <si>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</si>
  <si>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</si>
  <si>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</si>
  <si>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</si>
  <si>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</si>
  <si>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</si>
  <si>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</si>
  <si>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</si>
  <si>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</si>
  <si>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</si>
  <si>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</si>
  <si>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</si>
  <si>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</si>
  <si>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</si>
  <si>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</si>
  <si>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</si>
  <si>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</si>
  <si>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</si>
  <si>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</si>
  <si>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</si>
  <si>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</si>
  <si>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</si>
  <si>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</si>
  <si>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</si>
  <si>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</si>
  <si>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</si>
  <si>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</si>
  <si>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</si>
  <si>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</si>
  <si>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</si>
  <si>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</si>
  <si>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</si>
  <si>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</si>
  <si>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</si>
  <si>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</si>
  <si>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</si>
  <si>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</si>
  <si>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</si>
  <si>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</si>
  <si>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</si>
  <si>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</si>
  <si>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</si>
  <si>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</si>
  <si>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</si>
  <si>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</si>
  <si>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</si>
  <si>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</si>
  <si>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</si>
  <si>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</si>
  <si>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</si>
  <si>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</si>
  <si>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</si>
  <si>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</si>
  <si>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</si>
  <si>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</si>
  <si>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</si>
  <si>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</si>
  <si>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</si>
  <si>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</si>
  <si>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</si>
  <si>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</si>
  <si>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</si>
  <si>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</si>
  <si>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</si>
  <si>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</si>
  <si>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</si>
  <si>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</si>
  <si>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</si>
  <si>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</si>
  <si>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</si>
  <si>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</si>
  <si>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</si>
  <si>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</si>
  <si>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</si>
  <si>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</si>
  <si>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</si>
  <si>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</si>
  <si>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</si>
  <si>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</si>
  <si>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</si>
  <si>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</si>
  <si>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</si>
  <si>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</si>
  <si>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</si>
  <si>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</si>
  <si>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</si>
  <si>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</si>
  <si>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</si>
  <si>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</si>
  <si>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</si>
  <si>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</si>
  <si>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</si>
  <si>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</si>
  <si>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</si>
  <si>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</si>
  <si>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</si>
  <si>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</si>
  <si>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</si>
  <si>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</si>
  <si>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</si>
  <si>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</si>
  <si>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</si>
  <si>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</si>
  <si>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</si>
  <si>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</si>
  <si>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</si>
  <si>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</si>
  <si>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</si>
  <si>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</si>
  <si>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</si>
  <si>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</si>
  <si>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</si>
  <si>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</si>
  <si>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</si>
  <si>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</si>
  <si>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</si>
  <si>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</si>
  <si>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</si>
  <si>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</si>
  <si>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</si>
  <si>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</si>
  <si>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</si>
  <si>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</si>
  <si>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</si>
  <si>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</si>
  <si>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</si>
  <si>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</si>
  <si>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</si>
  <si>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</si>
  <si>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</si>
  <si>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</si>
  <si>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</si>
  <si>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</si>
  <si>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</si>
  <si>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</si>
  <si>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</si>
  <si>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</si>
  <si>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</si>
  <si>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</si>
  <si>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</si>
  <si>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</si>
  <si>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</si>
  <si>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</si>
  <si>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</si>
  <si>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</si>
  <si>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</si>
  <si>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</si>
  <si>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</si>
  <si>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</si>
  <si>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</si>
  <si>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</si>
  <si>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</si>
  <si>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</si>
  <si>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</si>
  <si>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</si>
  <si>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</si>
  <si>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</si>
  <si>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</si>
  <si>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</si>
  <si>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</si>
  <si>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</si>
  <si>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</si>
  <si>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</si>
  <si>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</si>
  <si>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</si>
  <si>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</si>
  <si>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</si>
  <si>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</si>
  <si>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</si>
  <si>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</si>
  <si>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</si>
  <si>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</si>
  <si>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</si>
  <si>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</si>
  <si>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</si>
  <si>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</si>
  <si>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</si>
  <si>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</si>
  <si>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</si>
  <si>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</si>
  <si>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</si>
  <si>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</si>
  <si>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</si>
  <si>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</si>
  <si>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</si>
  <si>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</si>
  <si>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</si>
  <si>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</si>
  <si>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</si>
  <si>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</si>
  <si>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</si>
  <si>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</si>
  <si>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</si>
  <si>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</si>
  <si>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</si>
  <si>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</si>
  <si>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</si>
  <si>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</si>
  <si>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</si>
  <si>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</si>
  <si>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</si>
  <si>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</si>
  <si>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</si>
  <si>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</si>
  <si>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</si>
  <si>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</si>
  <si>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</si>
  <si>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</si>
  <si>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</si>
  <si>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</si>
  <si>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</si>
  <si>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</si>
  <si>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</si>
  <si>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</si>
  <si>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</si>
  <si>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</si>
  <si>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</si>
  <si>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</si>
  <si>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</si>
  <si>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</si>
  <si>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</si>
  <si>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</si>
  <si>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</si>
  <si>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</si>
  <si>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</si>
  <si>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</si>
  <si>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</si>
  <si>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</si>
  <si>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</si>
  <si>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</si>
  <si>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</si>
  <si>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</si>
  <si>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</si>
  <si>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</si>
  <si>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</si>
  <si>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</si>
  <si>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</si>
  <si>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</si>
  <si>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</si>
  <si>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</si>
  <si>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</si>
  <si>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</si>
  <si>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</si>
  <si>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</si>
  <si>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</si>
  <si>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</si>
  <si>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</si>
  <si>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</si>
  <si>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</si>
  <si>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</si>
  <si>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</si>
  <si>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</si>
  <si>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</si>
  <si>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</si>
  <si>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</si>
  <si>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</si>
  <si>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</si>
  <si>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</si>
  <si>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</si>
  <si>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</si>
  <si>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</si>
  <si>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</si>
  <si>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</si>
  <si>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</si>
  <si>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</si>
  <si>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</si>
  <si>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</si>
  <si>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</si>
  <si>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</si>
  <si>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</si>
  <si>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</si>
  <si>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</si>
  <si>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</si>
  <si>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</si>
  <si>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</si>
  <si>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</si>
  <si>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</si>
  <si>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</si>
  <si>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</si>
  <si>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</si>
  <si>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</si>
  <si>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</si>
  <si>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</si>
  <si>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</si>
  <si>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</si>
  <si>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</si>
  <si>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</si>
  <si>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</si>
  <si>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</si>
  <si>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</si>
  <si>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</si>
  <si>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</si>
  <si>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</si>
  <si>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</si>
  <si>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</si>
  <si>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</si>
  <si>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</si>
  <si>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</si>
  <si>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</si>
  <si>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</si>
  <si>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</si>
  <si>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</si>
  <si>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</si>
  <si>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</si>
  <si>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</si>
  <si>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</si>
  <si>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</si>
  <si>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</si>
  <si>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</si>
  <si>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</si>
  <si>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</si>
  <si>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</si>
  <si>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</si>
  <si>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</si>
  <si>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</si>
  <si>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</si>
  <si>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</si>
  <si>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</si>
  <si>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</si>
  <si>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</si>
  <si>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</si>
  <si>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</si>
  <si>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</si>
  <si>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</si>
  <si>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</si>
  <si>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</si>
  <si>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</si>
  <si>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</si>
  <si>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</si>
  <si>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</si>
  <si>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</si>
  <si>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</si>
  <si>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</si>
  <si>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</si>
  <si>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</si>
  <si>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</si>
  <si>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</si>
  <si>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</si>
  <si>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</si>
  <si>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</si>
  <si>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</si>
  <si>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</si>
  <si>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</si>
  <si>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</si>
  <si>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</si>
  <si>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</si>
  <si>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</si>
  <si>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</si>
  <si>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</si>
  <si>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</si>
  <si>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</si>
  <si>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</si>
  <si>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</si>
  <si>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</si>
  <si>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</si>
  <si>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</si>
  <si>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</si>
  <si>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</si>
  <si>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</si>
  <si>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</si>
  <si>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</si>
  <si>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</si>
  <si>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</si>
  <si>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</si>
  <si>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</si>
  <si>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</si>
  <si>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</si>
  <si>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</si>
  <si>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</si>
  <si>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</si>
  <si>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</si>
  <si>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</si>
  <si>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</si>
  <si>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</si>
  <si>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</si>
  <si>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</si>
  <si>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</si>
  <si>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</si>
  <si>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</si>
  <si>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</si>
  <si>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</si>
  <si>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</si>
  <si>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</si>
  <si>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</si>
  <si>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</si>
  <si>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</si>
  <si>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</si>
  <si>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</si>
  <si>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</si>
  <si>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</si>
  <si>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</si>
  <si>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</si>
  <si>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</si>
  <si>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</si>
  <si>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</si>
  <si>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</si>
  <si>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</si>
  <si>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</si>
  <si>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</si>
  <si>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</si>
  <si>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</si>
  <si>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</si>
  <si>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</si>
  <si>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</si>
  <si>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</si>
  <si>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</si>
  <si>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</si>
  <si>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</si>
  <si>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</si>
  <si>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</si>
  <si>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</si>
  <si>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</si>
  <si>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</si>
  <si>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</si>
  <si>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</si>
  <si>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</si>
  <si>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</si>
  <si>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</si>
  <si>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</si>
  <si>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</si>
  <si>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</si>
  <si>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</si>
  <si>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</si>
  <si>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</si>
  <si>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</si>
  <si>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</si>
  <si>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</si>
  <si>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</si>
  <si>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</si>
  <si>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</si>
  <si>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</si>
  <si>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</si>
  <si>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</si>
  <si>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</si>
  <si>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</si>
  <si>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</si>
  <si>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</si>
  <si>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</si>
  <si>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</si>
  <si>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</si>
  <si>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</si>
  <si>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</si>
  <si>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</si>
  <si>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</si>
  <si>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</si>
  <si>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</si>
  <si>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</si>
  <si>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</si>
  <si>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</si>
  <si>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</si>
  <si>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</si>
  <si>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</si>
  <si>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</si>
  <si>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</si>
  <si>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</si>
  <si>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</si>
  <si>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</si>
  <si>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</si>
  <si>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</si>
  <si>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</si>
  <si>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</si>
  <si>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</si>
  <si>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</si>
  <si>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</si>
  <si>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</si>
  <si>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</si>
  <si>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</si>
  <si>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</si>
  <si>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</si>
  <si>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</si>
  <si>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</si>
  <si>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</si>
  <si>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</si>
  <si>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</si>
  <si>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</si>
  <si>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</si>
  <si>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</si>
  <si>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</si>
  <si>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</si>
  <si>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</si>
  <si>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</si>
  <si>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</si>
  <si>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</si>
  <si>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</si>
  <si>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</si>
  <si>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</si>
  <si>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</si>
  <si>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</si>
  <si>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</si>
  <si>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</si>
  <si>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</si>
  <si>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</si>
  <si>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</si>
  <si>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</si>
  <si>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</si>
  <si>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</si>
  <si>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</si>
  <si>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</si>
  <si>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</si>
  <si>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</si>
  <si>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</si>
  <si>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</si>
  <si>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</si>
  <si>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</si>
  <si>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</si>
  <si>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</si>
  <si>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</si>
  <si>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</si>
  <si>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</si>
  <si>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</si>
  <si>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</si>
  <si>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</si>
  <si>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</si>
  <si>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</si>
  <si>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</si>
  <si>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</si>
  <si>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</si>
  <si>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</si>
  <si>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</si>
  <si>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</si>
  <si>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</si>
  <si>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</si>
  <si>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</si>
  <si>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</si>
  <si>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</si>
  <si>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</si>
  <si>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</si>
  <si>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</si>
  <si>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</si>
  <si>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</si>
  <si>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</si>
  <si>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</si>
  <si>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</si>
  <si>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</si>
  <si>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</si>
  <si>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</si>
  <si>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</si>
  <si>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</si>
  <si>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</si>
  <si>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</si>
  <si>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</si>
  <si>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</si>
  <si>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</si>
  <si>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</si>
  <si>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</si>
  <si>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</si>
  <si>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</si>
  <si>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</si>
  <si>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</si>
  <si>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</si>
  <si>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</si>
  <si>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</si>
  <si>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</si>
  <si>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</si>
  <si>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</si>
  <si>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</si>
  <si>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</si>
  <si>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</si>
  <si>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</si>
  <si>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</si>
  <si>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</si>
  <si>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</si>
  <si>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</si>
  <si>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</si>
  <si>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</si>
  <si>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</si>
  <si>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</si>
  <si>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</si>
  <si>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</si>
  <si>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</si>
  <si>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</si>
  <si>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</si>
  <si>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</si>
  <si>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</si>
  <si>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</si>
  <si>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</si>
  <si>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</si>
  <si>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</si>
  <si>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</si>
  <si>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</si>
  <si>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</si>
  <si>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</si>
  <si>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</si>
  <si>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</si>
  <si>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</si>
  <si>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</si>
  <si>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</si>
  <si>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</si>
  <si>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</si>
  <si>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</si>
  <si>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</si>
  <si>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</si>
  <si>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</si>
  <si>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</si>
  <si>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</si>
  <si>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</si>
  <si>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</si>
  <si>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</si>
  <si>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</si>
  <si>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</si>
  <si>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</si>
  <si>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</si>
  <si>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</si>
  <si>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</si>
  <si>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</si>
  <si>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</si>
  <si>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</si>
  <si>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</si>
  <si>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</si>
  <si>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</si>
  <si>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</si>
  <si>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</si>
  <si>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</si>
  <si>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</si>
  <si>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</si>
  <si>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</si>
  <si>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</si>
  <si>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</si>
  <si>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</si>
  <si>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</si>
  <si>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</si>
  <si>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</si>
  <si>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</si>
  <si>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</si>
  <si>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</si>
  <si>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</si>
  <si>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</si>
  <si>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</si>
  <si>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</si>
  <si>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</si>
  <si>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</si>
  <si>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</si>
  <si>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</si>
  <si>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</si>
  <si>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</si>
  <si>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</si>
  <si>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</si>
  <si>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</si>
  <si>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</si>
  <si>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</si>
  <si>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</si>
  <si>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</si>
  <si>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</si>
  <si>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</si>
  <si>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</si>
  <si>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</si>
  <si>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</si>
  <si>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</si>
  <si>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</si>
  <si>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</si>
  <si>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</si>
  <si>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</si>
  <si>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</si>
  <si>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</si>
  <si>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</si>
  <si>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</si>
  <si>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</si>
  <si>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</si>
  <si>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</si>
  <si>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</si>
  <si>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</si>
  <si>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</si>
  <si>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</si>
  <si>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</si>
  <si>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</si>
  <si>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</si>
  <si>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</si>
  <si>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</si>
  <si>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</si>
  <si>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</si>
  <si>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</si>
  <si>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</si>
  <si>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theater/plays</t>
  </si>
  <si>
    <t>Category and Subcategory</t>
  </si>
  <si>
    <t>outcome</t>
  </si>
  <si>
    <t>Percentage Funded</t>
  </si>
  <si>
    <t>Average Donation</t>
  </si>
  <si>
    <t>Parent Category</t>
  </si>
  <si>
    <t>Subcategory</t>
  </si>
  <si>
    <t>Row Labels</t>
  </si>
  <si>
    <t>Grand Total</t>
  </si>
  <si>
    <t>theater</t>
  </si>
  <si>
    <t>plays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</si>
  <si>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</si>
  <si>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</si>
  <si>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</si>
  <si>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</si>
  <si>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</si>
  <si>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</si>
  <si>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</si>
  <si>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</si>
  <si>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</si>
  <si>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</si>
  <si>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</si>
  <si>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</si>
  <si>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</si>
  <si>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</si>
  <si>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</si>
  <si>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</si>
  <si>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</si>
  <si>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</si>
  <si>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</si>
  <si>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</si>
  <si>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</si>
  <si>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Sum of Percentage Successful</t>
  </si>
  <si>
    <t>Sum of Percentage Failed</t>
  </si>
  <si>
    <t>Sum of Percentage Canceled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</si>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</sst>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name val="Calibri"/>
      <family val="2"/>
    </font>
    <font>
      <b/>
      <sz val="11"/>
      <color rgb="FF2B2B2B"/>
      <name val="Century Gothic"/>
      <family val="2"/>
      <scheme val="major"/>
    </font>
    <font>
      <sz val="11"/>
      <name val="Century Gothic"/>
      <family val="2"/>
      <scheme val="major"/>
    </font>
    <font>
      <sz val="11"/>
      <color rgb="FF2B2B2B"/>
      <name val="Arial"/>
      <family val="2"/>
    </font>
    <font>
      <sz val="11"/>
      <color rgb="FF2D3B45"/>
      <name val="Century Gothic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/>
    <xf numFmtId="14" fontId="4" fillId="0" borderId="0" xfId="0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>
      <alignment horizontal="center" wrapText="1"/>
    </xf>
    <xf numFmtId="49" fontId="0" fillId="0" borderId="0" xfId="0" quotePrefix="1" applyNumberFormat="1" applyFont="1" applyAlignment="1">
      <alignment wrapText="1"/>
    </xf>
    <xf numFmtId="49" fontId="5" fillId="0" borderId="0" xfId="0" quotePrefix="1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6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[Module1Challenge-Part1.xlsx]Goals Pivot Table!PivotTable13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layout>
        <c:manualLayout>
          <c:xMode val="edge"/>
          <c:yMode val="edge"/>
          <c:x val="0.22161073951777532"/>
          <c:y val="0.119349664625255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'Goals Pivot Table'!$B$3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'Goals Pivot 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'Goals Pivot Table'!$B$4:$B$16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9-44CD-926D-06C30567BC74}"/>
            </c:ext>
          </c:extLst>
        </c:ser>
        <c:ser>
          <c:idx val="1"/>
          <c:order val="1"/>
          <c:tx>
            <c:strRef>
              <c:f>'Goals Pivot Table'!$C$3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'Goals Pivot 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'Goals Pivot Table'!$C$4:$C$16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9-44CD-926D-06C30567BC74}"/>
            </c:ext>
          </c:extLst>
        </c:ser>
        <c:ser>
          <c:idx val="2"/>
          <c:order val="2"/>
          <c:tx>
            <c:strRef>
              <c:f>'Goals Pivot Table'!$D$3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'Goals Pivot 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'Goals Pivot Table'!$D$4:$D$16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9-44CD-926D-06C30567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646128"/>
        <c:axId val="1286095360"/>
      </c:lineChart>
      <c:catAx>
        <c:axId val="13536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95360"/>
        <c:crosses val="autoZero"/>
        <c:auto val="1"/>
        <c:lblAlgn val="ctr"/>
        <c:lblOffset val="100"/>
        <c:noMultiLvlLbl val="0"/>
      </c:catAx>
      <c:valAx>
        <c:axId val="1286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[Module1Challenge-Part1.xlsx]Goals Pivot Table!PivotTable13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layout>
        <c:manualLayout>
          <c:xMode val="edge"/>
          <c:yMode val="edge"/>
          <c:x val="0.22161073951777532"/>
          <c:y val="0.119349664625255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'Goals Pivot Table'!$B$3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'Goals Pivot 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'Goals Pivot Table'!$B$4:$B$16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E-44EA-9B4A-C4DA59EE8545}"/>
            </c:ext>
          </c:extLst>
        </c:ser>
        <c:ser>
          <c:idx val="1"/>
          <c:order val="1"/>
          <c:tx>
            <c:strRef>
              <c:f>'Goals Pivot Table'!$C$3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'Goals Pivot 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'Goals Pivot Table'!$C$4:$C$16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E-44EA-9B4A-C4DA59EE8545}"/>
            </c:ext>
          </c:extLst>
        </c:ser>
        <c:ser>
          <c:idx val="2"/>
          <c:order val="2"/>
          <c:tx>
            <c:strRef>
              <c:f>'Goals Pivot Table'!$D$3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'Goals Pivot 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'Goals Pivot Table'!$D$4:$D$16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E-44EA-9B4A-C4DA59EE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646128"/>
        <c:axId val="1286095360"/>
      </c:lineChart>
      <c:catAx>
        <c:axId val="13536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95360"/>
        <c:crosses val="autoZero"/>
        <c:auto val="1"/>
        <c:lblAlgn val="ctr"/>
        <c:lblOffset val="100"/>
        <c:noMultiLvlLbl val="0"/>
      </c:catAx>
      <c:valAx>
        <c:axId val="1286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163830</xdr:rowOff>
    </xdr:from>
    <xdr:to>
      <xdr:col>6</xdr:col>
      <xdr:colOff>417195</xdr:colOff>
      <xdr:row>32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B7B63-4354-4131-8A1B-BF369CC15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622935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69B9E-8B4D-4888-B070-7AA9CEE1A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m Hamrick" refreshedDate="43987.622161921296" createdVersion="6" refreshedVersion="6" minRefreshableVersion="3" recordCount="12" xr:uid="{0464E20B-4729-4DC1-9F81-A40809297E25}">
  <cacheSource type="worksheet">
    <worksheetSource ref="A1:H13" sheet="Outcomes Based on Goals"/>
  </cacheSource>
  <cacheFields count="8">
    <cacheField name="Goal" numFmtId="49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Greater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">
      <sharedItems containsSemiMixedTypes="0" containsString="0" containsNumber="1" minValue="0" maxValue="75.806451612903231"/>
    </cacheField>
    <cacheField name="Percentage Failed" numFmtId="1">
      <sharedItems containsSemiMixedTypes="0" containsString="0" containsNumber="1" minValue="24.193548387096776" maxValue="100"/>
    </cacheField>
    <cacheField name="Percentage Canceled" numFmtId="1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75.806451612903231"/>
    <n v="24.193548387096776"/>
    <n v="0"/>
  </r>
  <r>
    <x v="1"/>
    <n v="388"/>
    <n v="146"/>
    <n v="0"/>
    <n v="534"/>
    <n v="72.659176029962552"/>
    <n v="27.340823970037455"/>
    <n v="0"/>
  </r>
  <r>
    <x v="2"/>
    <n v="93"/>
    <n v="76"/>
    <n v="0"/>
    <n v="169"/>
    <n v="55.029585798816569"/>
    <n v="44.970414201183431"/>
    <n v="0"/>
  </r>
  <r>
    <x v="3"/>
    <n v="39"/>
    <n v="33"/>
    <n v="0"/>
    <n v="72"/>
    <n v="54.166666666666664"/>
    <n v="45.833333333333329"/>
    <n v="0"/>
  </r>
  <r>
    <x v="4"/>
    <n v="12"/>
    <n v="12"/>
    <n v="0"/>
    <n v="24"/>
    <n v="50"/>
    <n v="50"/>
    <n v="0"/>
  </r>
  <r>
    <x v="5"/>
    <n v="9"/>
    <n v="11"/>
    <n v="0"/>
    <n v="20"/>
    <n v="45"/>
    <n v="55.000000000000007"/>
    <n v="0"/>
  </r>
  <r>
    <x v="6"/>
    <n v="1"/>
    <n v="4"/>
    <n v="0"/>
    <n v="5"/>
    <n v="20"/>
    <n v="80"/>
    <n v="0"/>
  </r>
  <r>
    <x v="7"/>
    <n v="3"/>
    <n v="8"/>
    <n v="0"/>
    <n v="11"/>
    <n v="27.27272727272727"/>
    <n v="72.727272727272734"/>
    <n v="0"/>
  </r>
  <r>
    <x v="8"/>
    <n v="4"/>
    <n v="2"/>
    <n v="0"/>
    <n v="6"/>
    <n v="66.666666666666657"/>
    <n v="33.333333333333329"/>
    <n v="0"/>
  </r>
  <r>
    <x v="9"/>
    <n v="2"/>
    <n v="1"/>
    <n v="0"/>
    <n v="3"/>
    <n v="66.666666666666657"/>
    <n v="33.333333333333329"/>
    <n v="0"/>
  </r>
  <r>
    <x v="10"/>
    <n v="0"/>
    <n v="1"/>
    <n v="0"/>
    <n v="1"/>
    <n v="0"/>
    <n v="100"/>
    <n v="0"/>
  </r>
  <r>
    <x v="11"/>
    <n v="2"/>
    <n v="14"/>
    <n v="0"/>
    <n v="16"/>
    <n v="12.5"/>
    <n v="87.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2C3AA-8410-497B-A7ED-400F612D779B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16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1">
    <format dxfId="5">
      <pivotArea outline="0" collapsedLevelsAreSubtotals="1" fieldPosition="0"/>
    </format>
  </formats>
  <chartFormats count="6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699F-FD53-4A60-8670-88A8331CBE8F}">
  <dimension ref="A1:T1067"/>
  <sheetViews>
    <sheetView tabSelected="1" workbookViewId="0">
      <selection activeCell="B1" sqref="B1:B1048576"/>
    </sheetView>
  </sheetViews>
  <sheetFormatPr defaultRowHeight="13.8" x14ac:dyDescent="0.45"/>
  <cols>
    <col min="2" max="2" width="21.90234375" style="26" customWidth="1"/>
    <col min="3" max="3" width="34.234375" style="26" customWidth="1"/>
    <col min="4" max="4" width="11.85546875" bestFit="1" customWidth="1"/>
    <col min="5" max="5" width="10.6171875" bestFit="1" customWidth="1"/>
    <col min="9" max="9" width="10.7109375" bestFit="1" customWidth="1"/>
    <col min="10" max="10" width="11.42578125" bestFit="1" customWidth="1"/>
    <col min="14" max="14" width="24.09375" bestFit="1" customWidth="1"/>
    <col min="16" max="16" width="16.37890625" bestFit="1" customWidth="1"/>
    <col min="17" max="17" width="14.7109375" bestFit="1" customWidth="1"/>
    <col min="18" max="18" width="11.6171875" bestFit="1" customWidth="1"/>
    <col min="19" max="19" width="20.90234375" bestFit="1" customWidth="1"/>
    <col min="20" max="20" width="22.5703125" bestFit="1" customWidth="1"/>
  </cols>
  <sheetData>
    <row r="1" spans="1:20" x14ac:dyDescent="0.45">
      <c r="A1" s="6" t="s">
        <v>0</v>
      </c>
      <c r="B1" s="21" t="s">
        <v>1</v>
      </c>
      <c r="C1" s="21" t="s">
        <v>1064</v>
      </c>
      <c r="D1" s="2" t="s">
        <v>2124</v>
      </c>
      <c r="E1" s="4" t="s">
        <v>2125</v>
      </c>
      <c r="F1" s="1" t="s">
        <v>2169</v>
      </c>
      <c r="G1" s="1" t="s">
        <v>2129</v>
      </c>
      <c r="H1" s="1" t="s">
        <v>2149</v>
      </c>
      <c r="I1" s="1" t="s">
        <v>2162</v>
      </c>
      <c r="J1" s="1" t="s">
        <v>2163</v>
      </c>
      <c r="K1" s="1" t="s">
        <v>2164</v>
      </c>
      <c r="L1" s="1" t="s">
        <v>2165</v>
      </c>
      <c r="M1" s="1" t="s">
        <v>2166</v>
      </c>
      <c r="N1" s="1" t="s">
        <v>2168</v>
      </c>
      <c r="O1" s="1" t="s">
        <v>2170</v>
      </c>
      <c r="P1" s="10" t="s">
        <v>2171</v>
      </c>
      <c r="Q1" s="1" t="s">
        <v>2172</v>
      </c>
      <c r="R1" s="1" t="s">
        <v>2173</v>
      </c>
      <c r="S1" s="15" t="s">
        <v>2179</v>
      </c>
      <c r="T1" s="13" t="s">
        <v>2178</v>
      </c>
    </row>
    <row r="2" spans="1:20" ht="55.8" x14ac:dyDescent="0.55000000000000004">
      <c r="A2" s="7">
        <v>520</v>
      </c>
      <c r="B2" s="26" t="s">
        <v>2</v>
      </c>
      <c r="C2" s="26" t="s">
        <v>1065</v>
      </c>
      <c r="D2" s="3">
        <v>5000</v>
      </c>
      <c r="E2" s="5">
        <v>5105</v>
      </c>
      <c r="F2" t="s">
        <v>2126</v>
      </c>
      <c r="G2" t="s">
        <v>2131</v>
      </c>
      <c r="H2" t="s">
        <v>2151</v>
      </c>
      <c r="I2">
        <v>1449766261</v>
      </c>
      <c r="J2">
        <v>1447174261</v>
      </c>
      <c r="K2" t="b">
        <v>0</v>
      </c>
      <c r="L2">
        <v>34</v>
      </c>
      <c r="M2" t="b">
        <v>1</v>
      </c>
      <c r="N2" t="s">
        <v>2167</v>
      </c>
      <c r="O2" s="8">
        <v>102</v>
      </c>
      <c r="P2" s="9">
        <v>150.15</v>
      </c>
      <c r="Q2" t="s">
        <v>2176</v>
      </c>
      <c r="R2" t="s">
        <v>2177</v>
      </c>
      <c r="S2" s="14">
        <v>42348.702094907407</v>
      </c>
      <c r="T2" s="14">
        <v>42318.702094907407</v>
      </c>
    </row>
    <row r="3" spans="1:20" ht="55.8" x14ac:dyDescent="0.55000000000000004">
      <c r="A3" s="7">
        <v>521</v>
      </c>
      <c r="B3" s="26" t="s">
        <v>3</v>
      </c>
      <c r="C3" s="26" t="s">
        <v>1066</v>
      </c>
      <c r="D3" s="3">
        <v>5000</v>
      </c>
      <c r="E3" s="5">
        <v>5232</v>
      </c>
      <c r="F3" t="s">
        <v>2126</v>
      </c>
      <c r="G3" t="s">
        <v>2130</v>
      </c>
      <c r="H3" t="s">
        <v>2150</v>
      </c>
      <c r="I3">
        <v>1477976340</v>
      </c>
      <c r="J3">
        <v>1475460819</v>
      </c>
      <c r="K3" t="b">
        <v>0</v>
      </c>
      <c r="L3">
        <v>56</v>
      </c>
      <c r="M3" t="b">
        <v>1</v>
      </c>
      <c r="N3" t="s">
        <v>2167</v>
      </c>
      <c r="O3" s="8">
        <v>105</v>
      </c>
      <c r="P3" s="9">
        <v>93.43</v>
      </c>
      <c r="Q3" t="s">
        <v>2176</v>
      </c>
      <c r="R3" t="s">
        <v>2177</v>
      </c>
      <c r="S3" s="14">
        <v>42675.207638888889</v>
      </c>
      <c r="T3" s="14">
        <v>42646.092812499999</v>
      </c>
    </row>
    <row r="4" spans="1:20" ht="42" x14ac:dyDescent="0.55000000000000004">
      <c r="A4" s="7">
        <v>522</v>
      </c>
      <c r="B4" s="26" t="s">
        <v>4</v>
      </c>
      <c r="C4" s="26" t="s">
        <v>1067</v>
      </c>
      <c r="D4" s="3">
        <v>3000</v>
      </c>
      <c r="E4" s="5">
        <v>3440</v>
      </c>
      <c r="F4" t="s">
        <v>2126</v>
      </c>
      <c r="G4" t="s">
        <v>2130</v>
      </c>
      <c r="H4" t="s">
        <v>2150</v>
      </c>
      <c r="I4">
        <v>1458518325</v>
      </c>
      <c r="J4">
        <v>1456793925</v>
      </c>
      <c r="K4" t="b">
        <v>0</v>
      </c>
      <c r="L4">
        <v>31</v>
      </c>
      <c r="M4" t="b">
        <v>1</v>
      </c>
      <c r="N4" t="s">
        <v>2167</v>
      </c>
      <c r="O4" s="8">
        <v>115</v>
      </c>
      <c r="P4" s="9">
        <v>110.97</v>
      </c>
      <c r="Q4" t="s">
        <v>2176</v>
      </c>
      <c r="R4" t="s">
        <v>2177</v>
      </c>
      <c r="S4" s="14">
        <v>42449.999131944445</v>
      </c>
      <c r="T4" s="14">
        <v>42430.040798611109</v>
      </c>
    </row>
    <row r="5" spans="1:20" ht="55.8" x14ac:dyDescent="0.55000000000000004">
      <c r="A5" s="7">
        <v>523</v>
      </c>
      <c r="B5" s="26" t="s">
        <v>5</v>
      </c>
      <c r="C5" s="26" t="s">
        <v>1068</v>
      </c>
      <c r="D5" s="3">
        <v>5000</v>
      </c>
      <c r="E5" s="5">
        <v>6030</v>
      </c>
      <c r="F5" t="s">
        <v>2126</v>
      </c>
      <c r="G5" t="s">
        <v>2130</v>
      </c>
      <c r="H5" t="s">
        <v>2150</v>
      </c>
      <c r="I5">
        <v>1442805076</v>
      </c>
      <c r="J5">
        <v>1440213076</v>
      </c>
      <c r="K5" t="b">
        <v>0</v>
      </c>
      <c r="L5">
        <v>84</v>
      </c>
      <c r="M5" t="b">
        <v>1</v>
      </c>
      <c r="N5" t="s">
        <v>2167</v>
      </c>
      <c r="O5" s="8">
        <v>121</v>
      </c>
      <c r="P5" s="9">
        <v>71.790000000000006</v>
      </c>
      <c r="Q5" t="s">
        <v>2176</v>
      </c>
      <c r="R5" t="s">
        <v>2177</v>
      </c>
      <c r="S5" s="14">
        <v>42268.13282407407</v>
      </c>
      <c r="T5" s="14">
        <v>42238.13282407407</v>
      </c>
    </row>
    <row r="6" spans="1:20" ht="55.8" x14ac:dyDescent="0.55000000000000004">
      <c r="A6" s="7">
        <v>524</v>
      </c>
      <c r="B6" s="26" t="s">
        <v>6</v>
      </c>
      <c r="C6" s="26" t="s">
        <v>1069</v>
      </c>
      <c r="D6" s="3">
        <v>3500</v>
      </c>
      <c r="E6" s="5">
        <v>3803.55</v>
      </c>
      <c r="F6" t="s">
        <v>2126</v>
      </c>
      <c r="G6" t="s">
        <v>2131</v>
      </c>
      <c r="H6" t="s">
        <v>2151</v>
      </c>
      <c r="I6">
        <v>1464801169</v>
      </c>
      <c r="J6">
        <v>1462209169</v>
      </c>
      <c r="K6" t="b">
        <v>0</v>
      </c>
      <c r="L6">
        <v>130</v>
      </c>
      <c r="M6" t="b">
        <v>1</v>
      </c>
      <c r="N6" t="s">
        <v>2167</v>
      </c>
      <c r="O6" s="8">
        <v>109</v>
      </c>
      <c r="P6" s="9">
        <v>29.26</v>
      </c>
      <c r="Q6" t="s">
        <v>2176</v>
      </c>
      <c r="R6" t="s">
        <v>2177</v>
      </c>
      <c r="S6" s="14">
        <v>42522.717233796298</v>
      </c>
      <c r="T6" s="14">
        <v>42492.717233796298</v>
      </c>
    </row>
    <row r="7" spans="1:20" ht="55.8" x14ac:dyDescent="0.55000000000000004">
      <c r="A7" s="7">
        <v>525</v>
      </c>
      <c r="B7" s="26" t="s">
        <v>7</v>
      </c>
      <c r="C7" s="26" t="s">
        <v>1070</v>
      </c>
      <c r="D7" s="3">
        <v>12000</v>
      </c>
      <c r="E7" s="5">
        <v>12000</v>
      </c>
      <c r="F7" t="s">
        <v>2126</v>
      </c>
      <c r="G7" t="s">
        <v>2130</v>
      </c>
      <c r="H7" t="s">
        <v>2150</v>
      </c>
      <c r="I7">
        <v>1410601041</v>
      </c>
      <c r="J7">
        <v>1406713041</v>
      </c>
      <c r="K7" t="b">
        <v>0</v>
      </c>
      <c r="L7">
        <v>12</v>
      </c>
      <c r="M7" t="b">
        <v>1</v>
      </c>
      <c r="N7" t="s">
        <v>2167</v>
      </c>
      <c r="O7" s="8">
        <v>100</v>
      </c>
      <c r="P7" s="9">
        <v>1000</v>
      </c>
      <c r="Q7" t="s">
        <v>2176</v>
      </c>
      <c r="R7" t="s">
        <v>2177</v>
      </c>
      <c r="S7" s="14">
        <v>41895.400937500002</v>
      </c>
      <c r="T7" s="14">
        <v>41850.400937500002</v>
      </c>
    </row>
    <row r="8" spans="1:20" ht="55.8" x14ac:dyDescent="0.55000000000000004">
      <c r="A8" s="7">
        <v>526</v>
      </c>
      <c r="B8" s="26" t="s">
        <v>8</v>
      </c>
      <c r="C8" s="26" t="s">
        <v>1071</v>
      </c>
      <c r="D8" s="3">
        <v>1500</v>
      </c>
      <c r="E8" s="5">
        <v>1710</v>
      </c>
      <c r="F8" t="s">
        <v>2126</v>
      </c>
      <c r="G8" t="s">
        <v>2131</v>
      </c>
      <c r="H8" t="s">
        <v>2151</v>
      </c>
      <c r="I8">
        <v>1438966800</v>
      </c>
      <c r="J8">
        <v>1436278344</v>
      </c>
      <c r="K8" t="b">
        <v>0</v>
      </c>
      <c r="L8">
        <v>23</v>
      </c>
      <c r="M8" t="b">
        <v>1</v>
      </c>
      <c r="N8" t="s">
        <v>2167</v>
      </c>
      <c r="O8" s="8">
        <v>114</v>
      </c>
      <c r="P8" s="9">
        <v>74.349999999999994</v>
      </c>
      <c r="Q8" t="s">
        <v>2176</v>
      </c>
      <c r="R8" t="s">
        <v>2177</v>
      </c>
      <c r="S8" s="14">
        <v>42223.708333333328</v>
      </c>
      <c r="T8" s="14">
        <v>42192.591944444444</v>
      </c>
    </row>
    <row r="9" spans="1:20" ht="55.8" x14ac:dyDescent="0.55000000000000004">
      <c r="A9" s="7">
        <v>527</v>
      </c>
      <c r="B9" s="26" t="s">
        <v>9</v>
      </c>
      <c r="C9" s="26" t="s">
        <v>1072</v>
      </c>
      <c r="D9" s="3">
        <v>10000</v>
      </c>
      <c r="E9" s="5">
        <v>10085</v>
      </c>
      <c r="F9" t="s">
        <v>2126</v>
      </c>
      <c r="G9" t="s">
        <v>2130</v>
      </c>
      <c r="H9" t="s">
        <v>2150</v>
      </c>
      <c r="I9">
        <v>1487347500</v>
      </c>
      <c r="J9">
        <v>1484715366</v>
      </c>
      <c r="K9" t="b">
        <v>0</v>
      </c>
      <c r="L9">
        <v>158</v>
      </c>
      <c r="M9" t="b">
        <v>1</v>
      </c>
      <c r="N9" t="s">
        <v>2167</v>
      </c>
      <c r="O9" s="8">
        <v>101</v>
      </c>
      <c r="P9" s="9">
        <v>63.83</v>
      </c>
      <c r="Q9" t="s">
        <v>2176</v>
      </c>
      <c r="R9" t="s">
        <v>2177</v>
      </c>
      <c r="S9" s="14">
        <v>42783.670138888891</v>
      </c>
      <c r="T9" s="14">
        <v>42753.205625000002</v>
      </c>
    </row>
    <row r="10" spans="1:20" ht="28.2" x14ac:dyDescent="0.55000000000000004">
      <c r="A10" s="7">
        <v>528</v>
      </c>
      <c r="B10" s="26" t="s">
        <v>10</v>
      </c>
      <c r="C10" s="26" t="s">
        <v>1073</v>
      </c>
      <c r="D10" s="3">
        <v>1150</v>
      </c>
      <c r="E10" s="5">
        <v>1330</v>
      </c>
      <c r="F10" t="s">
        <v>2126</v>
      </c>
      <c r="G10" t="s">
        <v>2130</v>
      </c>
      <c r="H10" t="s">
        <v>2150</v>
      </c>
      <c r="I10">
        <v>1434921600</v>
      </c>
      <c r="J10">
        <v>1433109907</v>
      </c>
      <c r="K10" t="b">
        <v>0</v>
      </c>
      <c r="L10">
        <v>30</v>
      </c>
      <c r="M10" t="b">
        <v>1</v>
      </c>
      <c r="N10" t="s">
        <v>2167</v>
      </c>
      <c r="O10" s="8">
        <v>116</v>
      </c>
      <c r="P10" s="9">
        <v>44.33</v>
      </c>
      <c r="Q10" t="s">
        <v>2176</v>
      </c>
      <c r="R10" t="s">
        <v>2177</v>
      </c>
      <c r="S10" s="14">
        <v>42176.888888888891</v>
      </c>
      <c r="T10" s="14">
        <v>42155.920219907406</v>
      </c>
    </row>
    <row r="11" spans="1:20" ht="55.8" x14ac:dyDescent="0.55000000000000004">
      <c r="A11" s="7">
        <v>529</v>
      </c>
      <c r="B11" s="26" t="s">
        <v>11</v>
      </c>
      <c r="C11" s="26" t="s">
        <v>1074</v>
      </c>
      <c r="D11" s="3">
        <v>1200</v>
      </c>
      <c r="E11" s="5">
        <v>1565</v>
      </c>
      <c r="F11" t="s">
        <v>2126</v>
      </c>
      <c r="G11" t="s">
        <v>2135</v>
      </c>
      <c r="H11" t="s">
        <v>2155</v>
      </c>
      <c r="I11">
        <v>1484110800</v>
      </c>
      <c r="J11">
        <v>1482281094</v>
      </c>
      <c r="K11" t="b">
        <v>0</v>
      </c>
      <c r="L11">
        <v>18</v>
      </c>
      <c r="M11" t="b">
        <v>1</v>
      </c>
      <c r="N11" t="s">
        <v>2167</v>
      </c>
      <c r="O11" s="8">
        <v>130</v>
      </c>
      <c r="P11" s="9">
        <v>86.94</v>
      </c>
      <c r="Q11" t="s">
        <v>2176</v>
      </c>
      <c r="R11" t="s">
        <v>2177</v>
      </c>
      <c r="S11" s="14">
        <v>42746.208333333328</v>
      </c>
      <c r="T11" s="14">
        <v>42725.031180555554</v>
      </c>
    </row>
    <row r="12" spans="1:20" ht="55.8" x14ac:dyDescent="0.55000000000000004">
      <c r="A12" s="7">
        <v>530</v>
      </c>
      <c r="B12" s="26" t="s">
        <v>12</v>
      </c>
      <c r="C12" s="26" t="s">
        <v>1075</v>
      </c>
      <c r="D12" s="3">
        <v>3405</v>
      </c>
      <c r="E12" s="5">
        <v>3670</v>
      </c>
      <c r="F12" t="s">
        <v>2126</v>
      </c>
      <c r="G12" t="s">
        <v>2130</v>
      </c>
      <c r="H12" t="s">
        <v>2150</v>
      </c>
      <c r="I12">
        <v>1435111200</v>
      </c>
      <c r="J12">
        <v>1433254268</v>
      </c>
      <c r="K12" t="b">
        <v>0</v>
      </c>
      <c r="L12">
        <v>29</v>
      </c>
      <c r="M12" t="b">
        <v>1</v>
      </c>
      <c r="N12" t="s">
        <v>2167</v>
      </c>
      <c r="O12" s="8">
        <v>108</v>
      </c>
      <c r="P12" s="9">
        <v>126.55</v>
      </c>
      <c r="Q12" t="s">
        <v>2176</v>
      </c>
      <c r="R12" t="s">
        <v>2177</v>
      </c>
      <c r="S12" s="14">
        <v>42179.083333333328</v>
      </c>
      <c r="T12" s="14">
        <v>42157.591064814813</v>
      </c>
    </row>
    <row r="13" spans="1:20" ht="55.8" x14ac:dyDescent="0.55000000000000004">
      <c r="A13" s="7">
        <v>531</v>
      </c>
      <c r="B13" s="26" t="s">
        <v>13</v>
      </c>
      <c r="C13" s="26" t="s">
        <v>1076</v>
      </c>
      <c r="D13" s="3">
        <v>4000</v>
      </c>
      <c r="E13" s="5">
        <v>4000</v>
      </c>
      <c r="F13" t="s">
        <v>2126</v>
      </c>
      <c r="G13" t="s">
        <v>2130</v>
      </c>
      <c r="H13" t="s">
        <v>2150</v>
      </c>
      <c r="I13">
        <v>1481957940</v>
      </c>
      <c r="J13">
        <v>1478050429</v>
      </c>
      <c r="K13" t="b">
        <v>0</v>
      </c>
      <c r="L13">
        <v>31</v>
      </c>
      <c r="M13" t="b">
        <v>1</v>
      </c>
      <c r="N13" t="s">
        <v>2167</v>
      </c>
      <c r="O13" s="8">
        <v>100</v>
      </c>
      <c r="P13" s="9">
        <v>129.03</v>
      </c>
      <c r="Q13" t="s">
        <v>2176</v>
      </c>
      <c r="R13" t="s">
        <v>2177</v>
      </c>
      <c r="S13" s="14">
        <v>42721.290972222225</v>
      </c>
      <c r="T13" s="14">
        <v>42676.065150462964</v>
      </c>
    </row>
    <row r="14" spans="1:20" ht="55.8" x14ac:dyDescent="0.55000000000000004">
      <c r="A14" s="7">
        <v>532</v>
      </c>
      <c r="B14" s="26" t="s">
        <v>14</v>
      </c>
      <c r="C14" s="26" t="s">
        <v>1077</v>
      </c>
      <c r="D14" s="3">
        <v>10000</v>
      </c>
      <c r="E14" s="5">
        <v>12325</v>
      </c>
      <c r="F14" t="s">
        <v>2126</v>
      </c>
      <c r="G14" t="s">
        <v>2130</v>
      </c>
      <c r="H14" t="s">
        <v>2150</v>
      </c>
      <c r="I14">
        <v>1463098208</v>
      </c>
      <c r="J14">
        <v>1460506208</v>
      </c>
      <c r="K14" t="b">
        <v>0</v>
      </c>
      <c r="L14">
        <v>173</v>
      </c>
      <c r="M14" t="b">
        <v>1</v>
      </c>
      <c r="N14" t="s">
        <v>2167</v>
      </c>
      <c r="O14" s="8">
        <v>123</v>
      </c>
      <c r="P14" s="9">
        <v>71.239999999999995</v>
      </c>
      <c r="Q14" t="s">
        <v>2176</v>
      </c>
      <c r="R14" t="s">
        <v>2177</v>
      </c>
      <c r="S14" s="14">
        <v>42503.007037037038</v>
      </c>
      <c r="T14" s="14">
        <v>42473.007037037038</v>
      </c>
    </row>
    <row r="15" spans="1:20" ht="55.8" x14ac:dyDescent="0.55000000000000004">
      <c r="A15" s="7">
        <v>533</v>
      </c>
      <c r="B15" s="26" t="s">
        <v>15</v>
      </c>
      <c r="C15" s="26" t="s">
        <v>1078</v>
      </c>
      <c r="D15" s="3">
        <v>2000</v>
      </c>
      <c r="E15" s="5">
        <v>2004</v>
      </c>
      <c r="F15" t="s">
        <v>2126</v>
      </c>
      <c r="G15" t="s">
        <v>2131</v>
      </c>
      <c r="H15" t="s">
        <v>2151</v>
      </c>
      <c r="I15">
        <v>1463394365</v>
      </c>
      <c r="J15">
        <v>1461320765</v>
      </c>
      <c r="K15" t="b">
        <v>0</v>
      </c>
      <c r="L15">
        <v>17</v>
      </c>
      <c r="M15" t="b">
        <v>1</v>
      </c>
      <c r="N15" t="s">
        <v>2167</v>
      </c>
      <c r="O15" s="8">
        <v>100</v>
      </c>
      <c r="P15" s="9">
        <v>117.88</v>
      </c>
      <c r="Q15" t="s">
        <v>2176</v>
      </c>
      <c r="R15" t="s">
        <v>2177</v>
      </c>
      <c r="S15" s="14">
        <v>42506.43478009259</v>
      </c>
      <c r="T15" s="14">
        <v>42482.43478009259</v>
      </c>
    </row>
    <row r="16" spans="1:20" ht="55.8" x14ac:dyDescent="0.55000000000000004">
      <c r="A16" s="7">
        <v>534</v>
      </c>
      <c r="B16" s="26" t="s">
        <v>16</v>
      </c>
      <c r="C16" s="26" t="s">
        <v>1079</v>
      </c>
      <c r="D16" s="3">
        <v>15000</v>
      </c>
      <c r="E16" s="5">
        <v>15700</v>
      </c>
      <c r="F16" t="s">
        <v>2126</v>
      </c>
      <c r="G16" t="s">
        <v>2139</v>
      </c>
      <c r="H16" t="s">
        <v>2157</v>
      </c>
      <c r="I16">
        <v>1446418800</v>
      </c>
      <c r="J16">
        <v>1443036470</v>
      </c>
      <c r="K16" t="b">
        <v>0</v>
      </c>
      <c r="L16">
        <v>48</v>
      </c>
      <c r="M16" t="b">
        <v>1</v>
      </c>
      <c r="N16" t="s">
        <v>2167</v>
      </c>
      <c r="O16" s="8">
        <v>105</v>
      </c>
      <c r="P16" s="9">
        <v>327.08</v>
      </c>
      <c r="Q16" t="s">
        <v>2176</v>
      </c>
      <c r="R16" t="s">
        <v>2177</v>
      </c>
      <c r="S16" s="14">
        <v>42309.958333333328</v>
      </c>
      <c r="T16" s="14">
        <v>42270.810995370368</v>
      </c>
    </row>
    <row r="17" spans="1:20" ht="42" x14ac:dyDescent="0.55000000000000004">
      <c r="A17" s="7">
        <v>535</v>
      </c>
      <c r="B17" s="26" t="s">
        <v>17</v>
      </c>
      <c r="C17" s="26" t="s">
        <v>1080</v>
      </c>
      <c r="D17" s="3">
        <v>2000</v>
      </c>
      <c r="E17" s="5">
        <v>2050</v>
      </c>
      <c r="F17" t="s">
        <v>2126</v>
      </c>
      <c r="G17" t="s">
        <v>2131</v>
      </c>
      <c r="H17" t="s">
        <v>2151</v>
      </c>
      <c r="I17">
        <v>1483707905</v>
      </c>
      <c r="J17">
        <v>1481115905</v>
      </c>
      <c r="K17" t="b">
        <v>0</v>
      </c>
      <c r="L17">
        <v>59</v>
      </c>
      <c r="M17" t="b">
        <v>1</v>
      </c>
      <c r="N17" t="s">
        <v>2167</v>
      </c>
      <c r="O17" s="8">
        <v>103</v>
      </c>
      <c r="P17" s="9">
        <v>34.75</v>
      </c>
      <c r="Q17" t="s">
        <v>2176</v>
      </c>
      <c r="R17" t="s">
        <v>2177</v>
      </c>
      <c r="S17" s="14">
        <v>42741.545196759253</v>
      </c>
      <c r="T17" s="14">
        <v>42711.545196759253</v>
      </c>
    </row>
    <row r="18" spans="1:20" ht="55.8" x14ac:dyDescent="0.55000000000000004">
      <c r="A18" s="7">
        <v>536</v>
      </c>
      <c r="B18" s="26" t="s">
        <v>18</v>
      </c>
      <c r="C18" s="26" t="s">
        <v>1081</v>
      </c>
      <c r="D18" s="3">
        <v>3300</v>
      </c>
      <c r="E18" s="5">
        <v>3902.5</v>
      </c>
      <c r="F18" t="s">
        <v>2126</v>
      </c>
      <c r="G18" t="s">
        <v>2131</v>
      </c>
      <c r="H18" t="s">
        <v>2151</v>
      </c>
      <c r="I18">
        <v>1438624800</v>
      </c>
      <c r="J18">
        <v>1435133807</v>
      </c>
      <c r="K18" t="b">
        <v>0</v>
      </c>
      <c r="L18">
        <v>39</v>
      </c>
      <c r="M18" t="b">
        <v>1</v>
      </c>
      <c r="N18" t="s">
        <v>2167</v>
      </c>
      <c r="O18" s="8">
        <v>118</v>
      </c>
      <c r="P18" s="9">
        <v>100.06</v>
      </c>
      <c r="Q18" t="s">
        <v>2176</v>
      </c>
      <c r="R18" t="s">
        <v>2177</v>
      </c>
      <c r="S18" s="14">
        <v>42219.75</v>
      </c>
      <c r="T18" s="14">
        <v>42179.344988425932</v>
      </c>
    </row>
    <row r="19" spans="1:20" ht="55.8" x14ac:dyDescent="0.55000000000000004">
      <c r="A19" s="7">
        <v>537</v>
      </c>
      <c r="B19" s="26" t="s">
        <v>19</v>
      </c>
      <c r="C19" s="26" t="s">
        <v>1082</v>
      </c>
      <c r="D19" s="3">
        <v>2000</v>
      </c>
      <c r="E19" s="5">
        <v>2410</v>
      </c>
      <c r="F19" t="s">
        <v>2126</v>
      </c>
      <c r="G19" t="s">
        <v>2130</v>
      </c>
      <c r="H19" t="s">
        <v>2150</v>
      </c>
      <c r="I19">
        <v>1446665191</v>
      </c>
      <c r="J19">
        <v>1444069591</v>
      </c>
      <c r="K19" t="b">
        <v>0</v>
      </c>
      <c r="L19">
        <v>59</v>
      </c>
      <c r="M19" t="b">
        <v>1</v>
      </c>
      <c r="N19" t="s">
        <v>2167</v>
      </c>
      <c r="O19" s="8">
        <v>121</v>
      </c>
      <c r="P19" s="9">
        <v>40.85</v>
      </c>
      <c r="Q19" t="s">
        <v>2176</v>
      </c>
      <c r="R19" t="s">
        <v>2177</v>
      </c>
      <c r="S19" s="14">
        <v>42312.810081018513</v>
      </c>
      <c r="T19" s="14">
        <v>42282.768414351856</v>
      </c>
    </row>
    <row r="20" spans="1:20" ht="55.8" x14ac:dyDescent="0.55000000000000004">
      <c r="A20" s="7">
        <v>538</v>
      </c>
      <c r="B20" s="26" t="s">
        <v>20</v>
      </c>
      <c r="C20" s="26" t="s">
        <v>1083</v>
      </c>
      <c r="D20" s="3">
        <v>5000</v>
      </c>
      <c r="E20" s="5">
        <v>15121</v>
      </c>
      <c r="F20" t="s">
        <v>2126</v>
      </c>
      <c r="G20" t="s">
        <v>2130</v>
      </c>
      <c r="H20" t="s">
        <v>2150</v>
      </c>
      <c r="I20">
        <v>1463166263</v>
      </c>
      <c r="J20">
        <v>1460574263</v>
      </c>
      <c r="K20" t="b">
        <v>0</v>
      </c>
      <c r="L20">
        <v>60</v>
      </c>
      <c r="M20" t="b">
        <v>1</v>
      </c>
      <c r="N20" t="s">
        <v>2167</v>
      </c>
      <c r="O20" s="8">
        <v>302</v>
      </c>
      <c r="P20" s="9">
        <v>252.02</v>
      </c>
      <c r="Q20" t="s">
        <v>2176</v>
      </c>
      <c r="R20" t="s">
        <v>2177</v>
      </c>
      <c r="S20" s="14">
        <v>42503.794710648144</v>
      </c>
      <c r="T20" s="14">
        <v>42473.794710648144</v>
      </c>
    </row>
    <row r="21" spans="1:20" ht="55.8" x14ac:dyDescent="0.55000000000000004">
      <c r="A21" s="7">
        <v>539</v>
      </c>
      <c r="B21" s="26" t="s">
        <v>21</v>
      </c>
      <c r="C21" s="26" t="s">
        <v>1084</v>
      </c>
      <c r="D21" s="3">
        <v>500</v>
      </c>
      <c r="E21" s="5">
        <v>503.22</v>
      </c>
      <c r="F21" t="s">
        <v>2126</v>
      </c>
      <c r="G21" t="s">
        <v>2131</v>
      </c>
      <c r="H21" t="s">
        <v>2151</v>
      </c>
      <c r="I21">
        <v>1467681107</v>
      </c>
      <c r="J21">
        <v>1465866707</v>
      </c>
      <c r="K21" t="b">
        <v>0</v>
      </c>
      <c r="L21">
        <v>20</v>
      </c>
      <c r="M21" t="b">
        <v>1</v>
      </c>
      <c r="N21" t="s">
        <v>2167</v>
      </c>
      <c r="O21" s="8">
        <v>101</v>
      </c>
      <c r="P21" s="9">
        <v>25.16</v>
      </c>
      <c r="Q21" t="s">
        <v>2176</v>
      </c>
      <c r="R21" t="s">
        <v>2177</v>
      </c>
      <c r="S21" s="14">
        <v>42556.049849537041</v>
      </c>
      <c r="T21" s="14">
        <v>42535.049849537041</v>
      </c>
    </row>
    <row r="22" spans="1:20" ht="55.8" x14ac:dyDescent="0.55000000000000004">
      <c r="A22" s="7">
        <v>1284</v>
      </c>
      <c r="B22" s="26" t="s">
        <v>22</v>
      </c>
      <c r="C22" s="26" t="s">
        <v>1085</v>
      </c>
      <c r="D22" s="3">
        <v>2000</v>
      </c>
      <c r="E22" s="5">
        <v>2020</v>
      </c>
      <c r="F22" t="s">
        <v>2126</v>
      </c>
      <c r="G22" t="s">
        <v>2130</v>
      </c>
      <c r="H22" t="s">
        <v>2150</v>
      </c>
      <c r="I22">
        <v>1483203540</v>
      </c>
      <c r="J22">
        <v>1481175482</v>
      </c>
      <c r="K22" t="b">
        <v>0</v>
      </c>
      <c r="L22">
        <v>31</v>
      </c>
      <c r="M22" t="b">
        <v>1</v>
      </c>
      <c r="N22" t="s">
        <v>2167</v>
      </c>
      <c r="O22" s="8">
        <v>101</v>
      </c>
      <c r="P22" s="9">
        <v>65.16</v>
      </c>
      <c r="Q22" t="s">
        <v>2176</v>
      </c>
      <c r="R22" t="s">
        <v>2177</v>
      </c>
      <c r="S22" s="14">
        <v>42735.707638888889</v>
      </c>
      <c r="T22" s="14">
        <v>42712.23474537037</v>
      </c>
    </row>
    <row r="23" spans="1:20" ht="55.8" x14ac:dyDescent="0.55000000000000004">
      <c r="A23" s="7">
        <v>1285</v>
      </c>
      <c r="B23" s="26" t="s">
        <v>23</v>
      </c>
      <c r="C23" s="26" t="s">
        <v>1086</v>
      </c>
      <c r="D23" s="3">
        <v>2000</v>
      </c>
      <c r="E23" s="5">
        <v>2033</v>
      </c>
      <c r="F23" t="s">
        <v>2126</v>
      </c>
      <c r="G23" t="s">
        <v>2131</v>
      </c>
      <c r="H23" t="s">
        <v>2151</v>
      </c>
      <c r="I23">
        <v>1434808775</v>
      </c>
      <c r="J23">
        <v>1433512775</v>
      </c>
      <c r="K23" t="b">
        <v>0</v>
      </c>
      <c r="L23">
        <v>63</v>
      </c>
      <c r="M23" t="b">
        <v>1</v>
      </c>
      <c r="N23" t="s">
        <v>2167</v>
      </c>
      <c r="O23" s="8">
        <v>102</v>
      </c>
      <c r="P23" s="9">
        <v>32.270000000000003</v>
      </c>
      <c r="Q23" t="s">
        <v>2176</v>
      </c>
      <c r="R23" t="s">
        <v>2177</v>
      </c>
      <c r="S23" s="14">
        <v>42175.583043981482</v>
      </c>
      <c r="T23" s="14">
        <v>42160.583043981482</v>
      </c>
    </row>
    <row r="24" spans="1:20" ht="55.8" x14ac:dyDescent="0.55000000000000004">
      <c r="A24" s="7">
        <v>1286</v>
      </c>
      <c r="B24" s="26" t="s">
        <v>24</v>
      </c>
      <c r="C24" s="26" t="s">
        <v>1087</v>
      </c>
      <c r="D24" s="3">
        <v>1500</v>
      </c>
      <c r="E24" s="5">
        <v>1625</v>
      </c>
      <c r="F24" t="s">
        <v>2126</v>
      </c>
      <c r="G24" t="s">
        <v>2131</v>
      </c>
      <c r="H24" t="s">
        <v>2151</v>
      </c>
      <c r="I24">
        <v>1424181600</v>
      </c>
      <c r="J24">
        <v>1423041227</v>
      </c>
      <c r="K24" t="b">
        <v>0</v>
      </c>
      <c r="L24">
        <v>20</v>
      </c>
      <c r="M24" t="b">
        <v>1</v>
      </c>
      <c r="N24" t="s">
        <v>2167</v>
      </c>
      <c r="O24" s="8">
        <v>108</v>
      </c>
      <c r="P24" s="9">
        <v>81.25</v>
      </c>
      <c r="Q24" t="s">
        <v>2176</v>
      </c>
      <c r="R24" t="s">
        <v>2177</v>
      </c>
      <c r="S24" s="14">
        <v>42052.583333333328</v>
      </c>
      <c r="T24" s="14">
        <v>42039.384571759263</v>
      </c>
    </row>
    <row r="25" spans="1:20" ht="83.4" x14ac:dyDescent="0.55000000000000004">
      <c r="A25" s="7">
        <v>1287</v>
      </c>
      <c r="B25" s="26" t="s">
        <v>25</v>
      </c>
      <c r="C25" s="26" t="s">
        <v>1088</v>
      </c>
      <c r="D25" s="3">
        <v>250</v>
      </c>
      <c r="E25" s="5">
        <v>605</v>
      </c>
      <c r="F25" t="s">
        <v>2126</v>
      </c>
      <c r="G25" t="s">
        <v>2131</v>
      </c>
      <c r="H25" t="s">
        <v>2151</v>
      </c>
      <c r="I25">
        <v>1434120856</v>
      </c>
      <c r="J25">
        <v>1428936856</v>
      </c>
      <c r="K25" t="b">
        <v>0</v>
      </c>
      <c r="L25">
        <v>25</v>
      </c>
      <c r="M25" t="b">
        <v>1</v>
      </c>
      <c r="N25" t="s">
        <v>2167</v>
      </c>
      <c r="O25" s="8">
        <v>242</v>
      </c>
      <c r="P25" s="9">
        <v>24.2</v>
      </c>
      <c r="Q25" t="s">
        <v>2176</v>
      </c>
      <c r="R25" t="s">
        <v>2177</v>
      </c>
      <c r="S25" s="14">
        <v>42167.621018518519</v>
      </c>
      <c r="T25" s="14">
        <v>42107.621018518519</v>
      </c>
    </row>
    <row r="26" spans="1:20" ht="55.8" x14ac:dyDescent="0.55000000000000004">
      <c r="A26" s="7">
        <v>1288</v>
      </c>
      <c r="B26" s="26" t="s">
        <v>26</v>
      </c>
      <c r="C26" s="26" t="s">
        <v>1089</v>
      </c>
      <c r="D26" s="3">
        <v>4000</v>
      </c>
      <c r="E26" s="5">
        <v>4018</v>
      </c>
      <c r="F26" t="s">
        <v>2126</v>
      </c>
      <c r="G26" t="s">
        <v>2130</v>
      </c>
      <c r="H26" t="s">
        <v>2150</v>
      </c>
      <c r="I26">
        <v>1470801600</v>
      </c>
      <c r="J26">
        <v>1468122163</v>
      </c>
      <c r="K26" t="b">
        <v>0</v>
      </c>
      <c r="L26">
        <v>61</v>
      </c>
      <c r="M26" t="b">
        <v>1</v>
      </c>
      <c r="N26" t="s">
        <v>2167</v>
      </c>
      <c r="O26" s="8">
        <v>100</v>
      </c>
      <c r="P26" s="9">
        <v>65.87</v>
      </c>
      <c r="Q26" t="s">
        <v>2176</v>
      </c>
      <c r="R26" t="s">
        <v>2177</v>
      </c>
      <c r="S26" s="14">
        <v>42592.166666666672</v>
      </c>
      <c r="T26" s="14">
        <v>42561.154664351852</v>
      </c>
    </row>
    <row r="27" spans="1:20" ht="42" x14ac:dyDescent="0.55000000000000004">
      <c r="A27" s="7">
        <v>1289</v>
      </c>
      <c r="B27" s="26" t="s">
        <v>27</v>
      </c>
      <c r="C27" s="26" t="s">
        <v>1090</v>
      </c>
      <c r="D27" s="3">
        <v>1500</v>
      </c>
      <c r="E27" s="5">
        <v>1876</v>
      </c>
      <c r="F27" t="s">
        <v>2126</v>
      </c>
      <c r="G27" t="s">
        <v>2130</v>
      </c>
      <c r="H27" t="s">
        <v>2150</v>
      </c>
      <c r="I27">
        <v>1483499645</v>
      </c>
      <c r="J27">
        <v>1480907645</v>
      </c>
      <c r="K27" t="b">
        <v>0</v>
      </c>
      <c r="L27">
        <v>52</v>
      </c>
      <c r="M27" t="b">
        <v>1</v>
      </c>
      <c r="N27" t="s">
        <v>2167</v>
      </c>
      <c r="O27" s="8">
        <v>125</v>
      </c>
      <c r="P27" s="9">
        <v>36.08</v>
      </c>
      <c r="Q27" t="s">
        <v>2176</v>
      </c>
      <c r="R27" t="s">
        <v>2177</v>
      </c>
      <c r="S27" s="14">
        <v>42739.134780092587</v>
      </c>
      <c r="T27" s="14">
        <v>42709.134780092587</v>
      </c>
    </row>
    <row r="28" spans="1:20" ht="28.2" x14ac:dyDescent="0.55000000000000004">
      <c r="A28" s="7">
        <v>1290</v>
      </c>
      <c r="B28" s="26" t="s">
        <v>28</v>
      </c>
      <c r="C28" s="26" t="s">
        <v>1091</v>
      </c>
      <c r="D28" s="3">
        <v>3500</v>
      </c>
      <c r="E28" s="5">
        <v>3800</v>
      </c>
      <c r="F28" t="s">
        <v>2126</v>
      </c>
      <c r="G28" t="s">
        <v>2130</v>
      </c>
      <c r="H28" t="s">
        <v>2150</v>
      </c>
      <c r="I28">
        <v>1429772340</v>
      </c>
      <c r="J28">
        <v>1427121931</v>
      </c>
      <c r="K28" t="b">
        <v>0</v>
      </c>
      <c r="L28">
        <v>86</v>
      </c>
      <c r="M28" t="b">
        <v>1</v>
      </c>
      <c r="N28" t="s">
        <v>2167</v>
      </c>
      <c r="O28" s="8">
        <v>109</v>
      </c>
      <c r="P28" s="9">
        <v>44.19</v>
      </c>
      <c r="Q28" t="s">
        <v>2176</v>
      </c>
      <c r="R28" t="s">
        <v>2177</v>
      </c>
      <c r="S28" s="14">
        <v>42117.290972222225</v>
      </c>
      <c r="T28" s="14">
        <v>42086.614942129629</v>
      </c>
    </row>
    <row r="29" spans="1:20" ht="55.8" x14ac:dyDescent="0.55000000000000004">
      <c r="A29" s="7">
        <v>1291</v>
      </c>
      <c r="B29" s="26" t="s">
        <v>29</v>
      </c>
      <c r="C29" s="26" t="s">
        <v>1092</v>
      </c>
      <c r="D29" s="3">
        <v>3000</v>
      </c>
      <c r="E29" s="5">
        <v>4371</v>
      </c>
      <c r="F29" t="s">
        <v>2126</v>
      </c>
      <c r="G29" t="s">
        <v>2130</v>
      </c>
      <c r="H29" t="s">
        <v>2150</v>
      </c>
      <c r="I29">
        <v>1428390000</v>
      </c>
      <c r="J29">
        <v>1425224391</v>
      </c>
      <c r="K29" t="b">
        <v>0</v>
      </c>
      <c r="L29">
        <v>42</v>
      </c>
      <c r="M29" t="b">
        <v>1</v>
      </c>
      <c r="N29" t="s">
        <v>2167</v>
      </c>
      <c r="O29" s="8">
        <v>146</v>
      </c>
      <c r="P29" s="9">
        <v>104.07</v>
      </c>
      <c r="Q29" t="s">
        <v>2176</v>
      </c>
      <c r="R29" t="s">
        <v>2177</v>
      </c>
      <c r="S29" s="14">
        <v>42101.291666666672</v>
      </c>
      <c r="T29" s="14">
        <v>42064.652673611112</v>
      </c>
    </row>
    <row r="30" spans="1:20" ht="55.8" x14ac:dyDescent="0.55000000000000004">
      <c r="A30" s="7">
        <v>1292</v>
      </c>
      <c r="B30" s="26" t="s">
        <v>30</v>
      </c>
      <c r="C30" s="26" t="s">
        <v>1093</v>
      </c>
      <c r="D30" s="3">
        <v>1700</v>
      </c>
      <c r="E30" s="5">
        <v>1870</v>
      </c>
      <c r="F30" t="s">
        <v>2126</v>
      </c>
      <c r="G30" t="s">
        <v>2131</v>
      </c>
      <c r="H30" t="s">
        <v>2151</v>
      </c>
      <c r="I30">
        <v>1444172340</v>
      </c>
      <c r="J30">
        <v>1441822828</v>
      </c>
      <c r="K30" t="b">
        <v>0</v>
      </c>
      <c r="L30">
        <v>52</v>
      </c>
      <c r="M30" t="b">
        <v>1</v>
      </c>
      <c r="N30" t="s">
        <v>2167</v>
      </c>
      <c r="O30" s="8">
        <v>110</v>
      </c>
      <c r="P30" s="9">
        <v>35.96</v>
      </c>
      <c r="Q30" t="s">
        <v>2176</v>
      </c>
      <c r="R30" t="s">
        <v>2177</v>
      </c>
      <c r="S30" s="14">
        <v>42283.957638888889</v>
      </c>
      <c r="T30" s="14">
        <v>42256.764212962968</v>
      </c>
    </row>
    <row r="31" spans="1:20" ht="55.8" x14ac:dyDescent="0.55000000000000004">
      <c r="A31" s="7">
        <v>1293</v>
      </c>
      <c r="B31" s="26" t="s">
        <v>31</v>
      </c>
      <c r="C31" s="26" t="s">
        <v>1094</v>
      </c>
      <c r="D31" s="3">
        <v>15000</v>
      </c>
      <c r="E31" s="5">
        <v>15335</v>
      </c>
      <c r="F31" t="s">
        <v>2126</v>
      </c>
      <c r="G31" t="s">
        <v>2130</v>
      </c>
      <c r="H31" t="s">
        <v>2150</v>
      </c>
      <c r="I31">
        <v>1447523371</v>
      </c>
      <c r="J31">
        <v>1444927771</v>
      </c>
      <c r="K31" t="b">
        <v>0</v>
      </c>
      <c r="L31">
        <v>120</v>
      </c>
      <c r="M31" t="b">
        <v>1</v>
      </c>
      <c r="N31" t="s">
        <v>2167</v>
      </c>
      <c r="O31" s="8">
        <v>102</v>
      </c>
      <c r="P31" s="9">
        <v>127.79</v>
      </c>
      <c r="Q31" t="s">
        <v>2176</v>
      </c>
      <c r="R31" t="s">
        <v>2177</v>
      </c>
      <c r="S31" s="14">
        <v>42322.742719907401</v>
      </c>
      <c r="T31" s="14">
        <v>42292.701053240744</v>
      </c>
    </row>
    <row r="32" spans="1:20" ht="55.8" x14ac:dyDescent="0.55000000000000004">
      <c r="A32" s="7">
        <v>1294</v>
      </c>
      <c r="B32" s="26" t="s">
        <v>32</v>
      </c>
      <c r="C32" s="26" t="s">
        <v>1095</v>
      </c>
      <c r="D32" s="3">
        <v>500</v>
      </c>
      <c r="E32" s="5">
        <v>610</v>
      </c>
      <c r="F32" t="s">
        <v>2126</v>
      </c>
      <c r="G32" t="s">
        <v>2131</v>
      </c>
      <c r="H32" t="s">
        <v>2151</v>
      </c>
      <c r="I32">
        <v>1445252400</v>
      </c>
      <c r="J32">
        <v>1443696797</v>
      </c>
      <c r="K32" t="b">
        <v>0</v>
      </c>
      <c r="L32">
        <v>22</v>
      </c>
      <c r="M32" t="b">
        <v>1</v>
      </c>
      <c r="N32" t="s">
        <v>2167</v>
      </c>
      <c r="O32" s="8">
        <v>122</v>
      </c>
      <c r="P32" s="9">
        <v>27.73</v>
      </c>
      <c r="Q32" t="s">
        <v>2176</v>
      </c>
      <c r="R32" t="s">
        <v>2177</v>
      </c>
      <c r="S32" s="14">
        <v>42296.458333333328</v>
      </c>
      <c r="T32" s="14">
        <v>42278.453668981485</v>
      </c>
    </row>
    <row r="33" spans="1:20" ht="55.8" x14ac:dyDescent="0.55000000000000004">
      <c r="A33" s="7">
        <v>1295</v>
      </c>
      <c r="B33" s="26" t="s">
        <v>33</v>
      </c>
      <c r="C33" s="26" t="s">
        <v>1096</v>
      </c>
      <c r="D33" s="3">
        <v>2500</v>
      </c>
      <c r="E33" s="5">
        <v>2549</v>
      </c>
      <c r="F33" t="s">
        <v>2126</v>
      </c>
      <c r="G33" t="s">
        <v>2131</v>
      </c>
      <c r="H33" t="s">
        <v>2151</v>
      </c>
      <c r="I33">
        <v>1438189200</v>
      </c>
      <c r="J33">
        <v>1435585497</v>
      </c>
      <c r="K33" t="b">
        <v>0</v>
      </c>
      <c r="L33">
        <v>64</v>
      </c>
      <c r="M33" t="b">
        <v>1</v>
      </c>
      <c r="N33" t="s">
        <v>2167</v>
      </c>
      <c r="O33" s="8">
        <v>102</v>
      </c>
      <c r="P33" s="9">
        <v>39.83</v>
      </c>
      <c r="Q33" t="s">
        <v>2176</v>
      </c>
      <c r="R33" t="s">
        <v>2177</v>
      </c>
      <c r="S33" s="14">
        <v>42214.708333333328</v>
      </c>
      <c r="T33" s="14">
        <v>42184.572881944448</v>
      </c>
    </row>
    <row r="34" spans="1:20" ht="55.8" x14ac:dyDescent="0.55000000000000004">
      <c r="A34" s="7">
        <v>1296</v>
      </c>
      <c r="B34" s="26" t="s">
        <v>34</v>
      </c>
      <c r="C34" s="26" t="s">
        <v>1097</v>
      </c>
      <c r="D34" s="3">
        <v>850</v>
      </c>
      <c r="E34" s="5">
        <v>1200</v>
      </c>
      <c r="F34" t="s">
        <v>2126</v>
      </c>
      <c r="G34" t="s">
        <v>2131</v>
      </c>
      <c r="H34" t="s">
        <v>2151</v>
      </c>
      <c r="I34">
        <v>1457914373</v>
      </c>
      <c r="J34">
        <v>1456189973</v>
      </c>
      <c r="K34" t="b">
        <v>0</v>
      </c>
      <c r="L34">
        <v>23</v>
      </c>
      <c r="M34" t="b">
        <v>1</v>
      </c>
      <c r="N34" t="s">
        <v>2167</v>
      </c>
      <c r="O34" s="8">
        <v>141</v>
      </c>
      <c r="P34" s="9">
        <v>52.17</v>
      </c>
      <c r="Q34" t="s">
        <v>2176</v>
      </c>
      <c r="R34" t="s">
        <v>2177</v>
      </c>
      <c r="S34" s="14">
        <v>42443.008946759262</v>
      </c>
      <c r="T34" s="14">
        <v>42423.050613425927</v>
      </c>
    </row>
    <row r="35" spans="1:20" ht="55.8" x14ac:dyDescent="0.55000000000000004">
      <c r="A35" s="7">
        <v>1297</v>
      </c>
      <c r="B35" s="26" t="s">
        <v>35</v>
      </c>
      <c r="C35" s="26" t="s">
        <v>1098</v>
      </c>
      <c r="D35" s="3">
        <v>20000</v>
      </c>
      <c r="E35" s="5">
        <v>21905</v>
      </c>
      <c r="F35" t="s">
        <v>2126</v>
      </c>
      <c r="G35" t="s">
        <v>2130</v>
      </c>
      <c r="H35" t="s">
        <v>2150</v>
      </c>
      <c r="I35">
        <v>1462125358</v>
      </c>
      <c r="J35">
        <v>1459533358</v>
      </c>
      <c r="K35" t="b">
        <v>0</v>
      </c>
      <c r="L35">
        <v>238</v>
      </c>
      <c r="M35" t="b">
        <v>1</v>
      </c>
      <c r="N35" t="s">
        <v>2167</v>
      </c>
      <c r="O35" s="8">
        <v>110</v>
      </c>
      <c r="P35" s="9">
        <v>92.04</v>
      </c>
      <c r="Q35" t="s">
        <v>2176</v>
      </c>
      <c r="R35" t="s">
        <v>2177</v>
      </c>
      <c r="S35" s="14">
        <v>42491.747199074074</v>
      </c>
      <c r="T35" s="14">
        <v>42461.747199074074</v>
      </c>
    </row>
    <row r="36" spans="1:20" ht="55.8" x14ac:dyDescent="0.55000000000000004">
      <c r="A36" s="7">
        <v>1298</v>
      </c>
      <c r="B36" s="26" t="s">
        <v>36</v>
      </c>
      <c r="C36" s="26" t="s">
        <v>1099</v>
      </c>
      <c r="D36" s="3">
        <v>2000</v>
      </c>
      <c r="E36" s="5">
        <v>2093</v>
      </c>
      <c r="F36" t="s">
        <v>2126</v>
      </c>
      <c r="G36" t="s">
        <v>2131</v>
      </c>
      <c r="H36" t="s">
        <v>2151</v>
      </c>
      <c r="I36">
        <v>1461860432</v>
      </c>
      <c r="J36">
        <v>1459268432</v>
      </c>
      <c r="K36" t="b">
        <v>0</v>
      </c>
      <c r="L36">
        <v>33</v>
      </c>
      <c r="M36" t="b">
        <v>1</v>
      </c>
      <c r="N36" t="s">
        <v>2167</v>
      </c>
      <c r="O36" s="8">
        <v>105</v>
      </c>
      <c r="P36" s="9">
        <v>63.42</v>
      </c>
      <c r="Q36" t="s">
        <v>2176</v>
      </c>
      <c r="R36" t="s">
        <v>2177</v>
      </c>
      <c r="S36" s="14">
        <v>42488.680925925932</v>
      </c>
      <c r="T36" s="14">
        <v>42458.680925925932</v>
      </c>
    </row>
    <row r="37" spans="1:20" ht="55.8" x14ac:dyDescent="0.55000000000000004">
      <c r="A37" s="7">
        <v>1299</v>
      </c>
      <c r="B37" s="26" t="s">
        <v>37</v>
      </c>
      <c r="C37" s="26" t="s">
        <v>1100</v>
      </c>
      <c r="D37" s="3">
        <v>3500</v>
      </c>
      <c r="E37" s="5">
        <v>4340</v>
      </c>
      <c r="F37" t="s">
        <v>2126</v>
      </c>
      <c r="G37" t="s">
        <v>2130</v>
      </c>
      <c r="H37" t="s">
        <v>2150</v>
      </c>
      <c r="I37">
        <v>1436902359</v>
      </c>
      <c r="J37">
        <v>1434310359</v>
      </c>
      <c r="K37" t="b">
        <v>0</v>
      </c>
      <c r="L37">
        <v>32</v>
      </c>
      <c r="M37" t="b">
        <v>1</v>
      </c>
      <c r="N37" t="s">
        <v>2167</v>
      </c>
      <c r="O37" s="8">
        <v>124</v>
      </c>
      <c r="P37" s="9">
        <v>135.63</v>
      </c>
      <c r="Q37" t="s">
        <v>2176</v>
      </c>
      <c r="R37" t="s">
        <v>2177</v>
      </c>
      <c r="S37" s="14">
        <v>42199.814340277779</v>
      </c>
      <c r="T37" s="14">
        <v>42169.814340277779</v>
      </c>
    </row>
    <row r="38" spans="1:20" ht="55.8" x14ac:dyDescent="0.55000000000000004">
      <c r="A38" s="7">
        <v>1300</v>
      </c>
      <c r="B38" s="26" t="s">
        <v>38</v>
      </c>
      <c r="C38" s="26" t="s">
        <v>1101</v>
      </c>
      <c r="D38" s="3">
        <v>3000</v>
      </c>
      <c r="E38" s="5">
        <v>4050</v>
      </c>
      <c r="F38" t="s">
        <v>2126</v>
      </c>
      <c r="G38" t="s">
        <v>2130</v>
      </c>
      <c r="H38" t="s">
        <v>2150</v>
      </c>
      <c r="I38">
        <v>1464807420</v>
      </c>
      <c r="J38">
        <v>1461427938</v>
      </c>
      <c r="K38" t="b">
        <v>0</v>
      </c>
      <c r="L38">
        <v>24</v>
      </c>
      <c r="M38" t="b">
        <v>1</v>
      </c>
      <c r="N38" t="s">
        <v>2167</v>
      </c>
      <c r="O38" s="8">
        <v>135</v>
      </c>
      <c r="P38" s="9">
        <v>168.75</v>
      </c>
      <c r="Q38" t="s">
        <v>2176</v>
      </c>
      <c r="R38" t="s">
        <v>2177</v>
      </c>
      <c r="S38" s="14">
        <v>42522.789583333331</v>
      </c>
      <c r="T38" s="14">
        <v>42483.675208333334</v>
      </c>
    </row>
    <row r="39" spans="1:20" ht="55.8" x14ac:dyDescent="0.55000000000000004">
      <c r="A39" s="7">
        <v>1301</v>
      </c>
      <c r="B39" s="26" t="s">
        <v>39</v>
      </c>
      <c r="C39" s="26" t="s">
        <v>1102</v>
      </c>
      <c r="D39" s="3">
        <v>2000</v>
      </c>
      <c r="E39" s="5">
        <v>2055</v>
      </c>
      <c r="F39" t="s">
        <v>2126</v>
      </c>
      <c r="G39" t="s">
        <v>2130</v>
      </c>
      <c r="H39" t="s">
        <v>2150</v>
      </c>
      <c r="I39">
        <v>1437447600</v>
      </c>
      <c r="J39">
        <v>1436551178</v>
      </c>
      <c r="K39" t="b">
        <v>0</v>
      </c>
      <c r="L39">
        <v>29</v>
      </c>
      <c r="M39" t="b">
        <v>1</v>
      </c>
      <c r="N39" t="s">
        <v>2167</v>
      </c>
      <c r="O39" s="8">
        <v>103</v>
      </c>
      <c r="P39" s="9">
        <v>70.86</v>
      </c>
      <c r="Q39" t="s">
        <v>2176</v>
      </c>
      <c r="R39" t="s">
        <v>2177</v>
      </c>
      <c r="S39" s="14">
        <v>42206.125</v>
      </c>
      <c r="T39" s="14">
        <v>42195.749745370369</v>
      </c>
    </row>
    <row r="40" spans="1:20" ht="42" x14ac:dyDescent="0.55000000000000004">
      <c r="A40" s="7">
        <v>1302</v>
      </c>
      <c r="B40" s="26" t="s">
        <v>40</v>
      </c>
      <c r="C40" s="26" t="s">
        <v>1103</v>
      </c>
      <c r="D40" s="3">
        <v>2500</v>
      </c>
      <c r="E40" s="5">
        <v>2500</v>
      </c>
      <c r="F40" t="s">
        <v>2126</v>
      </c>
      <c r="G40" t="s">
        <v>2130</v>
      </c>
      <c r="H40" t="s">
        <v>2150</v>
      </c>
      <c r="I40">
        <v>1480559011</v>
      </c>
      <c r="J40">
        <v>1477963411</v>
      </c>
      <c r="K40" t="b">
        <v>0</v>
      </c>
      <c r="L40">
        <v>50</v>
      </c>
      <c r="M40" t="b">
        <v>1</v>
      </c>
      <c r="N40" t="s">
        <v>2167</v>
      </c>
      <c r="O40" s="8">
        <v>100</v>
      </c>
      <c r="P40" s="9">
        <v>50</v>
      </c>
      <c r="Q40" t="s">
        <v>2176</v>
      </c>
      <c r="R40" t="s">
        <v>2177</v>
      </c>
      <c r="S40" s="14">
        <v>42705.099664351852</v>
      </c>
      <c r="T40" s="14">
        <v>42675.057997685188</v>
      </c>
    </row>
    <row r="41" spans="1:20" ht="42" x14ac:dyDescent="0.55000000000000004">
      <c r="A41" s="7">
        <v>1303</v>
      </c>
      <c r="B41" s="26" t="s">
        <v>41</v>
      </c>
      <c r="C41" s="26" t="s">
        <v>1104</v>
      </c>
      <c r="D41" s="3">
        <v>3500</v>
      </c>
      <c r="E41" s="5">
        <v>4559.13</v>
      </c>
      <c r="F41" t="s">
        <v>2126</v>
      </c>
      <c r="G41" t="s">
        <v>2131</v>
      </c>
      <c r="H41" t="s">
        <v>2151</v>
      </c>
      <c r="I41">
        <v>1469962800</v>
      </c>
      <c r="J41">
        <v>1468578920</v>
      </c>
      <c r="K41" t="b">
        <v>0</v>
      </c>
      <c r="L41">
        <v>108</v>
      </c>
      <c r="M41" t="b">
        <v>1</v>
      </c>
      <c r="N41" t="s">
        <v>2167</v>
      </c>
      <c r="O41" s="8">
        <v>130</v>
      </c>
      <c r="P41" s="9">
        <v>42.21</v>
      </c>
      <c r="Q41" t="s">
        <v>2176</v>
      </c>
      <c r="R41" t="s">
        <v>2177</v>
      </c>
      <c r="S41" s="14">
        <v>42582.458333333328</v>
      </c>
      <c r="T41" s="14">
        <v>42566.441203703704</v>
      </c>
    </row>
    <row r="42" spans="1:20" ht="42" x14ac:dyDescent="0.55000000000000004">
      <c r="A42" s="7">
        <v>2781</v>
      </c>
      <c r="B42" s="26" t="s">
        <v>42</v>
      </c>
      <c r="C42" s="26" t="s">
        <v>1105</v>
      </c>
      <c r="D42" s="3">
        <v>1250</v>
      </c>
      <c r="E42" s="5">
        <v>1316</v>
      </c>
      <c r="F42" t="s">
        <v>2126</v>
      </c>
      <c r="G42" t="s">
        <v>2130</v>
      </c>
      <c r="H42" t="s">
        <v>2150</v>
      </c>
      <c r="I42">
        <v>1423724400</v>
      </c>
      <c r="J42">
        <v>1421274954</v>
      </c>
      <c r="K42" t="b">
        <v>0</v>
      </c>
      <c r="L42">
        <v>28</v>
      </c>
      <c r="M42" t="b">
        <v>1</v>
      </c>
      <c r="N42" t="s">
        <v>2167</v>
      </c>
      <c r="O42" s="8">
        <v>105</v>
      </c>
      <c r="P42" s="9">
        <v>47</v>
      </c>
      <c r="Q42" t="s">
        <v>2176</v>
      </c>
      <c r="R42" t="s">
        <v>2177</v>
      </c>
      <c r="S42" s="14">
        <v>42047.291666666672</v>
      </c>
      <c r="T42" s="14">
        <v>42018.94159722222</v>
      </c>
    </row>
    <row r="43" spans="1:20" ht="42" x14ac:dyDescent="0.55000000000000004">
      <c r="A43" s="7">
        <v>2782</v>
      </c>
      <c r="B43" s="26" t="s">
        <v>43</v>
      </c>
      <c r="C43" s="26" t="s">
        <v>1106</v>
      </c>
      <c r="D43" s="3">
        <v>1000</v>
      </c>
      <c r="E43" s="5">
        <v>1200</v>
      </c>
      <c r="F43" t="s">
        <v>2126</v>
      </c>
      <c r="G43" t="s">
        <v>2130</v>
      </c>
      <c r="H43" t="s">
        <v>2150</v>
      </c>
      <c r="I43">
        <v>1424149140</v>
      </c>
      <c r="J43">
        <v>1421964718</v>
      </c>
      <c r="K43" t="b">
        <v>0</v>
      </c>
      <c r="L43">
        <v>18</v>
      </c>
      <c r="M43" t="b">
        <v>1</v>
      </c>
      <c r="N43" t="s">
        <v>2167</v>
      </c>
      <c r="O43" s="8">
        <v>120</v>
      </c>
      <c r="P43" s="9">
        <v>66.67</v>
      </c>
      <c r="Q43" t="s">
        <v>2176</v>
      </c>
      <c r="R43" t="s">
        <v>2177</v>
      </c>
      <c r="S43" s="14">
        <v>42052.207638888889</v>
      </c>
      <c r="T43" s="14">
        <v>42026.924976851849</v>
      </c>
    </row>
    <row r="44" spans="1:20" ht="55.8" x14ac:dyDescent="0.55000000000000004">
      <c r="A44" s="7">
        <v>2783</v>
      </c>
      <c r="B44" s="26" t="s">
        <v>44</v>
      </c>
      <c r="C44" s="26" t="s">
        <v>1107</v>
      </c>
      <c r="D44" s="3">
        <v>1000</v>
      </c>
      <c r="E44" s="5">
        <v>1145</v>
      </c>
      <c r="F44" t="s">
        <v>2126</v>
      </c>
      <c r="G44" t="s">
        <v>2131</v>
      </c>
      <c r="H44" t="s">
        <v>2151</v>
      </c>
      <c r="I44">
        <v>1429793446</v>
      </c>
      <c r="J44">
        <v>1428583846</v>
      </c>
      <c r="K44" t="b">
        <v>0</v>
      </c>
      <c r="L44">
        <v>61</v>
      </c>
      <c r="M44" t="b">
        <v>1</v>
      </c>
      <c r="N44" t="s">
        <v>2167</v>
      </c>
      <c r="O44" s="8">
        <v>115</v>
      </c>
      <c r="P44" s="9">
        <v>18.77</v>
      </c>
      <c r="Q44" t="s">
        <v>2176</v>
      </c>
      <c r="R44" t="s">
        <v>2177</v>
      </c>
      <c r="S44" s="14">
        <v>42117.535254629634</v>
      </c>
      <c r="T44" s="14">
        <v>42103.535254629634</v>
      </c>
    </row>
    <row r="45" spans="1:20" ht="42" x14ac:dyDescent="0.55000000000000004">
      <c r="A45" s="7">
        <v>2784</v>
      </c>
      <c r="B45" s="26" t="s">
        <v>45</v>
      </c>
      <c r="C45" s="26" t="s">
        <v>1108</v>
      </c>
      <c r="D45" s="3">
        <v>6000</v>
      </c>
      <c r="E45" s="5">
        <v>7140</v>
      </c>
      <c r="F45" t="s">
        <v>2126</v>
      </c>
      <c r="G45" t="s">
        <v>2130</v>
      </c>
      <c r="H45" t="s">
        <v>2150</v>
      </c>
      <c r="I45">
        <v>1414608843</v>
      </c>
      <c r="J45">
        <v>1412794443</v>
      </c>
      <c r="K45" t="b">
        <v>0</v>
      </c>
      <c r="L45">
        <v>108</v>
      </c>
      <c r="M45" t="b">
        <v>1</v>
      </c>
      <c r="N45" t="s">
        <v>2167</v>
      </c>
      <c r="O45" s="8">
        <v>119</v>
      </c>
      <c r="P45" s="9">
        <v>66.11</v>
      </c>
      <c r="Q45" t="s">
        <v>2176</v>
      </c>
      <c r="R45" t="s">
        <v>2177</v>
      </c>
      <c r="S45" s="14">
        <v>41941.787534722222</v>
      </c>
      <c r="T45" s="14">
        <v>41920.787534722222</v>
      </c>
    </row>
    <row r="46" spans="1:20" ht="42" x14ac:dyDescent="0.55000000000000004">
      <c r="A46" s="7">
        <v>2785</v>
      </c>
      <c r="B46" s="26" t="s">
        <v>46</v>
      </c>
      <c r="C46" s="26" t="s">
        <v>1109</v>
      </c>
      <c r="D46" s="3">
        <v>5000</v>
      </c>
      <c r="E46" s="5">
        <v>5234</v>
      </c>
      <c r="F46" t="s">
        <v>2126</v>
      </c>
      <c r="G46" t="s">
        <v>2130</v>
      </c>
      <c r="H46" t="s">
        <v>2150</v>
      </c>
      <c r="I46">
        <v>1470430800</v>
      </c>
      <c r="J46">
        <v>1467865967</v>
      </c>
      <c r="K46" t="b">
        <v>0</v>
      </c>
      <c r="L46">
        <v>142</v>
      </c>
      <c r="M46" t="b">
        <v>1</v>
      </c>
      <c r="N46" t="s">
        <v>2167</v>
      </c>
      <c r="O46" s="8">
        <v>105</v>
      </c>
      <c r="P46" s="9">
        <v>36.86</v>
      </c>
      <c r="Q46" t="s">
        <v>2176</v>
      </c>
      <c r="R46" t="s">
        <v>2177</v>
      </c>
      <c r="S46" s="14">
        <v>42587.875</v>
      </c>
      <c r="T46" s="14">
        <v>42558.189432870371</v>
      </c>
    </row>
    <row r="47" spans="1:20" ht="42" x14ac:dyDescent="0.55000000000000004">
      <c r="A47" s="7">
        <v>2786</v>
      </c>
      <c r="B47" s="26" t="s">
        <v>47</v>
      </c>
      <c r="C47" s="26" t="s">
        <v>1110</v>
      </c>
      <c r="D47" s="3">
        <v>2500</v>
      </c>
      <c r="E47" s="5">
        <v>2946</v>
      </c>
      <c r="F47" t="s">
        <v>2126</v>
      </c>
      <c r="G47" t="s">
        <v>2131</v>
      </c>
      <c r="H47" t="s">
        <v>2151</v>
      </c>
      <c r="I47">
        <v>1404913180</v>
      </c>
      <c r="J47">
        <v>1403703580</v>
      </c>
      <c r="K47" t="b">
        <v>0</v>
      </c>
      <c r="L47">
        <v>74</v>
      </c>
      <c r="M47" t="b">
        <v>1</v>
      </c>
      <c r="N47" t="s">
        <v>2167</v>
      </c>
      <c r="O47" s="8">
        <v>118</v>
      </c>
      <c r="P47" s="9">
        <v>39.81</v>
      </c>
      <c r="Q47" t="s">
        <v>2176</v>
      </c>
      <c r="R47" t="s">
        <v>2177</v>
      </c>
      <c r="S47" s="14">
        <v>41829.569212962961</v>
      </c>
      <c r="T47" s="14">
        <v>41815.569212962961</v>
      </c>
    </row>
    <row r="48" spans="1:20" ht="55.8" x14ac:dyDescent="0.55000000000000004">
      <c r="A48" s="7">
        <v>2787</v>
      </c>
      <c r="B48" s="26" t="s">
        <v>48</v>
      </c>
      <c r="C48" s="26" t="s">
        <v>1111</v>
      </c>
      <c r="D48" s="3">
        <v>1000</v>
      </c>
      <c r="E48" s="5">
        <v>1197</v>
      </c>
      <c r="F48" t="s">
        <v>2126</v>
      </c>
      <c r="G48" t="s">
        <v>2130</v>
      </c>
      <c r="H48" t="s">
        <v>2150</v>
      </c>
      <c r="I48">
        <v>1405658752</v>
      </c>
      <c r="J48">
        <v>1403066752</v>
      </c>
      <c r="K48" t="b">
        <v>0</v>
      </c>
      <c r="L48">
        <v>38</v>
      </c>
      <c r="M48" t="b">
        <v>1</v>
      </c>
      <c r="N48" t="s">
        <v>2167</v>
      </c>
      <c r="O48" s="8">
        <v>120</v>
      </c>
      <c r="P48" s="9">
        <v>31.5</v>
      </c>
      <c r="Q48" t="s">
        <v>2176</v>
      </c>
      <c r="R48" t="s">
        <v>2177</v>
      </c>
      <c r="S48" s="14">
        <v>41838.198518518519</v>
      </c>
      <c r="T48" s="14">
        <v>41808.198518518519</v>
      </c>
    </row>
    <row r="49" spans="1:20" ht="42" x14ac:dyDescent="0.55000000000000004">
      <c r="A49" s="7">
        <v>2788</v>
      </c>
      <c r="B49" s="26" t="s">
        <v>49</v>
      </c>
      <c r="C49" s="26" t="s">
        <v>1112</v>
      </c>
      <c r="D49" s="3">
        <v>2000</v>
      </c>
      <c r="E49" s="5">
        <v>2050</v>
      </c>
      <c r="F49" t="s">
        <v>2126</v>
      </c>
      <c r="G49" t="s">
        <v>2130</v>
      </c>
      <c r="H49" t="s">
        <v>2150</v>
      </c>
      <c r="I49">
        <v>1469811043</v>
      </c>
      <c r="J49">
        <v>1467219043</v>
      </c>
      <c r="K49" t="b">
        <v>0</v>
      </c>
      <c r="L49">
        <v>20</v>
      </c>
      <c r="M49" t="b">
        <v>1</v>
      </c>
      <c r="N49" t="s">
        <v>2167</v>
      </c>
      <c r="O49" s="8">
        <v>103</v>
      </c>
      <c r="P49" s="9">
        <v>102.5</v>
      </c>
      <c r="Q49" t="s">
        <v>2176</v>
      </c>
      <c r="R49" t="s">
        <v>2177</v>
      </c>
      <c r="S49" s="14">
        <v>42580.701886574068</v>
      </c>
      <c r="T49" s="14">
        <v>42550.701886574068</v>
      </c>
    </row>
    <row r="50" spans="1:20" ht="28.2" x14ac:dyDescent="0.55000000000000004">
      <c r="A50" s="7">
        <v>2789</v>
      </c>
      <c r="B50" s="26" t="s">
        <v>50</v>
      </c>
      <c r="C50" s="26" t="s">
        <v>1113</v>
      </c>
      <c r="D50" s="3">
        <v>3000</v>
      </c>
      <c r="E50" s="5">
        <v>3035</v>
      </c>
      <c r="F50" t="s">
        <v>2126</v>
      </c>
      <c r="G50" t="s">
        <v>2130</v>
      </c>
      <c r="H50" t="s">
        <v>2150</v>
      </c>
      <c r="I50">
        <v>1426132800</v>
      </c>
      <c r="J50">
        <v>1424477934</v>
      </c>
      <c r="K50" t="b">
        <v>0</v>
      </c>
      <c r="L50">
        <v>24</v>
      </c>
      <c r="M50" t="b">
        <v>1</v>
      </c>
      <c r="N50" t="s">
        <v>2167</v>
      </c>
      <c r="O50" s="8">
        <v>101</v>
      </c>
      <c r="P50" s="9">
        <v>126.46</v>
      </c>
      <c r="Q50" t="s">
        <v>2176</v>
      </c>
      <c r="R50" t="s">
        <v>2177</v>
      </c>
      <c r="S50" s="14">
        <v>42075.166666666672</v>
      </c>
      <c r="T50" s="14">
        <v>42056.013124999998</v>
      </c>
    </row>
    <row r="51" spans="1:20" ht="55.8" x14ac:dyDescent="0.55000000000000004">
      <c r="A51" s="7">
        <v>2790</v>
      </c>
      <c r="B51" s="26" t="s">
        <v>51</v>
      </c>
      <c r="C51" s="26" t="s">
        <v>1114</v>
      </c>
      <c r="D51" s="3">
        <v>3000</v>
      </c>
      <c r="E51" s="5">
        <v>3160</v>
      </c>
      <c r="F51" t="s">
        <v>2126</v>
      </c>
      <c r="G51" t="s">
        <v>2130</v>
      </c>
      <c r="H51" t="s">
        <v>2150</v>
      </c>
      <c r="I51">
        <v>1423693903</v>
      </c>
      <c r="J51">
        <v>1421101903</v>
      </c>
      <c r="K51" t="b">
        <v>0</v>
      </c>
      <c r="L51">
        <v>66</v>
      </c>
      <c r="M51" t="b">
        <v>1</v>
      </c>
      <c r="N51" t="s">
        <v>2167</v>
      </c>
      <c r="O51" s="8">
        <v>105</v>
      </c>
      <c r="P51" s="9">
        <v>47.88</v>
      </c>
      <c r="Q51" t="s">
        <v>2176</v>
      </c>
      <c r="R51" t="s">
        <v>2177</v>
      </c>
      <c r="S51" s="14">
        <v>42046.938692129625</v>
      </c>
      <c r="T51" s="14">
        <v>42016.938692129625</v>
      </c>
    </row>
    <row r="52" spans="1:20" ht="55.8" x14ac:dyDescent="0.55000000000000004">
      <c r="A52" s="7">
        <v>2791</v>
      </c>
      <c r="B52" s="26" t="s">
        <v>52</v>
      </c>
      <c r="C52" s="26" t="s">
        <v>1115</v>
      </c>
      <c r="D52" s="3">
        <v>2000</v>
      </c>
      <c r="E52" s="5">
        <v>2050</v>
      </c>
      <c r="F52" t="s">
        <v>2126</v>
      </c>
      <c r="G52" t="s">
        <v>2130</v>
      </c>
      <c r="H52" t="s">
        <v>2150</v>
      </c>
      <c r="I52">
        <v>1473393600</v>
      </c>
      <c r="J52">
        <v>1470778559</v>
      </c>
      <c r="K52" t="b">
        <v>0</v>
      </c>
      <c r="L52">
        <v>28</v>
      </c>
      <c r="M52" t="b">
        <v>1</v>
      </c>
      <c r="N52" t="s">
        <v>2167</v>
      </c>
      <c r="O52" s="8">
        <v>103</v>
      </c>
      <c r="P52" s="9">
        <v>73.209999999999994</v>
      </c>
      <c r="Q52" t="s">
        <v>2176</v>
      </c>
      <c r="R52" t="s">
        <v>2177</v>
      </c>
      <c r="S52" s="14">
        <v>42622.166666666672</v>
      </c>
      <c r="T52" s="14">
        <v>42591.899988425925</v>
      </c>
    </row>
    <row r="53" spans="1:20" ht="55.8" x14ac:dyDescent="0.55000000000000004">
      <c r="A53" s="7">
        <v>2792</v>
      </c>
      <c r="B53" s="26" t="s">
        <v>53</v>
      </c>
      <c r="C53" s="26" t="s">
        <v>1116</v>
      </c>
      <c r="D53" s="3">
        <v>2000</v>
      </c>
      <c r="E53" s="5">
        <v>2152</v>
      </c>
      <c r="F53" t="s">
        <v>2126</v>
      </c>
      <c r="G53" t="s">
        <v>2130</v>
      </c>
      <c r="H53" t="s">
        <v>2150</v>
      </c>
      <c r="I53">
        <v>1439357559</v>
      </c>
      <c r="J53">
        <v>1435469559</v>
      </c>
      <c r="K53" t="b">
        <v>0</v>
      </c>
      <c r="L53">
        <v>24</v>
      </c>
      <c r="M53" t="b">
        <v>1</v>
      </c>
      <c r="N53" t="s">
        <v>2167</v>
      </c>
      <c r="O53" s="8">
        <v>108</v>
      </c>
      <c r="P53" s="9">
        <v>89.67</v>
      </c>
      <c r="Q53" t="s">
        <v>2176</v>
      </c>
      <c r="R53" t="s">
        <v>2177</v>
      </c>
      <c r="S53" s="14">
        <v>42228.231006944443</v>
      </c>
      <c r="T53" s="14">
        <v>42183.231006944443</v>
      </c>
    </row>
    <row r="54" spans="1:20" ht="55.8" x14ac:dyDescent="0.55000000000000004">
      <c r="A54" s="7">
        <v>2793</v>
      </c>
      <c r="B54" s="26" t="s">
        <v>54</v>
      </c>
      <c r="C54" s="26" t="s">
        <v>1117</v>
      </c>
      <c r="D54" s="3">
        <v>10000</v>
      </c>
      <c r="E54" s="5">
        <v>11056.75</v>
      </c>
      <c r="F54" t="s">
        <v>2126</v>
      </c>
      <c r="G54" t="s">
        <v>2132</v>
      </c>
      <c r="H54" t="s">
        <v>2152</v>
      </c>
      <c r="I54">
        <v>1437473005</v>
      </c>
      <c r="J54">
        <v>1434881005</v>
      </c>
      <c r="K54" t="b">
        <v>0</v>
      </c>
      <c r="L54">
        <v>73</v>
      </c>
      <c r="M54" t="b">
        <v>1</v>
      </c>
      <c r="N54" t="s">
        <v>2167</v>
      </c>
      <c r="O54" s="8">
        <v>111</v>
      </c>
      <c r="P54" s="9">
        <v>151.46</v>
      </c>
      <c r="Q54" t="s">
        <v>2176</v>
      </c>
      <c r="R54" t="s">
        <v>2177</v>
      </c>
      <c r="S54" s="14">
        <v>42206.419039351851</v>
      </c>
      <c r="T54" s="14">
        <v>42176.419039351851</v>
      </c>
    </row>
    <row r="55" spans="1:20" ht="55.8" x14ac:dyDescent="0.55000000000000004">
      <c r="A55" s="7">
        <v>2794</v>
      </c>
      <c r="B55" s="26" t="s">
        <v>55</v>
      </c>
      <c r="C55" s="26" t="s">
        <v>1118</v>
      </c>
      <c r="D55" s="3">
        <v>50</v>
      </c>
      <c r="E55" s="5">
        <v>75</v>
      </c>
      <c r="F55" t="s">
        <v>2126</v>
      </c>
      <c r="G55" t="s">
        <v>2131</v>
      </c>
      <c r="H55" t="s">
        <v>2151</v>
      </c>
      <c r="I55">
        <v>1457031600</v>
      </c>
      <c r="J55">
        <v>1455640559</v>
      </c>
      <c r="K55" t="b">
        <v>0</v>
      </c>
      <c r="L55">
        <v>3</v>
      </c>
      <c r="M55" t="b">
        <v>1</v>
      </c>
      <c r="N55" t="s">
        <v>2167</v>
      </c>
      <c r="O55" s="8">
        <v>150</v>
      </c>
      <c r="P55" s="9">
        <v>25</v>
      </c>
      <c r="Q55" t="s">
        <v>2176</v>
      </c>
      <c r="R55" t="s">
        <v>2177</v>
      </c>
      <c r="S55" s="14">
        <v>42432.791666666672</v>
      </c>
      <c r="T55" s="14">
        <v>42416.691655092596</v>
      </c>
    </row>
    <row r="56" spans="1:20" ht="55.8" x14ac:dyDescent="0.55000000000000004">
      <c r="A56" s="7">
        <v>2795</v>
      </c>
      <c r="B56" s="26" t="s">
        <v>56</v>
      </c>
      <c r="C56" s="26" t="s">
        <v>1119</v>
      </c>
      <c r="D56" s="3">
        <v>700</v>
      </c>
      <c r="E56" s="5">
        <v>730</v>
      </c>
      <c r="F56" t="s">
        <v>2126</v>
      </c>
      <c r="G56" t="s">
        <v>2130</v>
      </c>
      <c r="H56" t="s">
        <v>2150</v>
      </c>
      <c r="I56">
        <v>1402095600</v>
      </c>
      <c r="J56">
        <v>1400675841</v>
      </c>
      <c r="K56" t="b">
        <v>0</v>
      </c>
      <c r="L56">
        <v>20</v>
      </c>
      <c r="M56" t="b">
        <v>1</v>
      </c>
      <c r="N56" t="s">
        <v>2167</v>
      </c>
      <c r="O56" s="8">
        <v>104</v>
      </c>
      <c r="P56" s="9">
        <v>36.5</v>
      </c>
      <c r="Q56" t="s">
        <v>2176</v>
      </c>
      <c r="R56" t="s">
        <v>2177</v>
      </c>
      <c r="S56" s="14">
        <v>41796.958333333336</v>
      </c>
      <c r="T56" s="14">
        <v>41780.525937500002</v>
      </c>
    </row>
    <row r="57" spans="1:20" ht="55.8" x14ac:dyDescent="0.55000000000000004">
      <c r="A57" s="7">
        <v>2796</v>
      </c>
      <c r="B57" s="26" t="s">
        <v>57</v>
      </c>
      <c r="C57" s="26" t="s">
        <v>1120</v>
      </c>
      <c r="D57" s="3">
        <v>800</v>
      </c>
      <c r="E57" s="5">
        <v>924</v>
      </c>
      <c r="F57" t="s">
        <v>2126</v>
      </c>
      <c r="G57" t="s">
        <v>2131</v>
      </c>
      <c r="H57" t="s">
        <v>2151</v>
      </c>
      <c r="I57">
        <v>1404564028</v>
      </c>
      <c r="J57">
        <v>1401972028</v>
      </c>
      <c r="K57" t="b">
        <v>0</v>
      </c>
      <c r="L57">
        <v>21</v>
      </c>
      <c r="M57" t="b">
        <v>1</v>
      </c>
      <c r="N57" t="s">
        <v>2167</v>
      </c>
      <c r="O57" s="8">
        <v>116</v>
      </c>
      <c r="P57" s="9">
        <v>44</v>
      </c>
      <c r="Q57" t="s">
        <v>2176</v>
      </c>
      <c r="R57" t="s">
        <v>2177</v>
      </c>
      <c r="S57" s="14">
        <v>41825.528101851851</v>
      </c>
      <c r="T57" s="14">
        <v>41795.528101851851</v>
      </c>
    </row>
    <row r="58" spans="1:20" ht="55.8" x14ac:dyDescent="0.55000000000000004">
      <c r="A58" s="7">
        <v>2797</v>
      </c>
      <c r="B58" s="26" t="s">
        <v>58</v>
      </c>
      <c r="C58" s="26" t="s">
        <v>1121</v>
      </c>
      <c r="D58" s="3">
        <v>8000</v>
      </c>
      <c r="E58" s="5">
        <v>8211.61</v>
      </c>
      <c r="F58" t="s">
        <v>2126</v>
      </c>
      <c r="G58" t="s">
        <v>2131</v>
      </c>
      <c r="H58" t="s">
        <v>2151</v>
      </c>
      <c r="I58">
        <v>1404858840</v>
      </c>
      <c r="J58">
        <v>1402266840</v>
      </c>
      <c r="K58" t="b">
        <v>0</v>
      </c>
      <c r="L58">
        <v>94</v>
      </c>
      <c r="M58" t="b">
        <v>1</v>
      </c>
      <c r="N58" t="s">
        <v>2167</v>
      </c>
      <c r="O58" s="8">
        <v>103</v>
      </c>
      <c r="P58" s="9">
        <v>87.36</v>
      </c>
      <c r="Q58" t="s">
        <v>2176</v>
      </c>
      <c r="R58" t="s">
        <v>2177</v>
      </c>
      <c r="S58" s="14">
        <v>41828.94027777778</v>
      </c>
      <c r="T58" s="14">
        <v>41798.94027777778</v>
      </c>
    </row>
    <row r="59" spans="1:20" ht="55.8" x14ac:dyDescent="0.55000000000000004">
      <c r="A59" s="7">
        <v>2798</v>
      </c>
      <c r="B59" s="26" t="s">
        <v>59</v>
      </c>
      <c r="C59" s="26" t="s">
        <v>1122</v>
      </c>
      <c r="D59" s="3">
        <v>5000</v>
      </c>
      <c r="E59" s="5">
        <v>5070</v>
      </c>
      <c r="F59" t="s">
        <v>2126</v>
      </c>
      <c r="G59" t="s">
        <v>2131</v>
      </c>
      <c r="H59" t="s">
        <v>2151</v>
      </c>
      <c r="I59">
        <v>1438358400</v>
      </c>
      <c r="J59">
        <v>1437063121</v>
      </c>
      <c r="K59" t="b">
        <v>0</v>
      </c>
      <c r="L59">
        <v>139</v>
      </c>
      <c r="M59" t="b">
        <v>1</v>
      </c>
      <c r="N59" t="s">
        <v>2167</v>
      </c>
      <c r="O59" s="8">
        <v>101</v>
      </c>
      <c r="P59" s="9">
        <v>36.47</v>
      </c>
      <c r="Q59" t="s">
        <v>2176</v>
      </c>
      <c r="R59" t="s">
        <v>2177</v>
      </c>
      <c r="S59" s="14">
        <v>42216.666666666672</v>
      </c>
      <c r="T59" s="14">
        <v>42201.675011574072</v>
      </c>
    </row>
    <row r="60" spans="1:20" ht="55.8" x14ac:dyDescent="0.55000000000000004">
      <c r="A60" s="7">
        <v>2799</v>
      </c>
      <c r="B60" s="26" t="s">
        <v>60</v>
      </c>
      <c r="C60" s="26" t="s">
        <v>1123</v>
      </c>
      <c r="D60" s="3">
        <v>5000</v>
      </c>
      <c r="E60" s="5">
        <v>5831.74</v>
      </c>
      <c r="F60" t="s">
        <v>2126</v>
      </c>
      <c r="G60" t="s">
        <v>2131</v>
      </c>
      <c r="H60" t="s">
        <v>2151</v>
      </c>
      <c r="I60">
        <v>1466179200</v>
      </c>
      <c r="J60">
        <v>1463466070</v>
      </c>
      <c r="K60" t="b">
        <v>0</v>
      </c>
      <c r="L60">
        <v>130</v>
      </c>
      <c r="M60" t="b">
        <v>1</v>
      </c>
      <c r="N60" t="s">
        <v>2167</v>
      </c>
      <c r="O60" s="8">
        <v>117</v>
      </c>
      <c r="P60" s="9">
        <v>44.86</v>
      </c>
      <c r="Q60" t="s">
        <v>2176</v>
      </c>
      <c r="R60" t="s">
        <v>2177</v>
      </c>
      <c r="S60" s="14">
        <v>42538.666666666672</v>
      </c>
      <c r="T60" s="14">
        <v>42507.264699074076</v>
      </c>
    </row>
    <row r="61" spans="1:20" ht="55.8" x14ac:dyDescent="0.55000000000000004">
      <c r="A61" s="7">
        <v>2800</v>
      </c>
      <c r="B61" s="26" t="s">
        <v>61</v>
      </c>
      <c r="C61" s="26" t="s">
        <v>1124</v>
      </c>
      <c r="D61" s="3">
        <v>1000</v>
      </c>
      <c r="E61" s="5">
        <v>1330</v>
      </c>
      <c r="F61" t="s">
        <v>2126</v>
      </c>
      <c r="G61" t="s">
        <v>2131</v>
      </c>
      <c r="H61" t="s">
        <v>2151</v>
      </c>
      <c r="I61">
        <v>1420377366</v>
      </c>
      <c r="J61">
        <v>1415193366</v>
      </c>
      <c r="K61" t="b">
        <v>0</v>
      </c>
      <c r="L61">
        <v>31</v>
      </c>
      <c r="M61" t="b">
        <v>1</v>
      </c>
      <c r="N61" t="s">
        <v>2167</v>
      </c>
      <c r="O61" s="8">
        <v>133</v>
      </c>
      <c r="P61" s="9">
        <v>42.9</v>
      </c>
      <c r="Q61" t="s">
        <v>2176</v>
      </c>
      <c r="R61" t="s">
        <v>2177</v>
      </c>
      <c r="S61" s="14">
        <v>42008.552847222221</v>
      </c>
      <c r="T61" s="14">
        <v>41948.552847222221</v>
      </c>
    </row>
    <row r="62" spans="1:20" ht="42" x14ac:dyDescent="0.55000000000000004">
      <c r="A62" s="7">
        <v>2801</v>
      </c>
      <c r="B62" s="26" t="s">
        <v>62</v>
      </c>
      <c r="C62" s="26" t="s">
        <v>1125</v>
      </c>
      <c r="D62" s="3">
        <v>500</v>
      </c>
      <c r="E62" s="5">
        <v>666</v>
      </c>
      <c r="F62" t="s">
        <v>2126</v>
      </c>
      <c r="G62" t="s">
        <v>2132</v>
      </c>
      <c r="H62" t="s">
        <v>2152</v>
      </c>
      <c r="I62">
        <v>1412938800</v>
      </c>
      <c r="J62">
        <v>1411019409</v>
      </c>
      <c r="K62" t="b">
        <v>0</v>
      </c>
      <c r="L62">
        <v>13</v>
      </c>
      <c r="M62" t="b">
        <v>1</v>
      </c>
      <c r="N62" t="s">
        <v>2167</v>
      </c>
      <c r="O62" s="8">
        <v>133</v>
      </c>
      <c r="P62" s="9">
        <v>51.23</v>
      </c>
      <c r="Q62" t="s">
        <v>2176</v>
      </c>
      <c r="R62" t="s">
        <v>2177</v>
      </c>
      <c r="S62" s="14">
        <v>41922.458333333336</v>
      </c>
      <c r="T62" s="14">
        <v>41900.243159722224</v>
      </c>
    </row>
    <row r="63" spans="1:20" ht="55.8" x14ac:dyDescent="0.55000000000000004">
      <c r="A63" s="7">
        <v>2802</v>
      </c>
      <c r="B63" s="26" t="s">
        <v>63</v>
      </c>
      <c r="C63" s="26" t="s">
        <v>1126</v>
      </c>
      <c r="D63" s="3">
        <v>3000</v>
      </c>
      <c r="E63" s="5">
        <v>3055</v>
      </c>
      <c r="F63" t="s">
        <v>2126</v>
      </c>
      <c r="G63" t="s">
        <v>2131</v>
      </c>
      <c r="H63" t="s">
        <v>2151</v>
      </c>
      <c r="I63">
        <v>1438875107</v>
      </c>
      <c r="J63">
        <v>1436283107</v>
      </c>
      <c r="K63" t="b">
        <v>0</v>
      </c>
      <c r="L63">
        <v>90</v>
      </c>
      <c r="M63" t="b">
        <v>1</v>
      </c>
      <c r="N63" t="s">
        <v>2167</v>
      </c>
      <c r="O63" s="8">
        <v>102</v>
      </c>
      <c r="P63" s="9">
        <v>33.94</v>
      </c>
      <c r="Q63" t="s">
        <v>2176</v>
      </c>
      <c r="R63" t="s">
        <v>2177</v>
      </c>
      <c r="S63" s="14">
        <v>42222.64707175926</v>
      </c>
      <c r="T63" s="14">
        <v>42192.64707175926</v>
      </c>
    </row>
    <row r="64" spans="1:20" ht="55.8" x14ac:dyDescent="0.55000000000000004">
      <c r="A64" s="7">
        <v>2803</v>
      </c>
      <c r="B64" s="26" t="s">
        <v>64</v>
      </c>
      <c r="C64" s="26" t="s">
        <v>1127</v>
      </c>
      <c r="D64" s="3">
        <v>10000</v>
      </c>
      <c r="E64" s="5">
        <v>12795</v>
      </c>
      <c r="F64" t="s">
        <v>2126</v>
      </c>
      <c r="G64" t="s">
        <v>2130</v>
      </c>
      <c r="H64" t="s">
        <v>2150</v>
      </c>
      <c r="I64">
        <v>1437004800</v>
      </c>
      <c r="J64">
        <v>1433295276</v>
      </c>
      <c r="K64" t="b">
        <v>0</v>
      </c>
      <c r="L64">
        <v>141</v>
      </c>
      <c r="M64" t="b">
        <v>1</v>
      </c>
      <c r="N64" t="s">
        <v>2167</v>
      </c>
      <c r="O64" s="8">
        <v>128</v>
      </c>
      <c r="P64" s="9">
        <v>90.74</v>
      </c>
      <c r="Q64" t="s">
        <v>2176</v>
      </c>
      <c r="R64" t="s">
        <v>2177</v>
      </c>
      <c r="S64" s="14">
        <v>42201</v>
      </c>
      <c r="T64" s="14">
        <v>42158.065694444449</v>
      </c>
    </row>
    <row r="65" spans="1:20" ht="55.8" x14ac:dyDescent="0.55000000000000004">
      <c r="A65" s="7">
        <v>2804</v>
      </c>
      <c r="B65" s="26" t="s">
        <v>65</v>
      </c>
      <c r="C65" s="26" t="s">
        <v>1128</v>
      </c>
      <c r="D65" s="3">
        <v>1000</v>
      </c>
      <c r="E65" s="5">
        <v>1150</v>
      </c>
      <c r="F65" t="s">
        <v>2126</v>
      </c>
      <c r="G65" t="s">
        <v>2131</v>
      </c>
      <c r="H65" t="s">
        <v>2151</v>
      </c>
      <c r="I65">
        <v>1411987990</v>
      </c>
      <c r="J65">
        <v>1409395990</v>
      </c>
      <c r="K65" t="b">
        <v>0</v>
      </c>
      <c r="L65">
        <v>23</v>
      </c>
      <c r="M65" t="b">
        <v>1</v>
      </c>
      <c r="N65" t="s">
        <v>2167</v>
      </c>
      <c r="O65" s="8">
        <v>115</v>
      </c>
      <c r="P65" s="9">
        <v>50</v>
      </c>
      <c r="Q65" t="s">
        <v>2176</v>
      </c>
      <c r="R65" t="s">
        <v>2177</v>
      </c>
      <c r="S65" s="14">
        <v>41911.453587962962</v>
      </c>
      <c r="T65" s="14">
        <v>41881.453587962962</v>
      </c>
    </row>
    <row r="66" spans="1:20" ht="55.8" x14ac:dyDescent="0.55000000000000004">
      <c r="A66" s="7">
        <v>2805</v>
      </c>
      <c r="B66" s="26" t="s">
        <v>66</v>
      </c>
      <c r="C66" s="26" t="s">
        <v>1129</v>
      </c>
      <c r="D66" s="3">
        <v>400</v>
      </c>
      <c r="E66" s="5">
        <v>440</v>
      </c>
      <c r="F66" t="s">
        <v>2126</v>
      </c>
      <c r="G66" t="s">
        <v>2131</v>
      </c>
      <c r="H66" t="s">
        <v>2151</v>
      </c>
      <c r="I66">
        <v>1440245273</v>
      </c>
      <c r="J66">
        <v>1438085273</v>
      </c>
      <c r="K66" t="b">
        <v>0</v>
      </c>
      <c r="L66">
        <v>18</v>
      </c>
      <c r="M66" t="b">
        <v>1</v>
      </c>
      <c r="N66" t="s">
        <v>2167</v>
      </c>
      <c r="O66" s="8">
        <v>110</v>
      </c>
      <c r="P66" s="9">
        <v>24.44</v>
      </c>
      <c r="Q66" t="s">
        <v>2176</v>
      </c>
      <c r="R66" t="s">
        <v>2177</v>
      </c>
      <c r="S66" s="14">
        <v>42238.505474537036</v>
      </c>
      <c r="T66" s="14">
        <v>42213.505474537036</v>
      </c>
    </row>
    <row r="67" spans="1:20" ht="55.8" x14ac:dyDescent="0.55000000000000004">
      <c r="A67" s="7">
        <v>2806</v>
      </c>
      <c r="B67" s="26" t="s">
        <v>67</v>
      </c>
      <c r="C67" s="26" t="s">
        <v>1130</v>
      </c>
      <c r="D67" s="3">
        <v>3000</v>
      </c>
      <c r="E67" s="5">
        <v>3363</v>
      </c>
      <c r="F67" t="s">
        <v>2126</v>
      </c>
      <c r="G67" t="s">
        <v>2131</v>
      </c>
      <c r="H67" t="s">
        <v>2151</v>
      </c>
      <c r="I67">
        <v>1438772400</v>
      </c>
      <c r="J67">
        <v>1435645490</v>
      </c>
      <c r="K67" t="b">
        <v>0</v>
      </c>
      <c r="L67">
        <v>76</v>
      </c>
      <c r="M67" t="b">
        <v>1</v>
      </c>
      <c r="N67" t="s">
        <v>2167</v>
      </c>
      <c r="O67" s="8">
        <v>112</v>
      </c>
      <c r="P67" s="9">
        <v>44.25</v>
      </c>
      <c r="Q67" t="s">
        <v>2176</v>
      </c>
      <c r="R67" t="s">
        <v>2177</v>
      </c>
      <c r="S67" s="14">
        <v>42221.458333333328</v>
      </c>
      <c r="T67" s="14">
        <v>42185.267245370371</v>
      </c>
    </row>
    <row r="68" spans="1:20" ht="28.2" x14ac:dyDescent="0.55000000000000004">
      <c r="A68" s="7">
        <v>2807</v>
      </c>
      <c r="B68" s="26" t="s">
        <v>68</v>
      </c>
      <c r="C68" s="26" t="s">
        <v>1131</v>
      </c>
      <c r="D68" s="3">
        <v>5000</v>
      </c>
      <c r="E68" s="5">
        <v>6300</v>
      </c>
      <c r="F68" t="s">
        <v>2126</v>
      </c>
      <c r="G68" t="s">
        <v>2130</v>
      </c>
      <c r="H68" t="s">
        <v>2150</v>
      </c>
      <c r="I68">
        <v>1435611438</v>
      </c>
      <c r="J68">
        <v>1433019438</v>
      </c>
      <c r="K68" t="b">
        <v>0</v>
      </c>
      <c r="L68">
        <v>93</v>
      </c>
      <c r="M68" t="b">
        <v>1</v>
      </c>
      <c r="N68" t="s">
        <v>2167</v>
      </c>
      <c r="O68" s="8">
        <v>126</v>
      </c>
      <c r="P68" s="9">
        <v>67.739999999999995</v>
      </c>
      <c r="Q68" t="s">
        <v>2176</v>
      </c>
      <c r="R68" t="s">
        <v>2177</v>
      </c>
      <c r="S68" s="14">
        <v>42184.873124999998</v>
      </c>
      <c r="T68" s="14">
        <v>42154.873124999998</v>
      </c>
    </row>
    <row r="69" spans="1:20" ht="55.8" x14ac:dyDescent="0.55000000000000004">
      <c r="A69" s="7">
        <v>2808</v>
      </c>
      <c r="B69" s="26" t="s">
        <v>69</v>
      </c>
      <c r="C69" s="26" t="s">
        <v>1132</v>
      </c>
      <c r="D69" s="3">
        <v>4500</v>
      </c>
      <c r="E69" s="5">
        <v>4511</v>
      </c>
      <c r="F69" t="s">
        <v>2126</v>
      </c>
      <c r="G69" t="s">
        <v>2130</v>
      </c>
      <c r="H69" t="s">
        <v>2150</v>
      </c>
      <c r="I69">
        <v>1440274735</v>
      </c>
      <c r="J69">
        <v>1437682735</v>
      </c>
      <c r="K69" t="b">
        <v>0</v>
      </c>
      <c r="L69">
        <v>69</v>
      </c>
      <c r="M69" t="b">
        <v>1</v>
      </c>
      <c r="N69" t="s">
        <v>2167</v>
      </c>
      <c r="O69" s="8">
        <v>100</v>
      </c>
      <c r="P69" s="9">
        <v>65.38</v>
      </c>
      <c r="Q69" t="s">
        <v>2176</v>
      </c>
      <c r="R69" t="s">
        <v>2177</v>
      </c>
      <c r="S69" s="14">
        <v>42238.84646990741</v>
      </c>
      <c r="T69" s="14">
        <v>42208.84646990741</v>
      </c>
    </row>
    <row r="70" spans="1:20" ht="55.8" x14ac:dyDescent="0.55000000000000004">
      <c r="A70" s="7">
        <v>2809</v>
      </c>
      <c r="B70" s="26" t="s">
        <v>70</v>
      </c>
      <c r="C70" s="26" t="s">
        <v>1133</v>
      </c>
      <c r="D70" s="3">
        <v>2500</v>
      </c>
      <c r="E70" s="5">
        <v>2560</v>
      </c>
      <c r="F70" t="s">
        <v>2126</v>
      </c>
      <c r="G70" t="s">
        <v>2130</v>
      </c>
      <c r="H70" t="s">
        <v>2150</v>
      </c>
      <c r="I70">
        <v>1459348740</v>
      </c>
      <c r="J70">
        <v>1458647725</v>
      </c>
      <c r="K70" t="b">
        <v>0</v>
      </c>
      <c r="L70">
        <v>21</v>
      </c>
      <c r="M70" t="b">
        <v>1</v>
      </c>
      <c r="N70" t="s">
        <v>2167</v>
      </c>
      <c r="O70" s="8">
        <v>102</v>
      </c>
      <c r="P70" s="9">
        <v>121.9</v>
      </c>
      <c r="Q70" t="s">
        <v>2176</v>
      </c>
      <c r="R70" t="s">
        <v>2177</v>
      </c>
      <c r="S70" s="14">
        <v>42459.610416666663</v>
      </c>
      <c r="T70" s="14">
        <v>42451.496817129635</v>
      </c>
    </row>
    <row r="71" spans="1:20" ht="55.8" x14ac:dyDescent="0.55000000000000004">
      <c r="A71" s="7">
        <v>2810</v>
      </c>
      <c r="B71" s="26" t="s">
        <v>71</v>
      </c>
      <c r="C71" s="26" t="s">
        <v>1134</v>
      </c>
      <c r="D71" s="3">
        <v>2500</v>
      </c>
      <c r="E71" s="5">
        <v>2705</v>
      </c>
      <c r="F71" t="s">
        <v>2126</v>
      </c>
      <c r="G71" t="s">
        <v>2130</v>
      </c>
      <c r="H71" t="s">
        <v>2150</v>
      </c>
      <c r="I71">
        <v>1401595140</v>
      </c>
      <c r="J71">
        <v>1398828064</v>
      </c>
      <c r="K71" t="b">
        <v>0</v>
      </c>
      <c r="L71">
        <v>57</v>
      </c>
      <c r="M71" t="b">
        <v>1</v>
      </c>
      <c r="N71" t="s">
        <v>2167</v>
      </c>
      <c r="O71" s="8">
        <v>108</v>
      </c>
      <c r="P71" s="9">
        <v>47.46</v>
      </c>
      <c r="Q71" t="s">
        <v>2176</v>
      </c>
      <c r="R71" t="s">
        <v>2177</v>
      </c>
      <c r="S71" s="14">
        <v>41791.165972222225</v>
      </c>
      <c r="T71" s="14">
        <v>41759.13962962963</v>
      </c>
    </row>
    <row r="72" spans="1:20" ht="42" x14ac:dyDescent="0.55000000000000004">
      <c r="A72" s="7">
        <v>2811</v>
      </c>
      <c r="B72" s="26" t="s">
        <v>72</v>
      </c>
      <c r="C72" s="26" t="s">
        <v>1135</v>
      </c>
      <c r="D72" s="3">
        <v>10000</v>
      </c>
      <c r="E72" s="5">
        <v>10027</v>
      </c>
      <c r="F72" t="s">
        <v>2126</v>
      </c>
      <c r="G72" t="s">
        <v>2131</v>
      </c>
      <c r="H72" t="s">
        <v>2151</v>
      </c>
      <c r="I72">
        <v>1424692503</v>
      </c>
      <c r="J72">
        <v>1422100503</v>
      </c>
      <c r="K72" t="b">
        <v>0</v>
      </c>
      <c r="L72">
        <v>108</v>
      </c>
      <c r="M72" t="b">
        <v>1</v>
      </c>
      <c r="N72" t="s">
        <v>2167</v>
      </c>
      <c r="O72" s="8">
        <v>100</v>
      </c>
      <c r="P72" s="9">
        <v>92.84</v>
      </c>
      <c r="Q72" t="s">
        <v>2176</v>
      </c>
      <c r="R72" t="s">
        <v>2177</v>
      </c>
      <c r="S72" s="14">
        <v>42058.496562500004</v>
      </c>
      <c r="T72" s="14">
        <v>42028.496562500004</v>
      </c>
    </row>
    <row r="73" spans="1:20" ht="42" x14ac:dyDescent="0.55000000000000004">
      <c r="A73" s="7">
        <v>2812</v>
      </c>
      <c r="B73" s="26" t="s">
        <v>73</v>
      </c>
      <c r="C73" s="26" t="s">
        <v>1136</v>
      </c>
      <c r="D73" s="3">
        <v>5000</v>
      </c>
      <c r="E73" s="5">
        <v>5665</v>
      </c>
      <c r="F73" t="s">
        <v>2126</v>
      </c>
      <c r="G73" t="s">
        <v>2135</v>
      </c>
      <c r="H73" t="s">
        <v>2155</v>
      </c>
      <c r="I73">
        <v>1428292800</v>
      </c>
      <c r="J73">
        <v>1424368298</v>
      </c>
      <c r="K73" t="b">
        <v>0</v>
      </c>
      <c r="L73">
        <v>83</v>
      </c>
      <c r="M73" t="b">
        <v>1</v>
      </c>
      <c r="N73" t="s">
        <v>2167</v>
      </c>
      <c r="O73" s="8">
        <v>113</v>
      </c>
      <c r="P73" s="9">
        <v>68.25</v>
      </c>
      <c r="Q73" t="s">
        <v>2176</v>
      </c>
      <c r="R73" t="s">
        <v>2177</v>
      </c>
      <c r="S73" s="14">
        <v>42100.166666666672</v>
      </c>
      <c r="T73" s="14">
        <v>42054.74418981481</v>
      </c>
    </row>
    <row r="74" spans="1:20" ht="55.8" x14ac:dyDescent="0.55000000000000004">
      <c r="A74" s="7">
        <v>2813</v>
      </c>
      <c r="B74" s="26" t="s">
        <v>74</v>
      </c>
      <c r="C74" s="26" t="s">
        <v>1137</v>
      </c>
      <c r="D74" s="3">
        <v>2800</v>
      </c>
      <c r="E74" s="5">
        <v>3572.12</v>
      </c>
      <c r="F74" t="s">
        <v>2126</v>
      </c>
      <c r="G74" t="s">
        <v>2130</v>
      </c>
      <c r="H74" t="s">
        <v>2150</v>
      </c>
      <c r="I74">
        <v>1481737761</v>
      </c>
      <c r="J74">
        <v>1479577761</v>
      </c>
      <c r="K74" t="b">
        <v>0</v>
      </c>
      <c r="L74">
        <v>96</v>
      </c>
      <c r="M74" t="b">
        <v>1</v>
      </c>
      <c r="N74" t="s">
        <v>2167</v>
      </c>
      <c r="O74" s="8">
        <v>128</v>
      </c>
      <c r="P74" s="9">
        <v>37.21</v>
      </c>
      <c r="Q74" t="s">
        <v>2176</v>
      </c>
      <c r="R74" t="s">
        <v>2177</v>
      </c>
      <c r="S74" s="14">
        <v>42718.742604166662</v>
      </c>
      <c r="T74" s="14">
        <v>42693.742604166662</v>
      </c>
    </row>
    <row r="75" spans="1:20" ht="55.8" x14ac:dyDescent="0.55000000000000004">
      <c r="A75" s="7">
        <v>2814</v>
      </c>
      <c r="B75" s="26" t="s">
        <v>75</v>
      </c>
      <c r="C75" s="26" t="s">
        <v>1138</v>
      </c>
      <c r="D75" s="3">
        <v>1500</v>
      </c>
      <c r="E75" s="5">
        <v>1616</v>
      </c>
      <c r="F75" t="s">
        <v>2126</v>
      </c>
      <c r="G75" t="s">
        <v>2131</v>
      </c>
      <c r="H75" t="s">
        <v>2151</v>
      </c>
      <c r="I75">
        <v>1431164115</v>
      </c>
      <c r="J75">
        <v>1428572115</v>
      </c>
      <c r="K75" t="b">
        <v>0</v>
      </c>
      <c r="L75">
        <v>64</v>
      </c>
      <c r="M75" t="b">
        <v>1</v>
      </c>
      <c r="N75" t="s">
        <v>2167</v>
      </c>
      <c r="O75" s="8">
        <v>108</v>
      </c>
      <c r="P75" s="9">
        <v>25.25</v>
      </c>
      <c r="Q75" t="s">
        <v>2176</v>
      </c>
      <c r="R75" t="s">
        <v>2177</v>
      </c>
      <c r="S75" s="14">
        <v>42133.399479166663</v>
      </c>
      <c r="T75" s="14">
        <v>42103.399479166663</v>
      </c>
    </row>
    <row r="76" spans="1:20" ht="55.8" x14ac:dyDescent="0.55000000000000004">
      <c r="A76" s="7">
        <v>2815</v>
      </c>
      <c r="B76" s="26" t="s">
        <v>76</v>
      </c>
      <c r="C76" s="26" t="s">
        <v>1139</v>
      </c>
      <c r="D76" s="3">
        <v>250</v>
      </c>
      <c r="E76" s="5">
        <v>605</v>
      </c>
      <c r="F76" t="s">
        <v>2126</v>
      </c>
      <c r="G76" t="s">
        <v>2135</v>
      </c>
      <c r="H76" t="s">
        <v>2155</v>
      </c>
      <c r="I76">
        <v>1470595109</v>
      </c>
      <c r="J76">
        <v>1468003109</v>
      </c>
      <c r="K76" t="b">
        <v>0</v>
      </c>
      <c r="L76">
        <v>14</v>
      </c>
      <c r="M76" t="b">
        <v>1</v>
      </c>
      <c r="N76" t="s">
        <v>2167</v>
      </c>
      <c r="O76" s="8">
        <v>242</v>
      </c>
      <c r="P76" s="9">
        <v>43.21</v>
      </c>
      <c r="Q76" t="s">
        <v>2176</v>
      </c>
      <c r="R76" t="s">
        <v>2177</v>
      </c>
      <c r="S76" s="14">
        <v>42589.776724537034</v>
      </c>
      <c r="T76" s="14">
        <v>42559.776724537034</v>
      </c>
    </row>
    <row r="77" spans="1:20" ht="55.8" x14ac:dyDescent="0.55000000000000004">
      <c r="A77" s="7">
        <v>2816</v>
      </c>
      <c r="B77" s="26" t="s">
        <v>77</v>
      </c>
      <c r="C77" s="26" t="s">
        <v>1140</v>
      </c>
      <c r="D77" s="3">
        <v>3000</v>
      </c>
      <c r="E77" s="5">
        <v>4247</v>
      </c>
      <c r="F77" t="s">
        <v>2126</v>
      </c>
      <c r="G77" t="s">
        <v>2131</v>
      </c>
      <c r="H77" t="s">
        <v>2151</v>
      </c>
      <c r="I77">
        <v>1438531200</v>
      </c>
      <c r="J77">
        <v>1435921992</v>
      </c>
      <c r="K77" t="b">
        <v>0</v>
      </c>
      <c r="L77">
        <v>169</v>
      </c>
      <c r="M77" t="b">
        <v>1</v>
      </c>
      <c r="N77" t="s">
        <v>2167</v>
      </c>
      <c r="O77" s="8">
        <v>142</v>
      </c>
      <c r="P77" s="9">
        <v>25.13</v>
      </c>
      <c r="Q77" t="s">
        <v>2176</v>
      </c>
      <c r="R77" t="s">
        <v>2177</v>
      </c>
      <c r="S77" s="14">
        <v>42218.666666666672</v>
      </c>
      <c r="T77" s="14">
        <v>42188.467499999999</v>
      </c>
    </row>
    <row r="78" spans="1:20" ht="55.8" x14ac:dyDescent="0.55000000000000004">
      <c r="A78" s="7">
        <v>2817</v>
      </c>
      <c r="B78" s="26" t="s">
        <v>78</v>
      </c>
      <c r="C78" s="26" t="s">
        <v>1141</v>
      </c>
      <c r="D78" s="3">
        <v>600</v>
      </c>
      <c r="E78" s="5">
        <v>780</v>
      </c>
      <c r="F78" t="s">
        <v>2126</v>
      </c>
      <c r="G78" t="s">
        <v>2131</v>
      </c>
      <c r="H78" t="s">
        <v>2151</v>
      </c>
      <c r="I78">
        <v>1425136462</v>
      </c>
      <c r="J78">
        <v>1421680462</v>
      </c>
      <c r="K78" t="b">
        <v>0</v>
      </c>
      <c r="L78">
        <v>33</v>
      </c>
      <c r="M78" t="b">
        <v>1</v>
      </c>
      <c r="N78" t="s">
        <v>2167</v>
      </c>
      <c r="O78" s="8">
        <v>130</v>
      </c>
      <c r="P78" s="9">
        <v>23.64</v>
      </c>
      <c r="Q78" t="s">
        <v>2176</v>
      </c>
      <c r="R78" t="s">
        <v>2177</v>
      </c>
      <c r="S78" s="14">
        <v>42063.634976851856</v>
      </c>
      <c r="T78" s="14">
        <v>42023.634976851856</v>
      </c>
    </row>
    <row r="79" spans="1:20" ht="55.8" x14ac:dyDescent="0.55000000000000004">
      <c r="A79" s="7">
        <v>2818</v>
      </c>
      <c r="B79" s="26" t="s">
        <v>79</v>
      </c>
      <c r="C79" s="26" t="s">
        <v>1142</v>
      </c>
      <c r="D79" s="3">
        <v>10000</v>
      </c>
      <c r="E79" s="5">
        <v>10603</v>
      </c>
      <c r="F79" t="s">
        <v>2126</v>
      </c>
      <c r="G79" t="s">
        <v>2130</v>
      </c>
      <c r="H79" t="s">
        <v>2150</v>
      </c>
      <c r="I79">
        <v>1443018086</v>
      </c>
      <c r="J79">
        <v>1441290086</v>
      </c>
      <c r="K79" t="b">
        <v>0</v>
      </c>
      <c r="L79">
        <v>102</v>
      </c>
      <c r="M79" t="b">
        <v>1</v>
      </c>
      <c r="N79" t="s">
        <v>2167</v>
      </c>
      <c r="O79" s="8">
        <v>106</v>
      </c>
      <c r="P79" s="9">
        <v>103.95</v>
      </c>
      <c r="Q79" t="s">
        <v>2176</v>
      </c>
      <c r="R79" t="s">
        <v>2177</v>
      </c>
      <c r="S79" s="14">
        <v>42270.598217592589</v>
      </c>
      <c r="T79" s="14">
        <v>42250.598217592589</v>
      </c>
    </row>
    <row r="80" spans="1:20" ht="55.8" x14ac:dyDescent="0.55000000000000004">
      <c r="A80" s="7">
        <v>2819</v>
      </c>
      <c r="B80" s="26" t="s">
        <v>80</v>
      </c>
      <c r="C80" s="26" t="s">
        <v>1143</v>
      </c>
      <c r="D80" s="3">
        <v>5000</v>
      </c>
      <c r="E80" s="5">
        <v>5240</v>
      </c>
      <c r="F80" t="s">
        <v>2126</v>
      </c>
      <c r="G80" t="s">
        <v>2131</v>
      </c>
      <c r="H80" t="s">
        <v>2151</v>
      </c>
      <c r="I80">
        <v>1434285409</v>
      </c>
      <c r="J80">
        <v>1431693409</v>
      </c>
      <c r="K80" t="b">
        <v>0</v>
      </c>
      <c r="L80">
        <v>104</v>
      </c>
      <c r="M80" t="b">
        <v>1</v>
      </c>
      <c r="N80" t="s">
        <v>2167</v>
      </c>
      <c r="O80" s="8">
        <v>105</v>
      </c>
      <c r="P80" s="9">
        <v>50.38</v>
      </c>
      <c r="Q80" t="s">
        <v>2176</v>
      </c>
      <c r="R80" t="s">
        <v>2177</v>
      </c>
      <c r="S80" s="14">
        <v>42169.525567129633</v>
      </c>
      <c r="T80" s="14">
        <v>42139.525567129633</v>
      </c>
    </row>
    <row r="81" spans="1:20" ht="55.8" x14ac:dyDescent="0.55000000000000004">
      <c r="A81" s="7">
        <v>2820</v>
      </c>
      <c r="B81" s="26" t="s">
        <v>81</v>
      </c>
      <c r="C81" s="26" t="s">
        <v>1144</v>
      </c>
      <c r="D81" s="3">
        <v>200</v>
      </c>
      <c r="E81" s="5">
        <v>272</v>
      </c>
      <c r="F81" t="s">
        <v>2126</v>
      </c>
      <c r="G81" t="s">
        <v>2131</v>
      </c>
      <c r="H81" t="s">
        <v>2151</v>
      </c>
      <c r="I81">
        <v>1456444800</v>
      </c>
      <c r="J81">
        <v>1454337589</v>
      </c>
      <c r="K81" t="b">
        <v>0</v>
      </c>
      <c r="L81">
        <v>20</v>
      </c>
      <c r="M81" t="b">
        <v>1</v>
      </c>
      <c r="N81" t="s">
        <v>2167</v>
      </c>
      <c r="O81" s="8">
        <v>136</v>
      </c>
      <c r="P81" s="9">
        <v>13.6</v>
      </c>
      <c r="Q81" t="s">
        <v>2176</v>
      </c>
      <c r="R81" t="s">
        <v>2177</v>
      </c>
      <c r="S81" s="14">
        <v>42426</v>
      </c>
      <c r="T81" s="14">
        <v>42401.610983796301</v>
      </c>
    </row>
    <row r="82" spans="1:20" ht="55.8" x14ac:dyDescent="0.55000000000000004">
      <c r="A82" s="7">
        <v>2821</v>
      </c>
      <c r="B82" s="26" t="s">
        <v>82</v>
      </c>
      <c r="C82" s="26" t="s">
        <v>1145</v>
      </c>
      <c r="D82" s="3">
        <v>1000</v>
      </c>
      <c r="E82" s="5">
        <v>1000</v>
      </c>
      <c r="F82" t="s">
        <v>2126</v>
      </c>
      <c r="G82" t="s">
        <v>2131</v>
      </c>
      <c r="H82" t="s">
        <v>2151</v>
      </c>
      <c r="I82">
        <v>1411510135</v>
      </c>
      <c r="J82">
        <v>1408918135</v>
      </c>
      <c r="K82" t="b">
        <v>0</v>
      </c>
      <c r="L82">
        <v>35</v>
      </c>
      <c r="M82" t="b">
        <v>1</v>
      </c>
      <c r="N82" t="s">
        <v>2167</v>
      </c>
      <c r="O82" s="8">
        <v>100</v>
      </c>
      <c r="P82" s="9">
        <v>28.57</v>
      </c>
      <c r="Q82" t="s">
        <v>2176</v>
      </c>
      <c r="R82" t="s">
        <v>2177</v>
      </c>
      <c r="S82" s="14">
        <v>41905.922858796301</v>
      </c>
      <c r="T82" s="14">
        <v>41875.922858796301</v>
      </c>
    </row>
    <row r="83" spans="1:20" ht="55.8" x14ac:dyDescent="0.55000000000000004">
      <c r="A83" s="7">
        <v>2822</v>
      </c>
      <c r="B83" s="26" t="s">
        <v>83</v>
      </c>
      <c r="C83" s="26" t="s">
        <v>1146</v>
      </c>
      <c r="D83" s="3">
        <v>6000</v>
      </c>
      <c r="E83" s="5">
        <v>6000</v>
      </c>
      <c r="F83" t="s">
        <v>2126</v>
      </c>
      <c r="G83" t="s">
        <v>2130</v>
      </c>
      <c r="H83" t="s">
        <v>2150</v>
      </c>
      <c r="I83">
        <v>1427469892</v>
      </c>
      <c r="J83">
        <v>1424881492</v>
      </c>
      <c r="K83" t="b">
        <v>0</v>
      </c>
      <c r="L83">
        <v>94</v>
      </c>
      <c r="M83" t="b">
        <v>1</v>
      </c>
      <c r="N83" t="s">
        <v>2167</v>
      </c>
      <c r="O83" s="8">
        <v>100</v>
      </c>
      <c r="P83" s="9">
        <v>63.83</v>
      </c>
      <c r="Q83" t="s">
        <v>2176</v>
      </c>
      <c r="R83" t="s">
        <v>2177</v>
      </c>
      <c r="S83" s="14">
        <v>42090.642268518524</v>
      </c>
      <c r="T83" s="14">
        <v>42060.683935185181</v>
      </c>
    </row>
    <row r="84" spans="1:20" ht="55.8" x14ac:dyDescent="0.55000000000000004">
      <c r="A84" s="7">
        <v>2823</v>
      </c>
      <c r="B84" s="26" t="s">
        <v>84</v>
      </c>
      <c r="C84" s="26" t="s">
        <v>1147</v>
      </c>
      <c r="D84" s="3">
        <v>100</v>
      </c>
      <c r="E84" s="5">
        <v>124</v>
      </c>
      <c r="F84" t="s">
        <v>2126</v>
      </c>
      <c r="G84" t="s">
        <v>2131</v>
      </c>
      <c r="H84" t="s">
        <v>2151</v>
      </c>
      <c r="I84">
        <v>1427842740</v>
      </c>
      <c r="J84">
        <v>1425428206</v>
      </c>
      <c r="K84" t="b">
        <v>0</v>
      </c>
      <c r="L84">
        <v>14</v>
      </c>
      <c r="M84" t="b">
        <v>1</v>
      </c>
      <c r="N84" t="s">
        <v>2167</v>
      </c>
      <c r="O84" s="8">
        <v>124</v>
      </c>
      <c r="P84" s="9">
        <v>8.86</v>
      </c>
      <c r="Q84" t="s">
        <v>2176</v>
      </c>
      <c r="R84" t="s">
        <v>2177</v>
      </c>
      <c r="S84" s="14">
        <v>42094.957638888889</v>
      </c>
      <c r="T84" s="14">
        <v>42067.011643518519</v>
      </c>
    </row>
    <row r="85" spans="1:20" ht="42" x14ac:dyDescent="0.55000000000000004">
      <c r="A85" s="7">
        <v>2824</v>
      </c>
      <c r="B85" s="26" t="s">
        <v>85</v>
      </c>
      <c r="C85" s="26" t="s">
        <v>1148</v>
      </c>
      <c r="D85" s="3">
        <v>650</v>
      </c>
      <c r="E85" s="5">
        <v>760</v>
      </c>
      <c r="F85" t="s">
        <v>2126</v>
      </c>
      <c r="G85" t="s">
        <v>2130</v>
      </c>
      <c r="H85" t="s">
        <v>2150</v>
      </c>
      <c r="I85">
        <v>1434159780</v>
      </c>
      <c r="J85">
        <v>1431412196</v>
      </c>
      <c r="K85" t="b">
        <v>0</v>
      </c>
      <c r="L85">
        <v>15</v>
      </c>
      <c r="M85" t="b">
        <v>1</v>
      </c>
      <c r="N85" t="s">
        <v>2167</v>
      </c>
      <c r="O85" s="8">
        <v>117</v>
      </c>
      <c r="P85" s="9">
        <v>50.67</v>
      </c>
      <c r="Q85" t="s">
        <v>2176</v>
      </c>
      <c r="R85" t="s">
        <v>2177</v>
      </c>
      <c r="S85" s="14">
        <v>42168.071527777778</v>
      </c>
      <c r="T85" s="14">
        <v>42136.270787037036</v>
      </c>
    </row>
    <row r="86" spans="1:20" ht="55.8" x14ac:dyDescent="0.55000000000000004">
      <c r="A86" s="7">
        <v>2825</v>
      </c>
      <c r="B86" s="26" t="s">
        <v>86</v>
      </c>
      <c r="C86" s="26" t="s">
        <v>1149</v>
      </c>
      <c r="D86" s="3">
        <v>3000</v>
      </c>
      <c r="E86" s="5">
        <v>3100</v>
      </c>
      <c r="F86" t="s">
        <v>2126</v>
      </c>
      <c r="G86" t="s">
        <v>2131</v>
      </c>
      <c r="H86" t="s">
        <v>2151</v>
      </c>
      <c r="I86">
        <v>1449255686</v>
      </c>
      <c r="J86">
        <v>1446663686</v>
      </c>
      <c r="K86" t="b">
        <v>0</v>
      </c>
      <c r="L86">
        <v>51</v>
      </c>
      <c r="M86" t="b">
        <v>1</v>
      </c>
      <c r="N86" t="s">
        <v>2167</v>
      </c>
      <c r="O86" s="8">
        <v>103</v>
      </c>
      <c r="P86" s="9">
        <v>60.78</v>
      </c>
      <c r="Q86" t="s">
        <v>2176</v>
      </c>
      <c r="R86" t="s">
        <v>2177</v>
      </c>
      <c r="S86" s="14">
        <v>42342.792662037042</v>
      </c>
      <c r="T86" s="14">
        <v>42312.792662037042</v>
      </c>
    </row>
    <row r="87" spans="1:20" ht="55.8" x14ac:dyDescent="0.55000000000000004">
      <c r="A87" s="7">
        <v>2826</v>
      </c>
      <c r="B87" s="26" t="s">
        <v>87</v>
      </c>
      <c r="C87" s="26" t="s">
        <v>1150</v>
      </c>
      <c r="D87" s="3">
        <v>2000</v>
      </c>
      <c r="E87" s="5">
        <v>2155</v>
      </c>
      <c r="F87" t="s">
        <v>2126</v>
      </c>
      <c r="G87" t="s">
        <v>2130</v>
      </c>
      <c r="H87" t="s">
        <v>2150</v>
      </c>
      <c r="I87">
        <v>1436511600</v>
      </c>
      <c r="J87">
        <v>1434415812</v>
      </c>
      <c r="K87" t="b">
        <v>0</v>
      </c>
      <c r="L87">
        <v>19</v>
      </c>
      <c r="M87" t="b">
        <v>1</v>
      </c>
      <c r="N87" t="s">
        <v>2167</v>
      </c>
      <c r="O87" s="8">
        <v>108</v>
      </c>
      <c r="P87" s="9">
        <v>113.42</v>
      </c>
      <c r="Q87" t="s">
        <v>2176</v>
      </c>
      <c r="R87" t="s">
        <v>2177</v>
      </c>
      <c r="S87" s="14">
        <v>42195.291666666672</v>
      </c>
      <c r="T87" s="14">
        <v>42171.034861111111</v>
      </c>
    </row>
    <row r="88" spans="1:20" ht="55.8" x14ac:dyDescent="0.55000000000000004">
      <c r="A88" s="7">
        <v>2827</v>
      </c>
      <c r="B88" s="26" t="s">
        <v>88</v>
      </c>
      <c r="C88" s="26" t="s">
        <v>1151</v>
      </c>
      <c r="D88" s="3">
        <v>2000</v>
      </c>
      <c r="E88" s="5">
        <v>2405</v>
      </c>
      <c r="F88" t="s">
        <v>2126</v>
      </c>
      <c r="G88" t="s">
        <v>2130</v>
      </c>
      <c r="H88" t="s">
        <v>2150</v>
      </c>
      <c r="I88">
        <v>1464971400</v>
      </c>
      <c r="J88">
        <v>1462379066</v>
      </c>
      <c r="K88" t="b">
        <v>0</v>
      </c>
      <c r="L88">
        <v>23</v>
      </c>
      <c r="M88" t="b">
        <v>1</v>
      </c>
      <c r="N88" t="s">
        <v>2167</v>
      </c>
      <c r="O88" s="8">
        <v>120</v>
      </c>
      <c r="P88" s="9">
        <v>104.57</v>
      </c>
      <c r="Q88" t="s">
        <v>2176</v>
      </c>
      <c r="R88" t="s">
        <v>2177</v>
      </c>
      <c r="S88" s="14">
        <v>42524.6875</v>
      </c>
      <c r="T88" s="14">
        <v>42494.683634259258</v>
      </c>
    </row>
    <row r="89" spans="1:20" ht="55.8" x14ac:dyDescent="0.55000000000000004">
      <c r="A89" s="7">
        <v>2828</v>
      </c>
      <c r="B89" s="26" t="s">
        <v>89</v>
      </c>
      <c r="C89" s="26" t="s">
        <v>1152</v>
      </c>
      <c r="D89" s="3">
        <v>9500</v>
      </c>
      <c r="E89" s="5">
        <v>9536</v>
      </c>
      <c r="F89" t="s">
        <v>2126</v>
      </c>
      <c r="G89" t="s">
        <v>2131</v>
      </c>
      <c r="H89" t="s">
        <v>2151</v>
      </c>
      <c r="I89">
        <v>1443826800</v>
      </c>
      <c r="J89">
        <v>1441606869</v>
      </c>
      <c r="K89" t="b">
        <v>0</v>
      </c>
      <c r="L89">
        <v>97</v>
      </c>
      <c r="M89" t="b">
        <v>1</v>
      </c>
      <c r="N89" t="s">
        <v>2167</v>
      </c>
      <c r="O89" s="8">
        <v>100</v>
      </c>
      <c r="P89" s="9">
        <v>98.31</v>
      </c>
      <c r="Q89" t="s">
        <v>2176</v>
      </c>
      <c r="R89" t="s">
        <v>2177</v>
      </c>
      <c r="S89" s="14">
        <v>42279.958333333328</v>
      </c>
      <c r="T89" s="14">
        <v>42254.264687499999</v>
      </c>
    </row>
    <row r="90" spans="1:20" ht="55.8" x14ac:dyDescent="0.55000000000000004">
      <c r="A90" s="7">
        <v>2829</v>
      </c>
      <c r="B90" s="26" t="s">
        <v>90</v>
      </c>
      <c r="C90" s="26" t="s">
        <v>1153</v>
      </c>
      <c r="D90" s="3">
        <v>2500</v>
      </c>
      <c r="E90" s="5">
        <v>2663</v>
      </c>
      <c r="F90" t="s">
        <v>2126</v>
      </c>
      <c r="G90" t="s">
        <v>2131</v>
      </c>
      <c r="H90" t="s">
        <v>2151</v>
      </c>
      <c r="I90">
        <v>1464863118</v>
      </c>
      <c r="J90">
        <v>1462443918</v>
      </c>
      <c r="K90" t="b">
        <v>0</v>
      </c>
      <c r="L90">
        <v>76</v>
      </c>
      <c r="M90" t="b">
        <v>1</v>
      </c>
      <c r="N90" t="s">
        <v>2167</v>
      </c>
      <c r="O90" s="8">
        <v>107</v>
      </c>
      <c r="P90" s="9">
        <v>35.04</v>
      </c>
      <c r="Q90" t="s">
        <v>2176</v>
      </c>
      <c r="R90" t="s">
        <v>2177</v>
      </c>
      <c r="S90" s="14">
        <v>42523.434236111112</v>
      </c>
      <c r="T90" s="14">
        <v>42495.434236111112</v>
      </c>
    </row>
    <row r="91" spans="1:20" ht="42" x14ac:dyDescent="0.55000000000000004">
      <c r="A91" s="7">
        <v>2830</v>
      </c>
      <c r="B91" s="26" t="s">
        <v>91</v>
      </c>
      <c r="C91" s="26" t="s">
        <v>1154</v>
      </c>
      <c r="D91" s="3">
        <v>3000</v>
      </c>
      <c r="E91" s="5">
        <v>3000</v>
      </c>
      <c r="F91" t="s">
        <v>2126</v>
      </c>
      <c r="G91" t="s">
        <v>2130</v>
      </c>
      <c r="H91" t="s">
        <v>2150</v>
      </c>
      <c r="I91">
        <v>1399867140</v>
      </c>
      <c r="J91">
        <v>1398802148</v>
      </c>
      <c r="K91" t="b">
        <v>0</v>
      </c>
      <c r="L91">
        <v>11</v>
      </c>
      <c r="M91" t="b">
        <v>1</v>
      </c>
      <c r="N91" t="s">
        <v>2167</v>
      </c>
      <c r="O91" s="8">
        <v>100</v>
      </c>
      <c r="P91" s="9">
        <v>272.73</v>
      </c>
      <c r="Q91" t="s">
        <v>2176</v>
      </c>
      <c r="R91" t="s">
        <v>2177</v>
      </c>
      <c r="S91" s="14">
        <v>41771.165972222225</v>
      </c>
      <c r="T91" s="14">
        <v>41758.839675925927</v>
      </c>
    </row>
    <row r="92" spans="1:20" ht="42" x14ac:dyDescent="0.55000000000000004">
      <c r="A92" s="7">
        <v>2831</v>
      </c>
      <c r="B92" s="26" t="s">
        <v>92</v>
      </c>
      <c r="C92" s="26" t="s">
        <v>1155</v>
      </c>
      <c r="D92" s="3">
        <v>3000</v>
      </c>
      <c r="E92" s="5">
        <v>3320</v>
      </c>
      <c r="F92" t="s">
        <v>2126</v>
      </c>
      <c r="G92" t="s">
        <v>2130</v>
      </c>
      <c r="H92" t="s">
        <v>2150</v>
      </c>
      <c r="I92">
        <v>1437076070</v>
      </c>
      <c r="J92">
        <v>1434484070</v>
      </c>
      <c r="K92" t="b">
        <v>0</v>
      </c>
      <c r="L92">
        <v>52</v>
      </c>
      <c r="M92" t="b">
        <v>1</v>
      </c>
      <c r="N92" t="s">
        <v>2167</v>
      </c>
      <c r="O92" s="8">
        <v>111</v>
      </c>
      <c r="P92" s="9">
        <v>63.85</v>
      </c>
      <c r="Q92" t="s">
        <v>2176</v>
      </c>
      <c r="R92" t="s">
        <v>2177</v>
      </c>
      <c r="S92" s="14">
        <v>42201.824884259258</v>
      </c>
      <c r="T92" s="14">
        <v>42171.824884259258</v>
      </c>
    </row>
    <row r="93" spans="1:20" ht="55.8" x14ac:dyDescent="0.55000000000000004">
      <c r="A93" s="7">
        <v>2832</v>
      </c>
      <c r="B93" s="26" t="s">
        <v>93</v>
      </c>
      <c r="C93" s="26" t="s">
        <v>1156</v>
      </c>
      <c r="D93" s="3">
        <v>2500</v>
      </c>
      <c r="E93" s="5">
        <v>2867.99</v>
      </c>
      <c r="F93" t="s">
        <v>2126</v>
      </c>
      <c r="G93" t="s">
        <v>2131</v>
      </c>
      <c r="H93" t="s">
        <v>2151</v>
      </c>
      <c r="I93">
        <v>1416780000</v>
      </c>
      <c r="J93">
        <v>1414342894</v>
      </c>
      <c r="K93" t="b">
        <v>0</v>
      </c>
      <c r="L93">
        <v>95</v>
      </c>
      <c r="M93" t="b">
        <v>1</v>
      </c>
      <c r="N93" t="s">
        <v>2167</v>
      </c>
      <c r="O93" s="8">
        <v>115</v>
      </c>
      <c r="P93" s="9">
        <v>30.19</v>
      </c>
      <c r="Q93" t="s">
        <v>2176</v>
      </c>
      <c r="R93" t="s">
        <v>2177</v>
      </c>
      <c r="S93" s="14">
        <v>41966.916666666672</v>
      </c>
      <c r="T93" s="14">
        <v>41938.709421296298</v>
      </c>
    </row>
    <row r="94" spans="1:20" ht="28.2" x14ac:dyDescent="0.55000000000000004">
      <c r="A94" s="7">
        <v>2833</v>
      </c>
      <c r="B94" s="26" t="s">
        <v>94</v>
      </c>
      <c r="C94" s="26" t="s">
        <v>1157</v>
      </c>
      <c r="D94" s="3">
        <v>2700</v>
      </c>
      <c r="E94" s="5">
        <v>2923</v>
      </c>
      <c r="F94" t="s">
        <v>2126</v>
      </c>
      <c r="G94" t="s">
        <v>2130</v>
      </c>
      <c r="H94" t="s">
        <v>2150</v>
      </c>
      <c r="I94">
        <v>1444528800</v>
      </c>
      <c r="J94">
        <v>1442804633</v>
      </c>
      <c r="K94" t="b">
        <v>0</v>
      </c>
      <c r="L94">
        <v>35</v>
      </c>
      <c r="M94" t="b">
        <v>1</v>
      </c>
      <c r="N94" t="s">
        <v>2167</v>
      </c>
      <c r="O94" s="8">
        <v>108</v>
      </c>
      <c r="P94" s="9">
        <v>83.51</v>
      </c>
      <c r="Q94" t="s">
        <v>2176</v>
      </c>
      <c r="R94" t="s">
        <v>2177</v>
      </c>
      <c r="S94" s="14">
        <v>42288.083333333328</v>
      </c>
      <c r="T94" s="14">
        <v>42268.127696759257</v>
      </c>
    </row>
    <row r="95" spans="1:20" ht="55.8" x14ac:dyDescent="0.55000000000000004">
      <c r="A95" s="7">
        <v>2834</v>
      </c>
      <c r="B95" s="26" t="s">
        <v>95</v>
      </c>
      <c r="C95" s="26" t="s">
        <v>1158</v>
      </c>
      <c r="D95" s="3">
        <v>800</v>
      </c>
      <c r="E95" s="5">
        <v>1360</v>
      </c>
      <c r="F95" t="s">
        <v>2126</v>
      </c>
      <c r="G95" t="s">
        <v>2131</v>
      </c>
      <c r="H95" t="s">
        <v>2151</v>
      </c>
      <c r="I95">
        <v>1422658930</v>
      </c>
      <c r="J95">
        <v>1421362930</v>
      </c>
      <c r="K95" t="b">
        <v>0</v>
      </c>
      <c r="L95">
        <v>21</v>
      </c>
      <c r="M95" t="b">
        <v>1</v>
      </c>
      <c r="N95" t="s">
        <v>2167</v>
      </c>
      <c r="O95" s="8">
        <v>170</v>
      </c>
      <c r="P95" s="9">
        <v>64.760000000000005</v>
      </c>
      <c r="Q95" t="s">
        <v>2176</v>
      </c>
      <c r="R95" t="s">
        <v>2177</v>
      </c>
      <c r="S95" s="14">
        <v>42034.959837962961</v>
      </c>
      <c r="T95" s="14">
        <v>42019.959837962961</v>
      </c>
    </row>
    <row r="96" spans="1:20" ht="55.8" x14ac:dyDescent="0.55000000000000004">
      <c r="A96" s="7">
        <v>2835</v>
      </c>
      <c r="B96" s="26" t="s">
        <v>96</v>
      </c>
      <c r="C96" s="26" t="s">
        <v>1159</v>
      </c>
      <c r="D96" s="3">
        <v>1000</v>
      </c>
      <c r="E96" s="5">
        <v>1870.99</v>
      </c>
      <c r="F96" t="s">
        <v>2126</v>
      </c>
      <c r="G96" t="s">
        <v>2131</v>
      </c>
      <c r="H96" t="s">
        <v>2151</v>
      </c>
      <c r="I96">
        <v>1449273600</v>
      </c>
      <c r="J96">
        <v>1446742417</v>
      </c>
      <c r="K96" t="b">
        <v>0</v>
      </c>
      <c r="L96">
        <v>93</v>
      </c>
      <c r="M96" t="b">
        <v>1</v>
      </c>
      <c r="N96" t="s">
        <v>2167</v>
      </c>
      <c r="O96" s="8">
        <v>187</v>
      </c>
      <c r="P96" s="9">
        <v>20.12</v>
      </c>
      <c r="Q96" t="s">
        <v>2176</v>
      </c>
      <c r="R96" t="s">
        <v>2177</v>
      </c>
      <c r="S96" s="14">
        <v>42343</v>
      </c>
      <c r="T96" s="14">
        <v>42313.703900462962</v>
      </c>
    </row>
    <row r="97" spans="1:20" ht="55.8" x14ac:dyDescent="0.55000000000000004">
      <c r="A97" s="7">
        <v>2836</v>
      </c>
      <c r="B97" s="26" t="s">
        <v>97</v>
      </c>
      <c r="C97" s="26" t="s">
        <v>1160</v>
      </c>
      <c r="D97" s="3">
        <v>450</v>
      </c>
      <c r="E97" s="5">
        <v>485</v>
      </c>
      <c r="F97" t="s">
        <v>2126</v>
      </c>
      <c r="G97" t="s">
        <v>2130</v>
      </c>
      <c r="H97" t="s">
        <v>2150</v>
      </c>
      <c r="I97">
        <v>1487393940</v>
      </c>
      <c r="J97">
        <v>1484115418</v>
      </c>
      <c r="K97" t="b">
        <v>0</v>
      </c>
      <c r="L97">
        <v>11</v>
      </c>
      <c r="M97" t="b">
        <v>1</v>
      </c>
      <c r="N97" t="s">
        <v>2167</v>
      </c>
      <c r="O97" s="8">
        <v>108</v>
      </c>
      <c r="P97" s="9">
        <v>44.09</v>
      </c>
      <c r="Q97" t="s">
        <v>2176</v>
      </c>
      <c r="R97" t="s">
        <v>2177</v>
      </c>
      <c r="S97" s="14">
        <v>42784.207638888889</v>
      </c>
      <c r="T97" s="14">
        <v>42746.261782407411</v>
      </c>
    </row>
    <row r="98" spans="1:20" ht="69.599999999999994" x14ac:dyDescent="0.55000000000000004">
      <c r="A98" s="7">
        <v>2837</v>
      </c>
      <c r="B98" s="26" t="s">
        <v>98</v>
      </c>
      <c r="C98" s="26" t="s">
        <v>1161</v>
      </c>
      <c r="D98" s="3">
        <v>850</v>
      </c>
      <c r="E98" s="5">
        <v>850</v>
      </c>
      <c r="F98" t="s">
        <v>2126</v>
      </c>
      <c r="G98" t="s">
        <v>2135</v>
      </c>
      <c r="H98" t="s">
        <v>2155</v>
      </c>
      <c r="I98">
        <v>1449701284</v>
      </c>
      <c r="J98">
        <v>1446241684</v>
      </c>
      <c r="K98" t="b">
        <v>0</v>
      </c>
      <c r="L98">
        <v>21</v>
      </c>
      <c r="M98" t="b">
        <v>1</v>
      </c>
      <c r="N98" t="s">
        <v>2167</v>
      </c>
      <c r="O98" s="8">
        <v>100</v>
      </c>
      <c r="P98" s="9">
        <v>40.479999999999997</v>
      </c>
      <c r="Q98" t="s">
        <v>2176</v>
      </c>
      <c r="R98" t="s">
        <v>2177</v>
      </c>
      <c r="S98" s="14">
        <v>42347.950046296297</v>
      </c>
      <c r="T98" s="14">
        <v>42307.908379629633</v>
      </c>
    </row>
    <row r="99" spans="1:20" ht="55.8" x14ac:dyDescent="0.55000000000000004">
      <c r="A99" s="7">
        <v>2838</v>
      </c>
      <c r="B99" s="26" t="s">
        <v>99</v>
      </c>
      <c r="C99" s="26" t="s">
        <v>1162</v>
      </c>
      <c r="D99" s="3">
        <v>2000</v>
      </c>
      <c r="E99" s="5">
        <v>2405</v>
      </c>
      <c r="F99" t="s">
        <v>2126</v>
      </c>
      <c r="G99" t="s">
        <v>2130</v>
      </c>
      <c r="H99" t="s">
        <v>2150</v>
      </c>
      <c r="I99">
        <v>1407967200</v>
      </c>
      <c r="J99">
        <v>1406039696</v>
      </c>
      <c r="K99" t="b">
        <v>0</v>
      </c>
      <c r="L99">
        <v>54</v>
      </c>
      <c r="M99" t="b">
        <v>1</v>
      </c>
      <c r="N99" t="s">
        <v>2167</v>
      </c>
      <c r="O99" s="8">
        <v>120</v>
      </c>
      <c r="P99" s="9">
        <v>44.54</v>
      </c>
      <c r="Q99" t="s">
        <v>2176</v>
      </c>
      <c r="R99" t="s">
        <v>2177</v>
      </c>
      <c r="S99" s="14">
        <v>41864.916666666664</v>
      </c>
      <c r="T99" s="14">
        <v>41842.607592592591</v>
      </c>
    </row>
    <row r="100" spans="1:20" ht="55.8" x14ac:dyDescent="0.55000000000000004">
      <c r="A100" s="7">
        <v>2839</v>
      </c>
      <c r="B100" s="26" t="s">
        <v>100</v>
      </c>
      <c r="C100" s="26" t="s">
        <v>1163</v>
      </c>
      <c r="D100" s="3">
        <v>3500</v>
      </c>
      <c r="E100" s="5">
        <v>3900</v>
      </c>
      <c r="F100" t="s">
        <v>2126</v>
      </c>
      <c r="G100" t="s">
        <v>2130</v>
      </c>
      <c r="H100" t="s">
        <v>2150</v>
      </c>
      <c r="I100">
        <v>1408942740</v>
      </c>
      <c r="J100">
        <v>1406958354</v>
      </c>
      <c r="K100" t="b">
        <v>0</v>
      </c>
      <c r="L100">
        <v>31</v>
      </c>
      <c r="M100" t="b">
        <v>1</v>
      </c>
      <c r="N100" t="s">
        <v>2167</v>
      </c>
      <c r="O100" s="8">
        <v>111</v>
      </c>
      <c r="P100" s="9">
        <v>125.81</v>
      </c>
      <c r="Q100" t="s">
        <v>2176</v>
      </c>
      <c r="R100" t="s">
        <v>2177</v>
      </c>
      <c r="S100" s="14">
        <v>41876.207638888889</v>
      </c>
      <c r="T100" s="14">
        <v>41853.240208333329</v>
      </c>
    </row>
    <row r="101" spans="1:20" ht="55.8" x14ac:dyDescent="0.55000000000000004">
      <c r="A101" s="7">
        <v>2840</v>
      </c>
      <c r="B101" s="26" t="s">
        <v>101</v>
      </c>
      <c r="C101" s="26" t="s">
        <v>1164</v>
      </c>
      <c r="D101" s="3">
        <v>2500</v>
      </c>
      <c r="E101" s="5">
        <v>2600</v>
      </c>
      <c r="F101" t="s">
        <v>2126</v>
      </c>
      <c r="G101" t="s">
        <v>2131</v>
      </c>
      <c r="H101" t="s">
        <v>2151</v>
      </c>
      <c r="I101">
        <v>1426698000</v>
      </c>
      <c r="J101">
        <v>1424825479</v>
      </c>
      <c r="K101" t="b">
        <v>0</v>
      </c>
      <c r="L101">
        <v>132</v>
      </c>
      <c r="M101" t="b">
        <v>1</v>
      </c>
      <c r="N101" t="s">
        <v>2167</v>
      </c>
      <c r="O101" s="8">
        <v>104</v>
      </c>
      <c r="P101" s="9">
        <v>19.7</v>
      </c>
      <c r="Q101" t="s">
        <v>2176</v>
      </c>
      <c r="R101" t="s">
        <v>2177</v>
      </c>
      <c r="S101" s="14">
        <v>42081.708333333328</v>
      </c>
      <c r="T101" s="14">
        <v>42060.035636574074</v>
      </c>
    </row>
    <row r="102" spans="1:20" ht="55.8" x14ac:dyDescent="0.55000000000000004">
      <c r="A102" s="7">
        <v>2841</v>
      </c>
      <c r="B102" s="26" t="s">
        <v>102</v>
      </c>
      <c r="C102" s="26" t="s">
        <v>1165</v>
      </c>
      <c r="D102" s="3">
        <v>1000</v>
      </c>
      <c r="E102" s="5">
        <v>10</v>
      </c>
      <c r="F102" t="s">
        <v>2127</v>
      </c>
      <c r="G102" t="s">
        <v>2131</v>
      </c>
      <c r="H102" t="s">
        <v>2151</v>
      </c>
      <c r="I102">
        <v>1450032297</v>
      </c>
      <c r="J102">
        <v>1444844697</v>
      </c>
      <c r="K102" t="b">
        <v>0</v>
      </c>
      <c r="L102">
        <v>1</v>
      </c>
      <c r="M102" t="b">
        <v>0</v>
      </c>
      <c r="N102" t="s">
        <v>2167</v>
      </c>
      <c r="O102" s="8">
        <v>1</v>
      </c>
      <c r="P102" s="9">
        <v>10</v>
      </c>
      <c r="Q102" t="s">
        <v>2176</v>
      </c>
      <c r="R102" t="s">
        <v>2177</v>
      </c>
      <c r="S102" s="14">
        <v>42351.781215277777</v>
      </c>
      <c r="T102" s="14">
        <v>42291.739548611105</v>
      </c>
    </row>
    <row r="103" spans="1:20" ht="55.8" x14ac:dyDescent="0.55000000000000004">
      <c r="A103" s="7">
        <v>2842</v>
      </c>
      <c r="B103" s="26" t="s">
        <v>103</v>
      </c>
      <c r="C103" s="26" t="s">
        <v>1166</v>
      </c>
      <c r="D103" s="3">
        <v>1500</v>
      </c>
      <c r="E103" s="5">
        <v>0</v>
      </c>
      <c r="F103" t="s">
        <v>2127</v>
      </c>
      <c r="G103" t="s">
        <v>2131</v>
      </c>
      <c r="H103" t="s">
        <v>2151</v>
      </c>
      <c r="I103">
        <v>1403348400</v>
      </c>
      <c r="J103">
        <v>1401058295</v>
      </c>
      <c r="K103" t="b">
        <v>0</v>
      </c>
      <c r="L103">
        <v>0</v>
      </c>
      <c r="M103" t="b">
        <v>0</v>
      </c>
      <c r="N103" t="s">
        <v>2167</v>
      </c>
      <c r="O103" s="8">
        <v>0</v>
      </c>
      <c r="P103" s="9">
        <v>0</v>
      </c>
      <c r="Q103" t="s">
        <v>2176</v>
      </c>
      <c r="R103" t="s">
        <v>2177</v>
      </c>
      <c r="S103" s="14">
        <v>41811.458333333336</v>
      </c>
      <c r="T103" s="14">
        <v>41784.952488425923</v>
      </c>
    </row>
    <row r="104" spans="1:20" ht="55.8" x14ac:dyDescent="0.55000000000000004">
      <c r="A104" s="7">
        <v>2843</v>
      </c>
      <c r="B104" s="26" t="s">
        <v>104</v>
      </c>
      <c r="C104" s="26" t="s">
        <v>1167</v>
      </c>
      <c r="D104" s="3">
        <v>1200</v>
      </c>
      <c r="E104" s="5">
        <v>0</v>
      </c>
      <c r="F104" t="s">
        <v>2127</v>
      </c>
      <c r="G104" t="s">
        <v>2130</v>
      </c>
      <c r="H104" t="s">
        <v>2150</v>
      </c>
      <c r="I104">
        <v>1465790400</v>
      </c>
      <c r="J104">
        <v>1462210950</v>
      </c>
      <c r="K104" t="b">
        <v>0</v>
      </c>
      <c r="L104">
        <v>0</v>
      </c>
      <c r="M104" t="b">
        <v>0</v>
      </c>
      <c r="N104" t="s">
        <v>2167</v>
      </c>
      <c r="O104" s="8">
        <v>0</v>
      </c>
      <c r="P104" s="9">
        <v>0</v>
      </c>
      <c r="Q104" t="s">
        <v>2176</v>
      </c>
      <c r="R104" t="s">
        <v>2177</v>
      </c>
      <c r="S104" s="14">
        <v>42534.166666666672</v>
      </c>
      <c r="T104" s="14">
        <v>42492.737847222219</v>
      </c>
    </row>
    <row r="105" spans="1:20" ht="55.8" x14ac:dyDescent="0.55000000000000004">
      <c r="A105" s="7">
        <v>2844</v>
      </c>
      <c r="B105" s="26" t="s">
        <v>105</v>
      </c>
      <c r="C105" s="26" t="s">
        <v>1168</v>
      </c>
      <c r="D105" s="3">
        <v>550</v>
      </c>
      <c r="E105" s="5">
        <v>30</v>
      </c>
      <c r="F105" t="s">
        <v>2127</v>
      </c>
      <c r="G105" t="s">
        <v>2144</v>
      </c>
      <c r="H105" t="s">
        <v>2153</v>
      </c>
      <c r="I105">
        <v>1483535180</v>
      </c>
      <c r="J105">
        <v>1480943180</v>
      </c>
      <c r="K105" t="b">
        <v>0</v>
      </c>
      <c r="L105">
        <v>1</v>
      </c>
      <c r="M105" t="b">
        <v>0</v>
      </c>
      <c r="N105" t="s">
        <v>2167</v>
      </c>
      <c r="O105" s="8">
        <v>5</v>
      </c>
      <c r="P105" s="9">
        <v>30</v>
      </c>
      <c r="Q105" t="s">
        <v>2176</v>
      </c>
      <c r="R105" t="s">
        <v>2177</v>
      </c>
      <c r="S105" s="14">
        <v>42739.546064814815</v>
      </c>
      <c r="T105" s="14">
        <v>42709.546064814815</v>
      </c>
    </row>
    <row r="106" spans="1:20" ht="55.8" x14ac:dyDescent="0.55000000000000004">
      <c r="A106" s="7">
        <v>2845</v>
      </c>
      <c r="B106" s="26" t="s">
        <v>106</v>
      </c>
      <c r="C106" s="26" t="s">
        <v>1169</v>
      </c>
      <c r="D106" s="3">
        <v>7500</v>
      </c>
      <c r="E106" s="5">
        <v>2366</v>
      </c>
      <c r="F106" t="s">
        <v>2127</v>
      </c>
      <c r="G106" t="s">
        <v>2130</v>
      </c>
      <c r="H106" t="s">
        <v>2150</v>
      </c>
      <c r="I106">
        <v>1433723033</v>
      </c>
      <c r="J106">
        <v>1428539033</v>
      </c>
      <c r="K106" t="b">
        <v>0</v>
      </c>
      <c r="L106">
        <v>39</v>
      </c>
      <c r="M106" t="b">
        <v>0</v>
      </c>
      <c r="N106" t="s">
        <v>2167</v>
      </c>
      <c r="O106" s="8">
        <v>32</v>
      </c>
      <c r="P106" s="9">
        <v>60.67</v>
      </c>
      <c r="Q106" t="s">
        <v>2176</v>
      </c>
      <c r="R106" t="s">
        <v>2177</v>
      </c>
      <c r="S106" s="14">
        <v>42163.016585648147</v>
      </c>
      <c r="T106" s="14">
        <v>42103.016585648147</v>
      </c>
    </row>
    <row r="107" spans="1:20" ht="69.599999999999994" x14ac:dyDescent="0.55000000000000004">
      <c r="A107" s="7">
        <v>2846</v>
      </c>
      <c r="B107" s="26" t="s">
        <v>107</v>
      </c>
      <c r="C107" s="26" t="s">
        <v>1170</v>
      </c>
      <c r="D107" s="3">
        <v>8000</v>
      </c>
      <c r="E107" s="5">
        <v>0</v>
      </c>
      <c r="F107" t="s">
        <v>2127</v>
      </c>
      <c r="G107" t="s">
        <v>2130</v>
      </c>
      <c r="H107" t="s">
        <v>2150</v>
      </c>
      <c r="I107">
        <v>1432917394</v>
      </c>
      <c r="J107">
        <v>1429029394</v>
      </c>
      <c r="K107" t="b">
        <v>0</v>
      </c>
      <c r="L107">
        <v>0</v>
      </c>
      <c r="M107" t="b">
        <v>0</v>
      </c>
      <c r="N107" t="s">
        <v>2167</v>
      </c>
      <c r="O107" s="8">
        <v>0</v>
      </c>
      <c r="P107" s="9">
        <v>0</v>
      </c>
      <c r="Q107" t="s">
        <v>2176</v>
      </c>
      <c r="R107" t="s">
        <v>2177</v>
      </c>
      <c r="S107" s="14">
        <v>42153.692060185189</v>
      </c>
      <c r="T107" s="14">
        <v>42108.692060185189</v>
      </c>
    </row>
    <row r="108" spans="1:20" ht="55.8" x14ac:dyDescent="0.55000000000000004">
      <c r="A108" s="7">
        <v>2847</v>
      </c>
      <c r="B108" s="26" t="s">
        <v>108</v>
      </c>
      <c r="C108" s="26" t="s">
        <v>1171</v>
      </c>
      <c r="D108" s="3">
        <v>2000</v>
      </c>
      <c r="E108" s="5">
        <v>0</v>
      </c>
      <c r="F108" t="s">
        <v>2127</v>
      </c>
      <c r="G108" t="s">
        <v>2130</v>
      </c>
      <c r="H108" t="s">
        <v>2150</v>
      </c>
      <c r="I108">
        <v>1464031265</v>
      </c>
      <c r="J108">
        <v>1458847265</v>
      </c>
      <c r="K108" t="b">
        <v>0</v>
      </c>
      <c r="L108">
        <v>0</v>
      </c>
      <c r="M108" t="b">
        <v>0</v>
      </c>
      <c r="N108" t="s">
        <v>2167</v>
      </c>
      <c r="O108" s="8">
        <v>0</v>
      </c>
      <c r="P108" s="9">
        <v>0</v>
      </c>
      <c r="Q108" t="s">
        <v>2176</v>
      </c>
      <c r="R108" t="s">
        <v>2177</v>
      </c>
      <c r="S108" s="14">
        <v>42513.806307870371</v>
      </c>
      <c r="T108" s="14">
        <v>42453.806307870371</v>
      </c>
    </row>
    <row r="109" spans="1:20" ht="55.8" x14ac:dyDescent="0.55000000000000004">
      <c r="A109" s="7">
        <v>2848</v>
      </c>
      <c r="B109" s="26" t="s">
        <v>109</v>
      </c>
      <c r="C109" s="26" t="s">
        <v>1172</v>
      </c>
      <c r="D109" s="3">
        <v>35000</v>
      </c>
      <c r="E109" s="5">
        <v>70</v>
      </c>
      <c r="F109" t="s">
        <v>2127</v>
      </c>
      <c r="G109" t="s">
        <v>2130</v>
      </c>
      <c r="H109" t="s">
        <v>2150</v>
      </c>
      <c r="I109">
        <v>1432913659</v>
      </c>
      <c r="J109">
        <v>1430321659</v>
      </c>
      <c r="K109" t="b">
        <v>0</v>
      </c>
      <c r="L109">
        <v>3</v>
      </c>
      <c r="M109" t="b">
        <v>0</v>
      </c>
      <c r="N109" t="s">
        <v>2167</v>
      </c>
      <c r="O109" s="8">
        <v>0</v>
      </c>
      <c r="P109" s="9">
        <v>23.33</v>
      </c>
      <c r="Q109" t="s">
        <v>2176</v>
      </c>
      <c r="R109" t="s">
        <v>2177</v>
      </c>
      <c r="S109" s="14">
        <v>42153.648831018523</v>
      </c>
      <c r="T109" s="14">
        <v>42123.648831018523</v>
      </c>
    </row>
    <row r="110" spans="1:20" ht="55.8" x14ac:dyDescent="0.55000000000000004">
      <c r="A110" s="7">
        <v>2849</v>
      </c>
      <c r="B110" s="26" t="s">
        <v>110</v>
      </c>
      <c r="C110" s="26" t="s">
        <v>1173</v>
      </c>
      <c r="D110" s="3">
        <v>500</v>
      </c>
      <c r="E110" s="5">
        <v>5</v>
      </c>
      <c r="F110" t="s">
        <v>2127</v>
      </c>
      <c r="G110" t="s">
        <v>2131</v>
      </c>
      <c r="H110" t="s">
        <v>2151</v>
      </c>
      <c r="I110">
        <v>1461406600</v>
      </c>
      <c r="J110">
        <v>1458814600</v>
      </c>
      <c r="K110" t="b">
        <v>0</v>
      </c>
      <c r="L110">
        <v>1</v>
      </c>
      <c r="M110" t="b">
        <v>0</v>
      </c>
      <c r="N110" t="s">
        <v>2167</v>
      </c>
      <c r="O110" s="8">
        <v>1</v>
      </c>
      <c r="P110" s="9">
        <v>5</v>
      </c>
      <c r="Q110" t="s">
        <v>2176</v>
      </c>
      <c r="R110" t="s">
        <v>2177</v>
      </c>
      <c r="S110" s="14">
        <v>42483.428240740745</v>
      </c>
      <c r="T110" s="14">
        <v>42453.428240740745</v>
      </c>
    </row>
    <row r="111" spans="1:20" ht="55.8" x14ac:dyDescent="0.55000000000000004">
      <c r="A111" s="7">
        <v>2850</v>
      </c>
      <c r="B111" s="26" t="s">
        <v>111</v>
      </c>
      <c r="C111" s="26" t="s">
        <v>1174</v>
      </c>
      <c r="D111" s="3">
        <v>8000</v>
      </c>
      <c r="E111" s="5">
        <v>311</v>
      </c>
      <c r="F111" t="s">
        <v>2127</v>
      </c>
      <c r="G111" t="s">
        <v>2130</v>
      </c>
      <c r="H111" t="s">
        <v>2150</v>
      </c>
      <c r="I111">
        <v>1409962211</v>
      </c>
      <c r="J111">
        <v>1407370211</v>
      </c>
      <c r="K111" t="b">
        <v>0</v>
      </c>
      <c r="L111">
        <v>13</v>
      </c>
      <c r="M111" t="b">
        <v>0</v>
      </c>
      <c r="N111" t="s">
        <v>2167</v>
      </c>
      <c r="O111" s="8">
        <v>4</v>
      </c>
      <c r="P111" s="9">
        <v>23.92</v>
      </c>
      <c r="Q111" t="s">
        <v>2176</v>
      </c>
      <c r="R111" t="s">
        <v>2177</v>
      </c>
      <c r="S111" s="14">
        <v>41888.007071759261</v>
      </c>
      <c r="T111" s="14">
        <v>41858.007071759261</v>
      </c>
    </row>
    <row r="112" spans="1:20" ht="55.8" x14ac:dyDescent="0.55000000000000004">
      <c r="A112" s="7">
        <v>2851</v>
      </c>
      <c r="B112" s="26" t="s">
        <v>112</v>
      </c>
      <c r="C112" s="26" t="s">
        <v>1175</v>
      </c>
      <c r="D112" s="3">
        <v>4500</v>
      </c>
      <c r="E112" s="5">
        <v>0</v>
      </c>
      <c r="F112" t="s">
        <v>2127</v>
      </c>
      <c r="G112" t="s">
        <v>2146</v>
      </c>
      <c r="H112" t="s">
        <v>2153</v>
      </c>
      <c r="I112">
        <v>1454109420</v>
      </c>
      <c r="J112">
        <v>1453334629</v>
      </c>
      <c r="K112" t="b">
        <v>0</v>
      </c>
      <c r="L112">
        <v>0</v>
      </c>
      <c r="M112" t="b">
        <v>0</v>
      </c>
      <c r="N112" t="s">
        <v>2167</v>
      </c>
      <c r="O112" s="8">
        <v>0</v>
      </c>
      <c r="P112" s="9">
        <v>0</v>
      </c>
      <c r="Q112" t="s">
        <v>2176</v>
      </c>
      <c r="R112" t="s">
        <v>2177</v>
      </c>
      <c r="S112" s="14">
        <v>42398.970138888893</v>
      </c>
      <c r="T112" s="14">
        <v>42390.002650462964</v>
      </c>
    </row>
    <row r="113" spans="1:20" ht="42" x14ac:dyDescent="0.55000000000000004">
      <c r="A113" s="7">
        <v>2852</v>
      </c>
      <c r="B113" s="26" t="s">
        <v>113</v>
      </c>
      <c r="C113" s="26" t="s">
        <v>1176</v>
      </c>
      <c r="D113" s="3">
        <v>5000</v>
      </c>
      <c r="E113" s="5">
        <v>95</v>
      </c>
      <c r="F113" t="s">
        <v>2127</v>
      </c>
      <c r="G113" t="s">
        <v>2130</v>
      </c>
      <c r="H113" t="s">
        <v>2150</v>
      </c>
      <c r="I113">
        <v>1403312703</v>
      </c>
      <c r="J113">
        <v>1400720703</v>
      </c>
      <c r="K113" t="b">
        <v>0</v>
      </c>
      <c r="L113">
        <v>6</v>
      </c>
      <c r="M113" t="b">
        <v>0</v>
      </c>
      <c r="N113" t="s">
        <v>2167</v>
      </c>
      <c r="O113" s="8">
        <v>2</v>
      </c>
      <c r="P113" s="9">
        <v>15.83</v>
      </c>
      <c r="Q113" t="s">
        <v>2176</v>
      </c>
      <c r="R113" t="s">
        <v>2177</v>
      </c>
      <c r="S113" s="14">
        <v>41811.045173611114</v>
      </c>
      <c r="T113" s="14">
        <v>41781.045173611114</v>
      </c>
    </row>
    <row r="114" spans="1:20" ht="55.8" x14ac:dyDescent="0.55000000000000004">
      <c r="A114" s="7">
        <v>2853</v>
      </c>
      <c r="B114" s="26" t="s">
        <v>114</v>
      </c>
      <c r="C114" s="26" t="s">
        <v>1177</v>
      </c>
      <c r="D114" s="3">
        <v>9500</v>
      </c>
      <c r="E114" s="5">
        <v>0</v>
      </c>
      <c r="F114" t="s">
        <v>2127</v>
      </c>
      <c r="G114" t="s">
        <v>2135</v>
      </c>
      <c r="H114" t="s">
        <v>2155</v>
      </c>
      <c r="I114">
        <v>1410669297</v>
      </c>
      <c r="J114">
        <v>1405485297</v>
      </c>
      <c r="K114" t="b">
        <v>0</v>
      </c>
      <c r="L114">
        <v>0</v>
      </c>
      <c r="M114" t="b">
        <v>0</v>
      </c>
      <c r="N114" t="s">
        <v>2167</v>
      </c>
      <c r="O114" s="8">
        <v>0</v>
      </c>
      <c r="P114" s="9">
        <v>0</v>
      </c>
      <c r="Q114" t="s">
        <v>2176</v>
      </c>
      <c r="R114" t="s">
        <v>2177</v>
      </c>
      <c r="S114" s="14">
        <v>41896.190937499996</v>
      </c>
      <c r="T114" s="14">
        <v>41836.190937499996</v>
      </c>
    </row>
    <row r="115" spans="1:20" ht="42" x14ac:dyDescent="0.55000000000000004">
      <c r="A115" s="7">
        <v>2854</v>
      </c>
      <c r="B115" s="26" t="s">
        <v>115</v>
      </c>
      <c r="C115" s="26" t="s">
        <v>1178</v>
      </c>
      <c r="D115" s="3">
        <v>1000</v>
      </c>
      <c r="E115" s="5">
        <v>417</v>
      </c>
      <c r="F115" t="s">
        <v>2127</v>
      </c>
      <c r="G115" t="s">
        <v>2131</v>
      </c>
      <c r="H115" t="s">
        <v>2151</v>
      </c>
      <c r="I115">
        <v>1431018719</v>
      </c>
      <c r="J115">
        <v>1429290719</v>
      </c>
      <c r="K115" t="b">
        <v>0</v>
      </c>
      <c r="L115">
        <v>14</v>
      </c>
      <c r="M115" t="b">
        <v>0</v>
      </c>
      <c r="N115" t="s">
        <v>2167</v>
      </c>
      <c r="O115" s="8">
        <v>42</v>
      </c>
      <c r="P115" s="9">
        <v>29.79</v>
      </c>
      <c r="Q115" t="s">
        <v>2176</v>
      </c>
      <c r="R115" t="s">
        <v>2177</v>
      </c>
      <c r="S115" s="14">
        <v>42131.71665509259</v>
      </c>
      <c r="T115" s="14">
        <v>42111.71665509259</v>
      </c>
    </row>
    <row r="116" spans="1:20" ht="55.8" x14ac:dyDescent="0.55000000000000004">
      <c r="A116" s="7">
        <v>2855</v>
      </c>
      <c r="B116" s="26" t="s">
        <v>116</v>
      </c>
      <c r="C116" s="26" t="s">
        <v>1179</v>
      </c>
      <c r="D116" s="3">
        <v>600</v>
      </c>
      <c r="E116" s="5">
        <v>300</v>
      </c>
      <c r="F116" t="s">
        <v>2127</v>
      </c>
      <c r="G116" t="s">
        <v>2130</v>
      </c>
      <c r="H116" t="s">
        <v>2150</v>
      </c>
      <c r="I116">
        <v>1454110440</v>
      </c>
      <c r="J116">
        <v>1451607071</v>
      </c>
      <c r="K116" t="b">
        <v>0</v>
      </c>
      <c r="L116">
        <v>5</v>
      </c>
      <c r="M116" t="b">
        <v>0</v>
      </c>
      <c r="N116" t="s">
        <v>2167</v>
      </c>
      <c r="O116" s="8">
        <v>50</v>
      </c>
      <c r="P116" s="9">
        <v>60</v>
      </c>
      <c r="Q116" t="s">
        <v>2176</v>
      </c>
      <c r="R116" t="s">
        <v>2177</v>
      </c>
      <c r="S116" s="14">
        <v>42398.981944444444</v>
      </c>
      <c r="T116" s="14">
        <v>42370.007766203707</v>
      </c>
    </row>
    <row r="117" spans="1:20" ht="55.8" x14ac:dyDescent="0.55000000000000004">
      <c r="A117" s="7">
        <v>2856</v>
      </c>
      <c r="B117" s="26" t="s">
        <v>117</v>
      </c>
      <c r="C117" s="26" t="s">
        <v>1180</v>
      </c>
      <c r="D117" s="3">
        <v>3000</v>
      </c>
      <c r="E117" s="5">
        <v>146</v>
      </c>
      <c r="F117" t="s">
        <v>2127</v>
      </c>
      <c r="G117" t="s">
        <v>2130</v>
      </c>
      <c r="H117" t="s">
        <v>2150</v>
      </c>
      <c r="I117">
        <v>1439069640</v>
      </c>
      <c r="J117">
        <v>1433897647</v>
      </c>
      <c r="K117" t="b">
        <v>0</v>
      </c>
      <c r="L117">
        <v>6</v>
      </c>
      <c r="M117" t="b">
        <v>0</v>
      </c>
      <c r="N117" t="s">
        <v>2167</v>
      </c>
      <c r="O117" s="8">
        <v>5</v>
      </c>
      <c r="P117" s="9">
        <v>24.33</v>
      </c>
      <c r="Q117" t="s">
        <v>2176</v>
      </c>
      <c r="R117" t="s">
        <v>2177</v>
      </c>
      <c r="S117" s="14">
        <v>42224.898611111115</v>
      </c>
      <c r="T117" s="14">
        <v>42165.037581018521</v>
      </c>
    </row>
    <row r="118" spans="1:20" ht="55.8" x14ac:dyDescent="0.55000000000000004">
      <c r="A118" s="7">
        <v>2857</v>
      </c>
      <c r="B118" s="26" t="s">
        <v>118</v>
      </c>
      <c r="C118" s="26" t="s">
        <v>1181</v>
      </c>
      <c r="D118" s="3">
        <v>38000</v>
      </c>
      <c r="E118" s="5">
        <v>7500</v>
      </c>
      <c r="F118" t="s">
        <v>2127</v>
      </c>
      <c r="G118" t="s">
        <v>2143</v>
      </c>
      <c r="H118" t="s">
        <v>2159</v>
      </c>
      <c r="I118">
        <v>1487613600</v>
      </c>
      <c r="J118">
        <v>1482444295</v>
      </c>
      <c r="K118" t="b">
        <v>0</v>
      </c>
      <c r="L118">
        <v>15</v>
      </c>
      <c r="M118" t="b">
        <v>0</v>
      </c>
      <c r="N118" t="s">
        <v>2167</v>
      </c>
      <c r="O118" s="8">
        <v>20</v>
      </c>
      <c r="P118" s="9">
        <v>500</v>
      </c>
      <c r="Q118" t="s">
        <v>2176</v>
      </c>
      <c r="R118" t="s">
        <v>2177</v>
      </c>
      <c r="S118" s="14">
        <v>42786.75</v>
      </c>
      <c r="T118" s="14">
        <v>42726.920081018514</v>
      </c>
    </row>
    <row r="119" spans="1:20" ht="55.8" x14ac:dyDescent="0.55000000000000004">
      <c r="A119" s="7">
        <v>2858</v>
      </c>
      <c r="B119" s="26" t="s">
        <v>119</v>
      </c>
      <c r="C119" s="26" t="s">
        <v>1182</v>
      </c>
      <c r="D119" s="3">
        <v>1000</v>
      </c>
      <c r="E119" s="5">
        <v>0</v>
      </c>
      <c r="F119" t="s">
        <v>2127</v>
      </c>
      <c r="G119" t="s">
        <v>2138</v>
      </c>
      <c r="H119" t="s">
        <v>2153</v>
      </c>
      <c r="I119">
        <v>1417778880</v>
      </c>
      <c r="J119">
        <v>1415711095</v>
      </c>
      <c r="K119" t="b">
        <v>0</v>
      </c>
      <c r="L119">
        <v>0</v>
      </c>
      <c r="M119" t="b">
        <v>0</v>
      </c>
      <c r="N119" t="s">
        <v>2167</v>
      </c>
      <c r="O119" s="8">
        <v>0</v>
      </c>
      <c r="P119" s="9">
        <v>0</v>
      </c>
      <c r="Q119" t="s">
        <v>2176</v>
      </c>
      <c r="R119" t="s">
        <v>2177</v>
      </c>
      <c r="S119" s="14">
        <v>41978.477777777778</v>
      </c>
      <c r="T119" s="14">
        <v>41954.545081018514</v>
      </c>
    </row>
    <row r="120" spans="1:20" ht="42" x14ac:dyDescent="0.55000000000000004">
      <c r="A120" s="7">
        <v>2859</v>
      </c>
      <c r="B120" s="26" t="s">
        <v>120</v>
      </c>
      <c r="C120" s="26" t="s">
        <v>1183</v>
      </c>
      <c r="D120" s="3">
        <v>2000</v>
      </c>
      <c r="E120" s="5">
        <v>35</v>
      </c>
      <c r="F120" t="s">
        <v>2127</v>
      </c>
      <c r="G120" t="s">
        <v>2132</v>
      </c>
      <c r="H120" t="s">
        <v>2152</v>
      </c>
      <c r="I120">
        <v>1444984904</v>
      </c>
      <c r="J120">
        <v>1439800904</v>
      </c>
      <c r="K120" t="b">
        <v>0</v>
      </c>
      <c r="L120">
        <v>1</v>
      </c>
      <c r="M120" t="b">
        <v>0</v>
      </c>
      <c r="N120" t="s">
        <v>2167</v>
      </c>
      <c r="O120" s="8">
        <v>2</v>
      </c>
      <c r="P120" s="9">
        <v>35</v>
      </c>
      <c r="Q120" t="s">
        <v>2176</v>
      </c>
      <c r="R120" t="s">
        <v>2177</v>
      </c>
      <c r="S120" s="14">
        <v>42293.362314814818</v>
      </c>
      <c r="T120" s="14">
        <v>42233.362314814818</v>
      </c>
    </row>
    <row r="121" spans="1:20" ht="55.8" x14ac:dyDescent="0.55000000000000004">
      <c r="A121" s="7">
        <v>2860</v>
      </c>
      <c r="B121" s="26" t="s">
        <v>121</v>
      </c>
      <c r="C121" s="26" t="s">
        <v>1184</v>
      </c>
      <c r="D121" s="3">
        <v>4000</v>
      </c>
      <c r="E121" s="5">
        <v>266</v>
      </c>
      <c r="F121" t="s">
        <v>2127</v>
      </c>
      <c r="G121" t="s">
        <v>2130</v>
      </c>
      <c r="H121" t="s">
        <v>2150</v>
      </c>
      <c r="I121">
        <v>1466363576</v>
      </c>
      <c r="J121">
        <v>1461179576</v>
      </c>
      <c r="K121" t="b">
        <v>0</v>
      </c>
      <c r="L121">
        <v>9</v>
      </c>
      <c r="M121" t="b">
        <v>0</v>
      </c>
      <c r="N121" t="s">
        <v>2167</v>
      </c>
      <c r="O121" s="8">
        <v>7</v>
      </c>
      <c r="P121" s="9">
        <v>29.56</v>
      </c>
      <c r="Q121" t="s">
        <v>2176</v>
      </c>
      <c r="R121" t="s">
        <v>2177</v>
      </c>
      <c r="S121" s="14">
        <v>42540.800648148142</v>
      </c>
      <c r="T121" s="14">
        <v>42480.800648148142</v>
      </c>
    </row>
    <row r="122" spans="1:20" ht="55.8" x14ac:dyDescent="0.55000000000000004">
      <c r="A122" s="7">
        <v>2861</v>
      </c>
      <c r="B122" s="26" t="s">
        <v>122</v>
      </c>
      <c r="C122" s="26" t="s">
        <v>1185</v>
      </c>
      <c r="D122" s="3">
        <v>250</v>
      </c>
      <c r="E122" s="5">
        <v>80</v>
      </c>
      <c r="F122" t="s">
        <v>2127</v>
      </c>
      <c r="G122" t="s">
        <v>2132</v>
      </c>
      <c r="H122" t="s">
        <v>2152</v>
      </c>
      <c r="I122">
        <v>1443103848</v>
      </c>
      <c r="J122">
        <v>1441894248</v>
      </c>
      <c r="K122" t="b">
        <v>0</v>
      </c>
      <c r="L122">
        <v>3</v>
      </c>
      <c r="M122" t="b">
        <v>0</v>
      </c>
      <c r="N122" t="s">
        <v>2167</v>
      </c>
      <c r="O122" s="8">
        <v>32</v>
      </c>
      <c r="P122" s="9">
        <v>26.67</v>
      </c>
      <c r="Q122" t="s">
        <v>2176</v>
      </c>
      <c r="R122" t="s">
        <v>2177</v>
      </c>
      <c r="S122" s="14">
        <v>42271.590833333335</v>
      </c>
      <c r="T122" s="14">
        <v>42257.590833333335</v>
      </c>
    </row>
    <row r="123" spans="1:20" ht="55.8" x14ac:dyDescent="0.55000000000000004">
      <c r="A123" s="7">
        <v>2862</v>
      </c>
      <c r="B123" s="26" t="s">
        <v>123</v>
      </c>
      <c r="C123" s="26" t="s">
        <v>1186</v>
      </c>
      <c r="D123" s="3">
        <v>12700</v>
      </c>
      <c r="E123" s="5">
        <v>55</v>
      </c>
      <c r="F123" t="s">
        <v>2127</v>
      </c>
      <c r="G123" t="s">
        <v>2130</v>
      </c>
      <c r="H123" t="s">
        <v>2150</v>
      </c>
      <c r="I123">
        <v>1403636229</v>
      </c>
      <c r="J123">
        <v>1401044229</v>
      </c>
      <c r="K123" t="b">
        <v>0</v>
      </c>
      <c r="L123">
        <v>3</v>
      </c>
      <c r="M123" t="b">
        <v>0</v>
      </c>
      <c r="N123" t="s">
        <v>2167</v>
      </c>
      <c r="O123" s="8">
        <v>0</v>
      </c>
      <c r="P123" s="9">
        <v>18.329999999999998</v>
      </c>
      <c r="Q123" t="s">
        <v>2176</v>
      </c>
      <c r="R123" t="s">
        <v>2177</v>
      </c>
      <c r="S123" s="14">
        <v>41814.789687500001</v>
      </c>
      <c r="T123" s="14">
        <v>41784.789687500001</v>
      </c>
    </row>
    <row r="124" spans="1:20" ht="55.8" x14ac:dyDescent="0.55000000000000004">
      <c r="A124" s="7">
        <v>2863</v>
      </c>
      <c r="B124" s="26" t="s">
        <v>124</v>
      </c>
      <c r="C124" s="26" t="s">
        <v>1187</v>
      </c>
      <c r="D124" s="3">
        <v>50000</v>
      </c>
      <c r="E124" s="5">
        <v>20</v>
      </c>
      <c r="F124" t="s">
        <v>2127</v>
      </c>
      <c r="G124" t="s">
        <v>2130</v>
      </c>
      <c r="H124" t="s">
        <v>2150</v>
      </c>
      <c r="I124">
        <v>1410279123</v>
      </c>
      <c r="J124">
        <v>1405095123</v>
      </c>
      <c r="K124" t="b">
        <v>0</v>
      </c>
      <c r="L124">
        <v>1</v>
      </c>
      <c r="M124" t="b">
        <v>0</v>
      </c>
      <c r="N124" t="s">
        <v>2167</v>
      </c>
      <c r="O124" s="8">
        <v>0</v>
      </c>
      <c r="P124" s="9">
        <v>20</v>
      </c>
      <c r="Q124" t="s">
        <v>2176</v>
      </c>
      <c r="R124" t="s">
        <v>2177</v>
      </c>
      <c r="S124" s="14">
        <v>41891.675034722226</v>
      </c>
      <c r="T124" s="14">
        <v>41831.675034722226</v>
      </c>
    </row>
    <row r="125" spans="1:20" ht="28.2" x14ac:dyDescent="0.55000000000000004">
      <c r="A125" s="7">
        <v>2864</v>
      </c>
      <c r="B125" s="26" t="s">
        <v>125</v>
      </c>
      <c r="C125" s="26" t="s">
        <v>1188</v>
      </c>
      <c r="D125" s="3">
        <v>2500</v>
      </c>
      <c r="E125" s="5">
        <v>40</v>
      </c>
      <c r="F125" t="s">
        <v>2127</v>
      </c>
      <c r="G125" t="s">
        <v>2131</v>
      </c>
      <c r="H125" t="s">
        <v>2151</v>
      </c>
      <c r="I125">
        <v>1437139080</v>
      </c>
      <c r="J125">
        <v>1434552207</v>
      </c>
      <c r="K125" t="b">
        <v>0</v>
      </c>
      <c r="L125">
        <v>3</v>
      </c>
      <c r="M125" t="b">
        <v>0</v>
      </c>
      <c r="N125" t="s">
        <v>2167</v>
      </c>
      <c r="O125" s="8">
        <v>2</v>
      </c>
      <c r="P125" s="9">
        <v>13.33</v>
      </c>
      <c r="Q125" t="s">
        <v>2176</v>
      </c>
      <c r="R125" t="s">
        <v>2177</v>
      </c>
      <c r="S125" s="14">
        <v>42202.554166666669</v>
      </c>
      <c r="T125" s="14">
        <v>42172.613506944443</v>
      </c>
    </row>
    <row r="126" spans="1:20" ht="55.8" x14ac:dyDescent="0.55000000000000004">
      <c r="A126" s="7">
        <v>2865</v>
      </c>
      <c r="B126" s="26" t="s">
        <v>126</v>
      </c>
      <c r="C126" s="26" t="s">
        <v>1189</v>
      </c>
      <c r="D126" s="3">
        <v>2888</v>
      </c>
      <c r="E126" s="5">
        <v>0</v>
      </c>
      <c r="F126" t="s">
        <v>2127</v>
      </c>
      <c r="G126" t="s">
        <v>2130</v>
      </c>
      <c r="H126" t="s">
        <v>2150</v>
      </c>
      <c r="I126">
        <v>1420512259</v>
      </c>
      <c r="J126">
        <v>1415328259</v>
      </c>
      <c r="K126" t="b">
        <v>0</v>
      </c>
      <c r="L126">
        <v>0</v>
      </c>
      <c r="M126" t="b">
        <v>0</v>
      </c>
      <c r="N126" t="s">
        <v>2167</v>
      </c>
      <c r="O126" s="8">
        <v>0</v>
      </c>
      <c r="P126" s="9">
        <v>0</v>
      </c>
      <c r="Q126" t="s">
        <v>2176</v>
      </c>
      <c r="R126" t="s">
        <v>2177</v>
      </c>
      <c r="S126" s="14">
        <v>42010.114108796297</v>
      </c>
      <c r="T126" s="14">
        <v>41950.114108796297</v>
      </c>
    </row>
    <row r="127" spans="1:20" ht="55.8" x14ac:dyDescent="0.55000000000000004">
      <c r="A127" s="7">
        <v>2866</v>
      </c>
      <c r="B127" s="26" t="s">
        <v>127</v>
      </c>
      <c r="C127" s="26" t="s">
        <v>1190</v>
      </c>
      <c r="D127" s="3">
        <v>5000</v>
      </c>
      <c r="E127" s="5">
        <v>45</v>
      </c>
      <c r="F127" t="s">
        <v>2127</v>
      </c>
      <c r="G127" t="s">
        <v>2130</v>
      </c>
      <c r="H127" t="s">
        <v>2150</v>
      </c>
      <c r="I127">
        <v>1476482400</v>
      </c>
      <c r="J127">
        <v>1473893721</v>
      </c>
      <c r="K127" t="b">
        <v>0</v>
      </c>
      <c r="L127">
        <v>2</v>
      </c>
      <c r="M127" t="b">
        <v>0</v>
      </c>
      <c r="N127" t="s">
        <v>2167</v>
      </c>
      <c r="O127" s="8">
        <v>1</v>
      </c>
      <c r="P127" s="9">
        <v>22.5</v>
      </c>
      <c r="Q127" t="s">
        <v>2176</v>
      </c>
      <c r="R127" t="s">
        <v>2177</v>
      </c>
      <c r="S127" s="14">
        <v>42657.916666666672</v>
      </c>
      <c r="T127" s="14">
        <v>42627.955104166671</v>
      </c>
    </row>
    <row r="128" spans="1:20" ht="55.8" x14ac:dyDescent="0.55000000000000004">
      <c r="A128" s="7">
        <v>2867</v>
      </c>
      <c r="B128" s="26" t="s">
        <v>128</v>
      </c>
      <c r="C128" s="26" t="s">
        <v>1191</v>
      </c>
      <c r="D128" s="3">
        <v>2500</v>
      </c>
      <c r="E128" s="5">
        <v>504</v>
      </c>
      <c r="F128" t="s">
        <v>2127</v>
      </c>
      <c r="G128" t="s">
        <v>2130</v>
      </c>
      <c r="H128" t="s">
        <v>2150</v>
      </c>
      <c r="I128">
        <v>1467604800</v>
      </c>
      <c r="J128">
        <v>1465533672</v>
      </c>
      <c r="K128" t="b">
        <v>0</v>
      </c>
      <c r="L128">
        <v>10</v>
      </c>
      <c r="M128" t="b">
        <v>0</v>
      </c>
      <c r="N128" t="s">
        <v>2167</v>
      </c>
      <c r="O128" s="8">
        <v>20</v>
      </c>
      <c r="P128" s="9">
        <v>50.4</v>
      </c>
      <c r="Q128" t="s">
        <v>2176</v>
      </c>
      <c r="R128" t="s">
        <v>2177</v>
      </c>
      <c r="S128" s="14">
        <v>42555.166666666672</v>
      </c>
      <c r="T128" s="14">
        <v>42531.195277777777</v>
      </c>
    </row>
    <row r="129" spans="1:20" ht="55.8" x14ac:dyDescent="0.55000000000000004">
      <c r="A129" s="7">
        <v>2868</v>
      </c>
      <c r="B129" s="26" t="s">
        <v>129</v>
      </c>
      <c r="C129" s="26" t="s">
        <v>1192</v>
      </c>
      <c r="D129" s="3">
        <v>15000</v>
      </c>
      <c r="E129" s="5">
        <v>6301.76</v>
      </c>
      <c r="F129" t="s">
        <v>2127</v>
      </c>
      <c r="G129" t="s">
        <v>2130</v>
      </c>
      <c r="H129" t="s">
        <v>2150</v>
      </c>
      <c r="I129">
        <v>1475697054</v>
      </c>
      <c r="J129">
        <v>1473105054</v>
      </c>
      <c r="K129" t="b">
        <v>0</v>
      </c>
      <c r="L129">
        <v>60</v>
      </c>
      <c r="M129" t="b">
        <v>0</v>
      </c>
      <c r="N129" t="s">
        <v>2167</v>
      </c>
      <c r="O129" s="8">
        <v>42</v>
      </c>
      <c r="P129" s="9">
        <v>105.03</v>
      </c>
      <c r="Q129" t="s">
        <v>2176</v>
      </c>
      <c r="R129" t="s">
        <v>2177</v>
      </c>
      <c r="S129" s="14">
        <v>42648.827013888891</v>
      </c>
      <c r="T129" s="14">
        <v>42618.827013888891</v>
      </c>
    </row>
    <row r="130" spans="1:20" ht="55.8" x14ac:dyDescent="0.55000000000000004">
      <c r="A130" s="7">
        <v>2869</v>
      </c>
      <c r="B130" s="26" t="s">
        <v>130</v>
      </c>
      <c r="C130" s="26" t="s">
        <v>1193</v>
      </c>
      <c r="D130" s="3">
        <v>20000</v>
      </c>
      <c r="E130" s="5">
        <v>177</v>
      </c>
      <c r="F130" t="s">
        <v>2127</v>
      </c>
      <c r="G130" t="s">
        <v>2130</v>
      </c>
      <c r="H130" t="s">
        <v>2150</v>
      </c>
      <c r="I130">
        <v>1468937681</v>
      </c>
      <c r="J130">
        <v>1466345681</v>
      </c>
      <c r="K130" t="b">
        <v>0</v>
      </c>
      <c r="L130">
        <v>5</v>
      </c>
      <c r="M130" t="b">
        <v>0</v>
      </c>
      <c r="N130" t="s">
        <v>2167</v>
      </c>
      <c r="O130" s="8">
        <v>1</v>
      </c>
      <c r="P130" s="9">
        <v>35.4</v>
      </c>
      <c r="Q130" t="s">
        <v>2176</v>
      </c>
      <c r="R130" t="s">
        <v>2177</v>
      </c>
      <c r="S130" s="14">
        <v>42570.593530092592</v>
      </c>
      <c r="T130" s="14">
        <v>42540.593530092592</v>
      </c>
    </row>
    <row r="131" spans="1:20" ht="55.8" x14ac:dyDescent="0.55000000000000004">
      <c r="A131" s="7">
        <v>2870</v>
      </c>
      <c r="B131" s="26" t="s">
        <v>131</v>
      </c>
      <c r="C131" s="26" t="s">
        <v>1194</v>
      </c>
      <c r="D131" s="3">
        <v>5000</v>
      </c>
      <c r="E131" s="5">
        <v>750</v>
      </c>
      <c r="F131" t="s">
        <v>2127</v>
      </c>
      <c r="G131" t="s">
        <v>2130</v>
      </c>
      <c r="H131" t="s">
        <v>2150</v>
      </c>
      <c r="I131">
        <v>1400301165</v>
      </c>
      <c r="J131">
        <v>1397709165</v>
      </c>
      <c r="K131" t="b">
        <v>0</v>
      </c>
      <c r="L131">
        <v>9</v>
      </c>
      <c r="M131" t="b">
        <v>0</v>
      </c>
      <c r="N131" t="s">
        <v>2167</v>
      </c>
      <c r="O131" s="8">
        <v>15</v>
      </c>
      <c r="P131" s="9">
        <v>83.33</v>
      </c>
      <c r="Q131" t="s">
        <v>2176</v>
      </c>
      <c r="R131" t="s">
        <v>2177</v>
      </c>
      <c r="S131" s="14">
        <v>41776.189409722225</v>
      </c>
      <c r="T131" s="14">
        <v>41746.189409722225</v>
      </c>
    </row>
    <row r="132" spans="1:20" ht="42" x14ac:dyDescent="0.55000000000000004">
      <c r="A132" s="7">
        <v>2871</v>
      </c>
      <c r="B132" s="26" t="s">
        <v>132</v>
      </c>
      <c r="C132" s="26" t="s">
        <v>1195</v>
      </c>
      <c r="D132" s="3">
        <v>10000</v>
      </c>
      <c r="E132" s="5">
        <v>467</v>
      </c>
      <c r="F132" t="s">
        <v>2127</v>
      </c>
      <c r="G132" t="s">
        <v>2130</v>
      </c>
      <c r="H132" t="s">
        <v>2150</v>
      </c>
      <c r="I132">
        <v>1419183813</v>
      </c>
      <c r="J132">
        <v>1417455813</v>
      </c>
      <c r="K132" t="b">
        <v>0</v>
      </c>
      <c r="L132">
        <v>13</v>
      </c>
      <c r="M132" t="b">
        <v>0</v>
      </c>
      <c r="N132" t="s">
        <v>2167</v>
      </c>
      <c r="O132" s="8">
        <v>5</v>
      </c>
      <c r="P132" s="9">
        <v>35.92</v>
      </c>
      <c r="Q132" t="s">
        <v>2176</v>
      </c>
      <c r="R132" t="s">
        <v>2177</v>
      </c>
      <c r="S132" s="14">
        <v>41994.738576388889</v>
      </c>
      <c r="T132" s="14">
        <v>41974.738576388889</v>
      </c>
    </row>
    <row r="133" spans="1:20" ht="42" x14ac:dyDescent="0.55000000000000004">
      <c r="A133" s="7">
        <v>2872</v>
      </c>
      <c r="B133" s="26" t="s">
        <v>133</v>
      </c>
      <c r="C133" s="26" t="s">
        <v>1196</v>
      </c>
      <c r="D133" s="3">
        <v>3000</v>
      </c>
      <c r="E133" s="5">
        <v>0</v>
      </c>
      <c r="F133" t="s">
        <v>2127</v>
      </c>
      <c r="G133" t="s">
        <v>2130</v>
      </c>
      <c r="H133" t="s">
        <v>2150</v>
      </c>
      <c r="I133">
        <v>1434768438</v>
      </c>
      <c r="J133">
        <v>1429584438</v>
      </c>
      <c r="K133" t="b">
        <v>0</v>
      </c>
      <c r="L133">
        <v>0</v>
      </c>
      <c r="M133" t="b">
        <v>0</v>
      </c>
      <c r="N133" t="s">
        <v>2167</v>
      </c>
      <c r="O133" s="8">
        <v>0</v>
      </c>
      <c r="P133" s="9">
        <v>0</v>
      </c>
      <c r="Q133" t="s">
        <v>2176</v>
      </c>
      <c r="R133" t="s">
        <v>2177</v>
      </c>
      <c r="S133" s="14">
        <v>42175.11618055556</v>
      </c>
      <c r="T133" s="14">
        <v>42115.11618055556</v>
      </c>
    </row>
    <row r="134" spans="1:20" ht="55.8" x14ac:dyDescent="0.55000000000000004">
      <c r="A134" s="7">
        <v>2873</v>
      </c>
      <c r="B134" s="26" t="s">
        <v>134</v>
      </c>
      <c r="C134" s="26" t="s">
        <v>1197</v>
      </c>
      <c r="D134" s="3">
        <v>2500</v>
      </c>
      <c r="E134" s="5">
        <v>953</v>
      </c>
      <c r="F134" t="s">
        <v>2127</v>
      </c>
      <c r="G134" t="s">
        <v>2130</v>
      </c>
      <c r="H134" t="s">
        <v>2150</v>
      </c>
      <c r="I134">
        <v>1422473831</v>
      </c>
      <c r="J134">
        <v>1419881831</v>
      </c>
      <c r="K134" t="b">
        <v>0</v>
      </c>
      <c r="L134">
        <v>8</v>
      </c>
      <c r="M134" t="b">
        <v>0</v>
      </c>
      <c r="N134" t="s">
        <v>2167</v>
      </c>
      <c r="O134" s="8">
        <v>38</v>
      </c>
      <c r="P134" s="9">
        <v>119.13</v>
      </c>
      <c r="Q134" t="s">
        <v>2176</v>
      </c>
      <c r="R134" t="s">
        <v>2177</v>
      </c>
      <c r="S134" s="14">
        <v>42032.817488425921</v>
      </c>
      <c r="T134" s="14">
        <v>42002.817488425921</v>
      </c>
    </row>
    <row r="135" spans="1:20" ht="55.8" x14ac:dyDescent="0.55000000000000004">
      <c r="A135" s="7">
        <v>2874</v>
      </c>
      <c r="B135" s="26" t="s">
        <v>135</v>
      </c>
      <c r="C135" s="26" t="s">
        <v>1198</v>
      </c>
      <c r="D135" s="3">
        <v>5000</v>
      </c>
      <c r="E135" s="5">
        <v>271</v>
      </c>
      <c r="F135" t="s">
        <v>2127</v>
      </c>
      <c r="G135" t="s">
        <v>2130</v>
      </c>
      <c r="H135" t="s">
        <v>2150</v>
      </c>
      <c r="I135">
        <v>1484684186</v>
      </c>
      <c r="J135">
        <v>1482092186</v>
      </c>
      <c r="K135" t="b">
        <v>0</v>
      </c>
      <c r="L135">
        <v>3</v>
      </c>
      <c r="M135" t="b">
        <v>0</v>
      </c>
      <c r="N135" t="s">
        <v>2167</v>
      </c>
      <c r="O135" s="8">
        <v>5</v>
      </c>
      <c r="P135" s="9">
        <v>90.33</v>
      </c>
      <c r="Q135" t="s">
        <v>2176</v>
      </c>
      <c r="R135" t="s">
        <v>2177</v>
      </c>
      <c r="S135" s="14">
        <v>42752.84474537037</v>
      </c>
      <c r="T135" s="14">
        <v>42722.84474537037</v>
      </c>
    </row>
    <row r="136" spans="1:20" ht="55.8" x14ac:dyDescent="0.55000000000000004">
      <c r="A136" s="7">
        <v>2875</v>
      </c>
      <c r="B136" s="26" t="s">
        <v>136</v>
      </c>
      <c r="C136" s="26" t="s">
        <v>1199</v>
      </c>
      <c r="D136" s="3">
        <v>20000</v>
      </c>
      <c r="E136" s="5">
        <v>7</v>
      </c>
      <c r="F136" t="s">
        <v>2127</v>
      </c>
      <c r="G136" t="s">
        <v>2130</v>
      </c>
      <c r="H136" t="s">
        <v>2150</v>
      </c>
      <c r="I136">
        <v>1462417493</v>
      </c>
      <c r="J136">
        <v>1459825493</v>
      </c>
      <c r="K136" t="b">
        <v>0</v>
      </c>
      <c r="L136">
        <v>3</v>
      </c>
      <c r="M136" t="b">
        <v>0</v>
      </c>
      <c r="N136" t="s">
        <v>2167</v>
      </c>
      <c r="O136" s="8">
        <v>0</v>
      </c>
      <c r="P136" s="9">
        <v>2.33</v>
      </c>
      <c r="Q136" t="s">
        <v>2176</v>
      </c>
      <c r="R136" t="s">
        <v>2177</v>
      </c>
      <c r="S136" s="14">
        <v>42495.128391203703</v>
      </c>
      <c r="T136" s="14">
        <v>42465.128391203703</v>
      </c>
    </row>
    <row r="137" spans="1:20" ht="55.8" x14ac:dyDescent="0.55000000000000004">
      <c r="A137" s="7">
        <v>2876</v>
      </c>
      <c r="B137" s="26" t="s">
        <v>137</v>
      </c>
      <c r="C137" s="26" t="s">
        <v>1200</v>
      </c>
      <c r="D137" s="3">
        <v>150000</v>
      </c>
      <c r="E137" s="5">
        <v>0</v>
      </c>
      <c r="F137" t="s">
        <v>2127</v>
      </c>
      <c r="G137" t="s">
        <v>2130</v>
      </c>
      <c r="H137" t="s">
        <v>2150</v>
      </c>
      <c r="I137">
        <v>1437069079</v>
      </c>
      <c r="J137">
        <v>1434477079</v>
      </c>
      <c r="K137" t="b">
        <v>0</v>
      </c>
      <c r="L137">
        <v>0</v>
      </c>
      <c r="M137" t="b">
        <v>0</v>
      </c>
      <c r="N137" t="s">
        <v>2167</v>
      </c>
      <c r="O137" s="8">
        <v>0</v>
      </c>
      <c r="P137" s="9">
        <v>0</v>
      </c>
      <c r="Q137" t="s">
        <v>2176</v>
      </c>
      <c r="R137" t="s">
        <v>2177</v>
      </c>
      <c r="S137" s="14">
        <v>42201.743969907402</v>
      </c>
      <c r="T137" s="14">
        <v>42171.743969907402</v>
      </c>
    </row>
    <row r="138" spans="1:20" ht="69.599999999999994" x14ac:dyDescent="0.55000000000000004">
      <c r="A138" s="7">
        <v>2877</v>
      </c>
      <c r="B138" s="26" t="s">
        <v>138</v>
      </c>
      <c r="C138" s="26" t="s">
        <v>1201</v>
      </c>
      <c r="D138" s="3">
        <v>6000</v>
      </c>
      <c r="E138" s="5">
        <v>650</v>
      </c>
      <c r="F138" t="s">
        <v>2127</v>
      </c>
      <c r="G138" t="s">
        <v>2130</v>
      </c>
      <c r="H138" t="s">
        <v>2150</v>
      </c>
      <c r="I138">
        <v>1480525200</v>
      </c>
      <c r="J138">
        <v>1477781724</v>
      </c>
      <c r="K138" t="b">
        <v>0</v>
      </c>
      <c r="L138">
        <v>6</v>
      </c>
      <c r="M138" t="b">
        <v>0</v>
      </c>
      <c r="N138" t="s">
        <v>2167</v>
      </c>
      <c r="O138" s="8">
        <v>11</v>
      </c>
      <c r="P138" s="9">
        <v>108.33</v>
      </c>
      <c r="Q138" t="s">
        <v>2176</v>
      </c>
      <c r="R138" t="s">
        <v>2177</v>
      </c>
      <c r="S138" s="14">
        <v>42704.708333333328</v>
      </c>
      <c r="T138" s="14">
        <v>42672.955138888887</v>
      </c>
    </row>
    <row r="139" spans="1:20" ht="55.8" x14ac:dyDescent="0.55000000000000004">
      <c r="A139" s="7">
        <v>2878</v>
      </c>
      <c r="B139" s="26" t="s">
        <v>139</v>
      </c>
      <c r="C139" s="26" t="s">
        <v>1202</v>
      </c>
      <c r="D139" s="3">
        <v>3000</v>
      </c>
      <c r="E139" s="5">
        <v>63</v>
      </c>
      <c r="F139" t="s">
        <v>2127</v>
      </c>
      <c r="G139" t="s">
        <v>2131</v>
      </c>
      <c r="H139" t="s">
        <v>2151</v>
      </c>
      <c r="I139">
        <v>1435934795</v>
      </c>
      <c r="J139">
        <v>1430750795</v>
      </c>
      <c r="K139" t="b">
        <v>0</v>
      </c>
      <c r="L139">
        <v>4</v>
      </c>
      <c r="M139" t="b">
        <v>0</v>
      </c>
      <c r="N139" t="s">
        <v>2167</v>
      </c>
      <c r="O139" s="8">
        <v>2</v>
      </c>
      <c r="P139" s="9">
        <v>15.75</v>
      </c>
      <c r="Q139" t="s">
        <v>2176</v>
      </c>
      <c r="R139" t="s">
        <v>2177</v>
      </c>
      <c r="S139" s="14">
        <v>42188.615682870368</v>
      </c>
      <c r="T139" s="14">
        <v>42128.615682870368</v>
      </c>
    </row>
    <row r="140" spans="1:20" ht="42" x14ac:dyDescent="0.55000000000000004">
      <c r="A140" s="7">
        <v>2879</v>
      </c>
      <c r="B140" s="26" t="s">
        <v>140</v>
      </c>
      <c r="C140" s="26" t="s">
        <v>1203</v>
      </c>
      <c r="D140" s="3">
        <v>11200</v>
      </c>
      <c r="E140" s="5">
        <v>29</v>
      </c>
      <c r="F140" t="s">
        <v>2127</v>
      </c>
      <c r="G140" t="s">
        <v>2130</v>
      </c>
      <c r="H140" t="s">
        <v>2150</v>
      </c>
      <c r="I140">
        <v>1453310661</v>
      </c>
      <c r="J140">
        <v>1450718661</v>
      </c>
      <c r="K140" t="b">
        <v>0</v>
      </c>
      <c r="L140">
        <v>1</v>
      </c>
      <c r="M140" t="b">
        <v>0</v>
      </c>
      <c r="N140" t="s">
        <v>2167</v>
      </c>
      <c r="O140" s="8">
        <v>0</v>
      </c>
      <c r="P140" s="9">
        <v>29</v>
      </c>
      <c r="Q140" t="s">
        <v>2176</v>
      </c>
      <c r="R140" t="s">
        <v>2177</v>
      </c>
      <c r="S140" s="14">
        <v>42389.725243055553</v>
      </c>
      <c r="T140" s="14">
        <v>42359.725243055553</v>
      </c>
    </row>
    <row r="141" spans="1:20" ht="55.8" x14ac:dyDescent="0.55000000000000004">
      <c r="A141" s="7">
        <v>2880</v>
      </c>
      <c r="B141" s="26" t="s">
        <v>141</v>
      </c>
      <c r="C141" s="26" t="s">
        <v>1204</v>
      </c>
      <c r="D141" s="3">
        <v>12000</v>
      </c>
      <c r="E141" s="5">
        <v>2800</v>
      </c>
      <c r="F141" t="s">
        <v>2127</v>
      </c>
      <c r="G141" t="s">
        <v>2130</v>
      </c>
      <c r="H141" t="s">
        <v>2150</v>
      </c>
      <c r="I141">
        <v>1440090300</v>
      </c>
      <c r="J141">
        <v>1436305452</v>
      </c>
      <c r="K141" t="b">
        <v>0</v>
      </c>
      <c r="L141">
        <v>29</v>
      </c>
      <c r="M141" t="b">
        <v>0</v>
      </c>
      <c r="N141" t="s">
        <v>2167</v>
      </c>
      <c r="O141" s="8">
        <v>23</v>
      </c>
      <c r="P141" s="9">
        <v>96.55</v>
      </c>
      <c r="Q141" t="s">
        <v>2176</v>
      </c>
      <c r="R141" t="s">
        <v>2177</v>
      </c>
      <c r="S141" s="14">
        <v>42236.711805555555</v>
      </c>
      <c r="T141" s="14">
        <v>42192.905694444446</v>
      </c>
    </row>
    <row r="142" spans="1:20" ht="55.8" x14ac:dyDescent="0.55000000000000004">
      <c r="A142" s="7">
        <v>2881</v>
      </c>
      <c r="B142" s="26" t="s">
        <v>142</v>
      </c>
      <c r="C142" s="26" t="s">
        <v>1205</v>
      </c>
      <c r="D142" s="3">
        <v>5500</v>
      </c>
      <c r="E142" s="5">
        <v>0</v>
      </c>
      <c r="F142" t="s">
        <v>2127</v>
      </c>
      <c r="G142" t="s">
        <v>2130</v>
      </c>
      <c r="H142" t="s">
        <v>2150</v>
      </c>
      <c r="I142">
        <v>1417620036</v>
      </c>
      <c r="J142">
        <v>1412432436</v>
      </c>
      <c r="K142" t="b">
        <v>0</v>
      </c>
      <c r="L142">
        <v>0</v>
      </c>
      <c r="M142" t="b">
        <v>0</v>
      </c>
      <c r="N142" t="s">
        <v>2167</v>
      </c>
      <c r="O142" s="8">
        <v>0</v>
      </c>
      <c r="P142" s="9">
        <v>0</v>
      </c>
      <c r="Q142" t="s">
        <v>2176</v>
      </c>
      <c r="R142" t="s">
        <v>2177</v>
      </c>
      <c r="S142" s="14">
        <v>41976.639305555553</v>
      </c>
      <c r="T142" s="14">
        <v>41916.597638888888</v>
      </c>
    </row>
    <row r="143" spans="1:20" ht="55.8" x14ac:dyDescent="0.55000000000000004">
      <c r="A143" s="7">
        <v>2882</v>
      </c>
      <c r="B143" s="26" t="s">
        <v>143</v>
      </c>
      <c r="C143" s="26" t="s">
        <v>1206</v>
      </c>
      <c r="D143" s="3">
        <v>750</v>
      </c>
      <c r="E143" s="5">
        <v>252</v>
      </c>
      <c r="F143" t="s">
        <v>2127</v>
      </c>
      <c r="G143" t="s">
        <v>2130</v>
      </c>
      <c r="H143" t="s">
        <v>2150</v>
      </c>
      <c r="I143">
        <v>1462112318</v>
      </c>
      <c r="J143">
        <v>1459520318</v>
      </c>
      <c r="K143" t="b">
        <v>0</v>
      </c>
      <c r="L143">
        <v>4</v>
      </c>
      <c r="M143" t="b">
        <v>0</v>
      </c>
      <c r="N143" t="s">
        <v>2167</v>
      </c>
      <c r="O143" s="8">
        <v>34</v>
      </c>
      <c r="P143" s="9">
        <v>63</v>
      </c>
      <c r="Q143" t="s">
        <v>2176</v>
      </c>
      <c r="R143" t="s">
        <v>2177</v>
      </c>
      <c r="S143" s="14">
        <v>42491.596273148149</v>
      </c>
      <c r="T143" s="14">
        <v>42461.596273148149</v>
      </c>
    </row>
    <row r="144" spans="1:20" ht="55.8" x14ac:dyDescent="0.55000000000000004">
      <c r="A144" s="7">
        <v>2883</v>
      </c>
      <c r="B144" s="26" t="s">
        <v>144</v>
      </c>
      <c r="C144" s="26" t="s">
        <v>1207</v>
      </c>
      <c r="D144" s="3">
        <v>10000</v>
      </c>
      <c r="E144" s="5">
        <v>1908</v>
      </c>
      <c r="F144" t="s">
        <v>2127</v>
      </c>
      <c r="G144" t="s">
        <v>2130</v>
      </c>
      <c r="H144" t="s">
        <v>2150</v>
      </c>
      <c r="I144">
        <v>1454734740</v>
      </c>
      <c r="J144">
        <v>1451684437</v>
      </c>
      <c r="K144" t="b">
        <v>0</v>
      </c>
      <c r="L144">
        <v>5</v>
      </c>
      <c r="M144" t="b">
        <v>0</v>
      </c>
      <c r="N144" t="s">
        <v>2167</v>
      </c>
      <c r="O144" s="8">
        <v>19</v>
      </c>
      <c r="P144" s="9">
        <v>381.6</v>
      </c>
      <c r="Q144" t="s">
        <v>2176</v>
      </c>
      <c r="R144" t="s">
        <v>2177</v>
      </c>
      <c r="S144" s="14">
        <v>42406.207638888889</v>
      </c>
      <c r="T144" s="14">
        <v>42370.90320601852</v>
      </c>
    </row>
    <row r="145" spans="1:20" ht="42" x14ac:dyDescent="0.55000000000000004">
      <c r="A145" s="7">
        <v>2884</v>
      </c>
      <c r="B145" s="26" t="s">
        <v>145</v>
      </c>
      <c r="C145" s="26" t="s">
        <v>1208</v>
      </c>
      <c r="D145" s="3">
        <v>45000</v>
      </c>
      <c r="E145" s="5">
        <v>185</v>
      </c>
      <c r="F145" t="s">
        <v>2127</v>
      </c>
      <c r="G145" t="s">
        <v>2130</v>
      </c>
      <c r="H145" t="s">
        <v>2150</v>
      </c>
      <c r="I145">
        <v>1417800435</v>
      </c>
      <c r="J145">
        <v>1415208435</v>
      </c>
      <c r="K145" t="b">
        <v>0</v>
      </c>
      <c r="L145">
        <v>4</v>
      </c>
      <c r="M145" t="b">
        <v>0</v>
      </c>
      <c r="N145" t="s">
        <v>2167</v>
      </c>
      <c r="O145" s="8">
        <v>0</v>
      </c>
      <c r="P145" s="9">
        <v>46.25</v>
      </c>
      <c r="Q145" t="s">
        <v>2176</v>
      </c>
      <c r="R145" t="s">
        <v>2177</v>
      </c>
      <c r="S145" s="14">
        <v>41978.727256944447</v>
      </c>
      <c r="T145" s="14">
        <v>41948.727256944447</v>
      </c>
    </row>
    <row r="146" spans="1:20" ht="42" x14ac:dyDescent="0.55000000000000004">
      <c r="A146" s="7">
        <v>2885</v>
      </c>
      <c r="B146" s="26" t="s">
        <v>146</v>
      </c>
      <c r="C146" s="26" t="s">
        <v>1209</v>
      </c>
      <c r="D146" s="3">
        <v>400</v>
      </c>
      <c r="E146" s="5">
        <v>130</v>
      </c>
      <c r="F146" t="s">
        <v>2127</v>
      </c>
      <c r="G146" t="s">
        <v>2130</v>
      </c>
      <c r="H146" t="s">
        <v>2150</v>
      </c>
      <c r="I146">
        <v>1426294201</v>
      </c>
      <c r="J146">
        <v>1423705801</v>
      </c>
      <c r="K146" t="b">
        <v>0</v>
      </c>
      <c r="L146">
        <v>5</v>
      </c>
      <c r="M146" t="b">
        <v>0</v>
      </c>
      <c r="N146" t="s">
        <v>2167</v>
      </c>
      <c r="O146" s="8">
        <v>33</v>
      </c>
      <c r="P146" s="9">
        <v>26</v>
      </c>
      <c r="Q146" t="s">
        <v>2176</v>
      </c>
      <c r="R146" t="s">
        <v>2177</v>
      </c>
      <c r="S146" s="14">
        <v>42077.034733796296</v>
      </c>
      <c r="T146" s="14">
        <v>42047.07640046296</v>
      </c>
    </row>
    <row r="147" spans="1:20" ht="55.8" x14ac:dyDescent="0.55000000000000004">
      <c r="A147" s="7">
        <v>2886</v>
      </c>
      <c r="B147" s="26" t="s">
        <v>147</v>
      </c>
      <c r="C147" s="26" t="s">
        <v>1210</v>
      </c>
      <c r="D147" s="3">
        <v>200</v>
      </c>
      <c r="E147" s="5">
        <v>10</v>
      </c>
      <c r="F147" t="s">
        <v>2127</v>
      </c>
      <c r="G147" t="s">
        <v>2130</v>
      </c>
      <c r="H147" t="s">
        <v>2150</v>
      </c>
      <c r="I147">
        <v>1442635140</v>
      </c>
      <c r="J147">
        <v>1442243484</v>
      </c>
      <c r="K147" t="b">
        <v>0</v>
      </c>
      <c r="L147">
        <v>1</v>
      </c>
      <c r="M147" t="b">
        <v>0</v>
      </c>
      <c r="N147" t="s">
        <v>2167</v>
      </c>
      <c r="O147" s="8">
        <v>5</v>
      </c>
      <c r="P147" s="9">
        <v>10</v>
      </c>
      <c r="Q147" t="s">
        <v>2176</v>
      </c>
      <c r="R147" t="s">
        <v>2177</v>
      </c>
      <c r="S147" s="14">
        <v>42266.165972222225</v>
      </c>
      <c r="T147" s="14">
        <v>42261.632916666669</v>
      </c>
    </row>
    <row r="148" spans="1:20" ht="55.8" x14ac:dyDescent="0.55000000000000004">
      <c r="A148" s="7">
        <v>2887</v>
      </c>
      <c r="B148" s="26" t="s">
        <v>148</v>
      </c>
      <c r="C148" s="26" t="s">
        <v>1211</v>
      </c>
      <c r="D148" s="3">
        <v>3000</v>
      </c>
      <c r="E148" s="5">
        <v>5</v>
      </c>
      <c r="F148" t="s">
        <v>2127</v>
      </c>
      <c r="G148" t="s">
        <v>2130</v>
      </c>
      <c r="H148" t="s">
        <v>2150</v>
      </c>
      <c r="I148">
        <v>1420971324</v>
      </c>
      <c r="J148">
        <v>1418379324</v>
      </c>
      <c r="K148" t="b">
        <v>0</v>
      </c>
      <c r="L148">
        <v>1</v>
      </c>
      <c r="M148" t="b">
        <v>0</v>
      </c>
      <c r="N148" t="s">
        <v>2167</v>
      </c>
      <c r="O148" s="8">
        <v>0</v>
      </c>
      <c r="P148" s="9">
        <v>5</v>
      </c>
      <c r="Q148" t="s">
        <v>2176</v>
      </c>
      <c r="R148" t="s">
        <v>2177</v>
      </c>
      <c r="S148" s="14">
        <v>42015.427361111113</v>
      </c>
      <c r="T148" s="14">
        <v>41985.427361111113</v>
      </c>
    </row>
    <row r="149" spans="1:20" ht="55.8" x14ac:dyDescent="0.55000000000000004">
      <c r="A149" s="7">
        <v>2888</v>
      </c>
      <c r="B149" s="26" t="s">
        <v>149</v>
      </c>
      <c r="C149" s="26" t="s">
        <v>1212</v>
      </c>
      <c r="D149" s="3">
        <v>30000</v>
      </c>
      <c r="E149" s="5">
        <v>0</v>
      </c>
      <c r="F149" t="s">
        <v>2127</v>
      </c>
      <c r="G149" t="s">
        <v>2130</v>
      </c>
      <c r="H149" t="s">
        <v>2150</v>
      </c>
      <c r="I149">
        <v>1413608340</v>
      </c>
      <c r="J149">
        <v>1412945440</v>
      </c>
      <c r="K149" t="b">
        <v>0</v>
      </c>
      <c r="L149">
        <v>0</v>
      </c>
      <c r="M149" t="b">
        <v>0</v>
      </c>
      <c r="N149" t="s">
        <v>2167</v>
      </c>
      <c r="O149" s="8">
        <v>0</v>
      </c>
      <c r="P149" s="9">
        <v>0</v>
      </c>
      <c r="Q149" t="s">
        <v>2176</v>
      </c>
      <c r="R149" t="s">
        <v>2177</v>
      </c>
      <c r="S149" s="14">
        <v>41930.207638888889</v>
      </c>
      <c r="T149" s="14">
        <v>41922.535185185188</v>
      </c>
    </row>
    <row r="150" spans="1:20" ht="55.8" x14ac:dyDescent="0.55000000000000004">
      <c r="A150" s="7">
        <v>2889</v>
      </c>
      <c r="B150" s="26" t="s">
        <v>150</v>
      </c>
      <c r="C150" s="26" t="s">
        <v>1213</v>
      </c>
      <c r="D150" s="3">
        <v>3000</v>
      </c>
      <c r="E150" s="5">
        <v>1142</v>
      </c>
      <c r="F150" t="s">
        <v>2127</v>
      </c>
      <c r="G150" t="s">
        <v>2130</v>
      </c>
      <c r="H150" t="s">
        <v>2150</v>
      </c>
      <c r="I150">
        <v>1409344985</v>
      </c>
      <c r="J150">
        <v>1406752985</v>
      </c>
      <c r="K150" t="b">
        <v>0</v>
      </c>
      <c r="L150">
        <v>14</v>
      </c>
      <c r="M150" t="b">
        <v>0</v>
      </c>
      <c r="N150" t="s">
        <v>2167</v>
      </c>
      <c r="O150" s="8">
        <v>38</v>
      </c>
      <c r="P150" s="9">
        <v>81.569999999999993</v>
      </c>
      <c r="Q150" t="s">
        <v>2176</v>
      </c>
      <c r="R150" t="s">
        <v>2177</v>
      </c>
      <c r="S150" s="14">
        <v>41880.863252314812</v>
      </c>
      <c r="T150" s="14">
        <v>41850.863252314812</v>
      </c>
    </row>
    <row r="151" spans="1:20" ht="55.8" x14ac:dyDescent="0.55000000000000004">
      <c r="A151" s="7">
        <v>2890</v>
      </c>
      <c r="B151" s="26" t="s">
        <v>151</v>
      </c>
      <c r="C151" s="26" t="s">
        <v>1214</v>
      </c>
      <c r="D151" s="3">
        <v>2000</v>
      </c>
      <c r="E151" s="5">
        <v>21</v>
      </c>
      <c r="F151" t="s">
        <v>2127</v>
      </c>
      <c r="G151" t="s">
        <v>2130</v>
      </c>
      <c r="H151" t="s">
        <v>2150</v>
      </c>
      <c r="I151">
        <v>1407553200</v>
      </c>
      <c r="J151">
        <v>1405100992</v>
      </c>
      <c r="K151" t="b">
        <v>0</v>
      </c>
      <c r="L151">
        <v>3</v>
      </c>
      <c r="M151" t="b">
        <v>0</v>
      </c>
      <c r="N151" t="s">
        <v>2167</v>
      </c>
      <c r="O151" s="8">
        <v>1</v>
      </c>
      <c r="P151" s="9">
        <v>7</v>
      </c>
      <c r="Q151" t="s">
        <v>2176</v>
      </c>
      <c r="R151" t="s">
        <v>2177</v>
      </c>
      <c r="S151" s="14">
        <v>41860.125</v>
      </c>
      <c r="T151" s="14">
        <v>41831.742962962962</v>
      </c>
    </row>
    <row r="152" spans="1:20" ht="55.8" x14ac:dyDescent="0.55000000000000004">
      <c r="A152" s="7">
        <v>2891</v>
      </c>
      <c r="B152" s="26" t="s">
        <v>152</v>
      </c>
      <c r="C152" s="26" t="s">
        <v>1215</v>
      </c>
      <c r="D152" s="3">
        <v>10000</v>
      </c>
      <c r="E152" s="5">
        <v>273</v>
      </c>
      <c r="F152" t="s">
        <v>2127</v>
      </c>
      <c r="G152" t="s">
        <v>2130</v>
      </c>
      <c r="H152" t="s">
        <v>2150</v>
      </c>
      <c r="I152">
        <v>1460751128</v>
      </c>
      <c r="J152">
        <v>1455570728</v>
      </c>
      <c r="K152" t="b">
        <v>0</v>
      </c>
      <c r="L152">
        <v>10</v>
      </c>
      <c r="M152" t="b">
        <v>0</v>
      </c>
      <c r="N152" t="s">
        <v>2167</v>
      </c>
      <c r="O152" s="8">
        <v>3</v>
      </c>
      <c r="P152" s="9">
        <v>27.3</v>
      </c>
      <c r="Q152" t="s">
        <v>2176</v>
      </c>
      <c r="R152" t="s">
        <v>2177</v>
      </c>
      <c r="S152" s="14">
        <v>42475.84175925926</v>
      </c>
      <c r="T152" s="14">
        <v>42415.883425925931</v>
      </c>
    </row>
    <row r="153" spans="1:20" ht="55.8" x14ac:dyDescent="0.55000000000000004">
      <c r="A153" s="7">
        <v>2892</v>
      </c>
      <c r="B153" s="26" t="s">
        <v>153</v>
      </c>
      <c r="C153" s="26" t="s">
        <v>1216</v>
      </c>
      <c r="D153" s="3">
        <v>5500</v>
      </c>
      <c r="E153" s="5">
        <v>500</v>
      </c>
      <c r="F153" t="s">
        <v>2127</v>
      </c>
      <c r="G153" t="s">
        <v>2130</v>
      </c>
      <c r="H153" t="s">
        <v>2150</v>
      </c>
      <c r="I153">
        <v>1409000400</v>
      </c>
      <c r="J153">
        <v>1408381704</v>
      </c>
      <c r="K153" t="b">
        <v>0</v>
      </c>
      <c r="L153">
        <v>17</v>
      </c>
      <c r="M153" t="b">
        <v>0</v>
      </c>
      <c r="N153" t="s">
        <v>2167</v>
      </c>
      <c r="O153" s="8">
        <v>9</v>
      </c>
      <c r="P153" s="9">
        <v>29.41</v>
      </c>
      <c r="Q153" t="s">
        <v>2176</v>
      </c>
      <c r="R153" t="s">
        <v>2177</v>
      </c>
      <c r="S153" s="14">
        <v>41876.875</v>
      </c>
      <c r="T153" s="14">
        <v>41869.714166666665</v>
      </c>
    </row>
    <row r="154" spans="1:20" ht="28.2" x14ac:dyDescent="0.55000000000000004">
      <c r="A154" s="7">
        <v>2893</v>
      </c>
      <c r="B154" s="26" t="s">
        <v>154</v>
      </c>
      <c r="C154" s="26" t="s">
        <v>1217</v>
      </c>
      <c r="D154" s="3">
        <v>5000</v>
      </c>
      <c r="E154" s="5">
        <v>25</v>
      </c>
      <c r="F154" t="s">
        <v>2127</v>
      </c>
      <c r="G154" t="s">
        <v>2130</v>
      </c>
      <c r="H154" t="s">
        <v>2150</v>
      </c>
      <c r="I154">
        <v>1420768800</v>
      </c>
      <c r="J154">
        <v>1415644395</v>
      </c>
      <c r="K154" t="b">
        <v>0</v>
      </c>
      <c r="L154">
        <v>2</v>
      </c>
      <c r="M154" t="b">
        <v>0</v>
      </c>
      <c r="N154" t="s">
        <v>2167</v>
      </c>
      <c r="O154" s="8">
        <v>1</v>
      </c>
      <c r="P154" s="9">
        <v>12.5</v>
      </c>
      <c r="Q154" t="s">
        <v>2176</v>
      </c>
      <c r="R154" t="s">
        <v>2177</v>
      </c>
      <c r="S154" s="14">
        <v>42013.083333333328</v>
      </c>
      <c r="T154" s="14">
        <v>41953.773090277777</v>
      </c>
    </row>
    <row r="155" spans="1:20" ht="28.2" x14ac:dyDescent="0.55000000000000004">
      <c r="A155" s="7">
        <v>2894</v>
      </c>
      <c r="B155" s="26" t="s">
        <v>155</v>
      </c>
      <c r="C155" s="26" t="s">
        <v>1218</v>
      </c>
      <c r="D155" s="3">
        <v>50000</v>
      </c>
      <c r="E155" s="5">
        <v>0</v>
      </c>
      <c r="F155" t="s">
        <v>2127</v>
      </c>
      <c r="G155" t="s">
        <v>2130</v>
      </c>
      <c r="H155" t="s">
        <v>2150</v>
      </c>
      <c r="I155">
        <v>1428100815</v>
      </c>
      <c r="J155">
        <v>1422920415</v>
      </c>
      <c r="K155" t="b">
        <v>0</v>
      </c>
      <c r="L155">
        <v>0</v>
      </c>
      <c r="M155" t="b">
        <v>0</v>
      </c>
      <c r="N155" t="s">
        <v>2167</v>
      </c>
      <c r="O155" s="8">
        <v>0</v>
      </c>
      <c r="P155" s="9">
        <v>0</v>
      </c>
      <c r="Q155" t="s">
        <v>2176</v>
      </c>
      <c r="R155" t="s">
        <v>2177</v>
      </c>
      <c r="S155" s="14">
        <v>42097.944618055553</v>
      </c>
      <c r="T155" s="14">
        <v>42037.986284722225</v>
      </c>
    </row>
    <row r="156" spans="1:20" ht="55.8" x14ac:dyDescent="0.55000000000000004">
      <c r="A156" s="7">
        <v>2895</v>
      </c>
      <c r="B156" s="26" t="s">
        <v>156</v>
      </c>
      <c r="C156" s="26" t="s">
        <v>1219</v>
      </c>
      <c r="D156" s="3">
        <v>500</v>
      </c>
      <c r="E156" s="5">
        <v>23</v>
      </c>
      <c r="F156" t="s">
        <v>2127</v>
      </c>
      <c r="G156" t="s">
        <v>2130</v>
      </c>
      <c r="H156" t="s">
        <v>2150</v>
      </c>
      <c r="I156">
        <v>1403470800</v>
      </c>
      <c r="J156">
        <v>1403356792</v>
      </c>
      <c r="K156" t="b">
        <v>0</v>
      </c>
      <c r="L156">
        <v>4</v>
      </c>
      <c r="M156" t="b">
        <v>0</v>
      </c>
      <c r="N156" t="s">
        <v>2167</v>
      </c>
      <c r="O156" s="8">
        <v>5</v>
      </c>
      <c r="P156" s="9">
        <v>5.75</v>
      </c>
      <c r="Q156" t="s">
        <v>2176</v>
      </c>
      <c r="R156" t="s">
        <v>2177</v>
      </c>
      <c r="S156" s="14">
        <v>41812.875</v>
      </c>
      <c r="T156" s="14">
        <v>41811.555462962962</v>
      </c>
    </row>
    <row r="157" spans="1:20" ht="42" x14ac:dyDescent="0.55000000000000004">
      <c r="A157" s="7">
        <v>2896</v>
      </c>
      <c r="B157" s="26" t="s">
        <v>157</v>
      </c>
      <c r="C157" s="26" t="s">
        <v>1220</v>
      </c>
      <c r="D157" s="3">
        <v>3000</v>
      </c>
      <c r="E157" s="5">
        <v>625</v>
      </c>
      <c r="F157" t="s">
        <v>2127</v>
      </c>
      <c r="G157" t="s">
        <v>2130</v>
      </c>
      <c r="H157" t="s">
        <v>2150</v>
      </c>
      <c r="I157">
        <v>1481522400</v>
      </c>
      <c r="J157">
        <v>1480283321</v>
      </c>
      <c r="K157" t="b">
        <v>0</v>
      </c>
      <c r="L157">
        <v>12</v>
      </c>
      <c r="M157" t="b">
        <v>0</v>
      </c>
      <c r="N157" t="s">
        <v>2167</v>
      </c>
      <c r="O157" s="8">
        <v>21</v>
      </c>
      <c r="P157" s="9">
        <v>52.08</v>
      </c>
      <c r="Q157" t="s">
        <v>2176</v>
      </c>
      <c r="R157" t="s">
        <v>2177</v>
      </c>
      <c r="S157" s="14">
        <v>42716.25</v>
      </c>
      <c r="T157" s="14">
        <v>42701.908807870372</v>
      </c>
    </row>
    <row r="158" spans="1:20" ht="55.8" x14ac:dyDescent="0.55000000000000004">
      <c r="A158" s="7">
        <v>2897</v>
      </c>
      <c r="B158" s="26" t="s">
        <v>158</v>
      </c>
      <c r="C158" s="26" t="s">
        <v>1221</v>
      </c>
      <c r="D158" s="3">
        <v>12000</v>
      </c>
      <c r="E158" s="5">
        <v>550</v>
      </c>
      <c r="F158" t="s">
        <v>2127</v>
      </c>
      <c r="G158" t="s">
        <v>2130</v>
      </c>
      <c r="H158" t="s">
        <v>2150</v>
      </c>
      <c r="I158">
        <v>1444577345</v>
      </c>
      <c r="J158">
        <v>1441985458</v>
      </c>
      <c r="K158" t="b">
        <v>0</v>
      </c>
      <c r="L158">
        <v>3</v>
      </c>
      <c r="M158" t="b">
        <v>0</v>
      </c>
      <c r="N158" t="s">
        <v>2167</v>
      </c>
      <c r="O158" s="8">
        <v>5</v>
      </c>
      <c r="P158" s="9">
        <v>183.33</v>
      </c>
      <c r="Q158" t="s">
        <v>2176</v>
      </c>
      <c r="R158" t="s">
        <v>2177</v>
      </c>
      <c r="S158" s="14">
        <v>42288.645196759258</v>
      </c>
      <c r="T158" s="14">
        <v>42258.646504629629</v>
      </c>
    </row>
    <row r="159" spans="1:20" ht="55.8" x14ac:dyDescent="0.55000000000000004">
      <c r="A159" s="7">
        <v>2898</v>
      </c>
      <c r="B159" s="26" t="s">
        <v>159</v>
      </c>
      <c r="C159" s="26" t="s">
        <v>1222</v>
      </c>
      <c r="D159" s="3">
        <v>7500</v>
      </c>
      <c r="E159" s="5">
        <v>316</v>
      </c>
      <c r="F159" t="s">
        <v>2127</v>
      </c>
      <c r="G159" t="s">
        <v>2130</v>
      </c>
      <c r="H159" t="s">
        <v>2150</v>
      </c>
      <c r="I159">
        <v>1446307053</v>
      </c>
      <c r="J159">
        <v>1443715053</v>
      </c>
      <c r="K159" t="b">
        <v>0</v>
      </c>
      <c r="L159">
        <v>12</v>
      </c>
      <c r="M159" t="b">
        <v>0</v>
      </c>
      <c r="N159" t="s">
        <v>2167</v>
      </c>
      <c r="O159" s="8">
        <v>4</v>
      </c>
      <c r="P159" s="9">
        <v>26.33</v>
      </c>
      <c r="Q159" t="s">
        <v>2176</v>
      </c>
      <c r="R159" t="s">
        <v>2177</v>
      </c>
      <c r="S159" s="14">
        <v>42308.664965277778</v>
      </c>
      <c r="T159" s="14">
        <v>42278.664965277778</v>
      </c>
    </row>
    <row r="160" spans="1:20" ht="55.8" x14ac:dyDescent="0.55000000000000004">
      <c r="A160" s="7">
        <v>2899</v>
      </c>
      <c r="B160" s="26" t="s">
        <v>160</v>
      </c>
      <c r="C160" s="26" t="s">
        <v>1223</v>
      </c>
      <c r="D160" s="3">
        <v>10000</v>
      </c>
      <c r="E160" s="5">
        <v>0</v>
      </c>
      <c r="F160" t="s">
        <v>2127</v>
      </c>
      <c r="G160" t="s">
        <v>2130</v>
      </c>
      <c r="H160" t="s">
        <v>2150</v>
      </c>
      <c r="I160">
        <v>1469325158</v>
      </c>
      <c r="J160">
        <v>1464141158</v>
      </c>
      <c r="K160" t="b">
        <v>0</v>
      </c>
      <c r="L160">
        <v>0</v>
      </c>
      <c r="M160" t="b">
        <v>0</v>
      </c>
      <c r="N160" t="s">
        <v>2167</v>
      </c>
      <c r="O160" s="8">
        <v>0</v>
      </c>
      <c r="P160" s="9">
        <v>0</v>
      </c>
      <c r="Q160" t="s">
        <v>2176</v>
      </c>
      <c r="R160" t="s">
        <v>2177</v>
      </c>
      <c r="S160" s="14">
        <v>42575.078217592592</v>
      </c>
      <c r="T160" s="14">
        <v>42515.078217592592</v>
      </c>
    </row>
    <row r="161" spans="1:20" ht="69.599999999999994" x14ac:dyDescent="0.55000000000000004">
      <c r="A161" s="7">
        <v>2900</v>
      </c>
      <c r="B161" s="26" t="s">
        <v>161</v>
      </c>
      <c r="C161" s="26" t="s">
        <v>1224</v>
      </c>
      <c r="D161" s="3">
        <v>5500</v>
      </c>
      <c r="E161" s="5">
        <v>3405</v>
      </c>
      <c r="F161" t="s">
        <v>2127</v>
      </c>
      <c r="G161" t="s">
        <v>2130</v>
      </c>
      <c r="H161" t="s">
        <v>2150</v>
      </c>
      <c r="I161">
        <v>1407562632</v>
      </c>
      <c r="J161">
        <v>1404970632</v>
      </c>
      <c r="K161" t="b">
        <v>0</v>
      </c>
      <c r="L161">
        <v>7</v>
      </c>
      <c r="M161" t="b">
        <v>0</v>
      </c>
      <c r="N161" t="s">
        <v>2167</v>
      </c>
      <c r="O161" s="8">
        <v>62</v>
      </c>
      <c r="P161" s="9">
        <v>486.43</v>
      </c>
      <c r="Q161" t="s">
        <v>2176</v>
      </c>
      <c r="R161" t="s">
        <v>2177</v>
      </c>
      <c r="S161" s="14">
        <v>41860.234166666669</v>
      </c>
      <c r="T161" s="14">
        <v>41830.234166666669</v>
      </c>
    </row>
    <row r="162" spans="1:20" ht="55.8" x14ac:dyDescent="0.55000000000000004">
      <c r="A162" s="7">
        <v>2901</v>
      </c>
      <c r="B162" s="26" t="s">
        <v>162</v>
      </c>
      <c r="C162" s="26" t="s">
        <v>1225</v>
      </c>
      <c r="D162" s="3">
        <v>750</v>
      </c>
      <c r="E162" s="5">
        <v>6</v>
      </c>
      <c r="F162" t="s">
        <v>2127</v>
      </c>
      <c r="G162" t="s">
        <v>2130</v>
      </c>
      <c r="H162" t="s">
        <v>2150</v>
      </c>
      <c r="I162">
        <v>1423345339</v>
      </c>
      <c r="J162">
        <v>1418161339</v>
      </c>
      <c r="K162" t="b">
        <v>0</v>
      </c>
      <c r="L162">
        <v>2</v>
      </c>
      <c r="M162" t="b">
        <v>0</v>
      </c>
      <c r="N162" t="s">
        <v>2167</v>
      </c>
      <c r="O162" s="8">
        <v>1</v>
      </c>
      <c r="P162" s="9">
        <v>3</v>
      </c>
      <c r="Q162" t="s">
        <v>2176</v>
      </c>
      <c r="R162" t="s">
        <v>2177</v>
      </c>
      <c r="S162" s="14">
        <v>42042.904386574075</v>
      </c>
      <c r="T162" s="14">
        <v>41982.904386574075</v>
      </c>
    </row>
    <row r="163" spans="1:20" ht="42" x14ac:dyDescent="0.55000000000000004">
      <c r="A163" s="7">
        <v>2902</v>
      </c>
      <c r="B163" s="26" t="s">
        <v>163</v>
      </c>
      <c r="C163" s="26" t="s">
        <v>1226</v>
      </c>
      <c r="D163" s="3">
        <v>150000</v>
      </c>
      <c r="E163" s="5">
        <v>25</v>
      </c>
      <c r="F163" t="s">
        <v>2127</v>
      </c>
      <c r="G163" t="s">
        <v>2130</v>
      </c>
      <c r="H163" t="s">
        <v>2150</v>
      </c>
      <c r="I163">
        <v>1440412396</v>
      </c>
      <c r="J163">
        <v>1437820396</v>
      </c>
      <c r="K163" t="b">
        <v>0</v>
      </c>
      <c r="L163">
        <v>1</v>
      </c>
      <c r="M163" t="b">
        <v>0</v>
      </c>
      <c r="N163" t="s">
        <v>2167</v>
      </c>
      <c r="O163" s="8">
        <v>0</v>
      </c>
      <c r="P163" s="9">
        <v>25</v>
      </c>
      <c r="Q163" t="s">
        <v>2176</v>
      </c>
      <c r="R163" t="s">
        <v>2177</v>
      </c>
      <c r="S163" s="14">
        <v>42240.439768518518</v>
      </c>
      <c r="T163" s="14">
        <v>42210.439768518518</v>
      </c>
    </row>
    <row r="164" spans="1:20" ht="55.8" x14ac:dyDescent="0.55000000000000004">
      <c r="A164" s="7">
        <v>2903</v>
      </c>
      <c r="B164" s="26" t="s">
        <v>164</v>
      </c>
      <c r="C164" s="26" t="s">
        <v>1227</v>
      </c>
      <c r="D164" s="3">
        <v>5000</v>
      </c>
      <c r="E164" s="5">
        <v>39</v>
      </c>
      <c r="F164" t="s">
        <v>2127</v>
      </c>
      <c r="G164" t="s">
        <v>2130</v>
      </c>
      <c r="H164" t="s">
        <v>2150</v>
      </c>
      <c r="I164">
        <v>1441771218</v>
      </c>
      <c r="J164">
        <v>1436587218</v>
      </c>
      <c r="K164" t="b">
        <v>0</v>
      </c>
      <c r="L164">
        <v>4</v>
      </c>
      <c r="M164" t="b">
        <v>0</v>
      </c>
      <c r="N164" t="s">
        <v>2167</v>
      </c>
      <c r="O164" s="8">
        <v>1</v>
      </c>
      <c r="P164" s="9">
        <v>9.75</v>
      </c>
      <c r="Q164" t="s">
        <v>2176</v>
      </c>
      <c r="R164" t="s">
        <v>2177</v>
      </c>
      <c r="S164" s="14">
        <v>42256.166874999995</v>
      </c>
      <c r="T164" s="14">
        <v>42196.166874999995</v>
      </c>
    </row>
    <row r="165" spans="1:20" ht="55.8" x14ac:dyDescent="0.55000000000000004">
      <c r="A165" s="7">
        <v>2904</v>
      </c>
      <c r="B165" s="26" t="s">
        <v>165</v>
      </c>
      <c r="C165" s="26" t="s">
        <v>1228</v>
      </c>
      <c r="D165" s="3">
        <v>1500</v>
      </c>
      <c r="E165" s="5">
        <v>75</v>
      </c>
      <c r="F165" t="s">
        <v>2127</v>
      </c>
      <c r="G165" t="s">
        <v>2131</v>
      </c>
      <c r="H165" t="s">
        <v>2151</v>
      </c>
      <c r="I165">
        <v>1415534400</v>
      </c>
      <c r="J165">
        <v>1414538031</v>
      </c>
      <c r="K165" t="b">
        <v>0</v>
      </c>
      <c r="L165">
        <v>4</v>
      </c>
      <c r="M165" t="b">
        <v>0</v>
      </c>
      <c r="N165" t="s">
        <v>2167</v>
      </c>
      <c r="O165" s="8">
        <v>5</v>
      </c>
      <c r="P165" s="9">
        <v>18.75</v>
      </c>
      <c r="Q165" t="s">
        <v>2176</v>
      </c>
      <c r="R165" t="s">
        <v>2177</v>
      </c>
      <c r="S165" s="14">
        <v>41952.5</v>
      </c>
      <c r="T165" s="14">
        <v>41940.967951388891</v>
      </c>
    </row>
    <row r="166" spans="1:20" ht="55.8" x14ac:dyDescent="0.55000000000000004">
      <c r="A166" s="7">
        <v>2905</v>
      </c>
      <c r="B166" s="26" t="s">
        <v>166</v>
      </c>
      <c r="C166" s="26" t="s">
        <v>1229</v>
      </c>
      <c r="D166" s="3">
        <v>3500</v>
      </c>
      <c r="E166" s="5">
        <v>622</v>
      </c>
      <c r="F166" t="s">
        <v>2127</v>
      </c>
      <c r="G166" t="s">
        <v>2130</v>
      </c>
      <c r="H166" t="s">
        <v>2150</v>
      </c>
      <c r="I166">
        <v>1473211313</v>
      </c>
      <c r="J166">
        <v>1472001713</v>
      </c>
      <c r="K166" t="b">
        <v>0</v>
      </c>
      <c r="L166">
        <v>17</v>
      </c>
      <c r="M166" t="b">
        <v>0</v>
      </c>
      <c r="N166" t="s">
        <v>2167</v>
      </c>
      <c r="O166" s="8">
        <v>18</v>
      </c>
      <c r="P166" s="9">
        <v>36.590000000000003</v>
      </c>
      <c r="Q166" t="s">
        <v>2176</v>
      </c>
      <c r="R166" t="s">
        <v>2177</v>
      </c>
      <c r="S166" s="14">
        <v>42620.056863425925</v>
      </c>
      <c r="T166" s="14">
        <v>42606.056863425925</v>
      </c>
    </row>
    <row r="167" spans="1:20" ht="55.8" x14ac:dyDescent="0.55000000000000004">
      <c r="A167" s="7">
        <v>2906</v>
      </c>
      <c r="B167" s="26" t="s">
        <v>167</v>
      </c>
      <c r="C167" s="26" t="s">
        <v>1230</v>
      </c>
      <c r="D167" s="3">
        <v>6000</v>
      </c>
      <c r="E167" s="5">
        <v>565</v>
      </c>
      <c r="F167" t="s">
        <v>2127</v>
      </c>
      <c r="G167" t="s">
        <v>2130</v>
      </c>
      <c r="H167" t="s">
        <v>2150</v>
      </c>
      <c r="I167">
        <v>1438390800</v>
      </c>
      <c r="J167">
        <v>1436888066</v>
      </c>
      <c r="K167" t="b">
        <v>0</v>
      </c>
      <c r="L167">
        <v>7</v>
      </c>
      <c r="M167" t="b">
        <v>0</v>
      </c>
      <c r="N167" t="s">
        <v>2167</v>
      </c>
      <c r="O167" s="8">
        <v>9</v>
      </c>
      <c r="P167" s="9">
        <v>80.709999999999994</v>
      </c>
      <c r="Q167" t="s">
        <v>2176</v>
      </c>
      <c r="R167" t="s">
        <v>2177</v>
      </c>
      <c r="S167" s="14">
        <v>42217.041666666672</v>
      </c>
      <c r="T167" s="14">
        <v>42199.648912037039</v>
      </c>
    </row>
    <row r="168" spans="1:20" ht="55.8" x14ac:dyDescent="0.55000000000000004">
      <c r="A168" s="7">
        <v>2907</v>
      </c>
      <c r="B168" s="26" t="s">
        <v>168</v>
      </c>
      <c r="C168" s="26" t="s">
        <v>1231</v>
      </c>
      <c r="D168" s="3">
        <v>2500</v>
      </c>
      <c r="E168" s="5">
        <v>2</v>
      </c>
      <c r="F168" t="s">
        <v>2127</v>
      </c>
      <c r="G168" t="s">
        <v>2130</v>
      </c>
      <c r="H168" t="s">
        <v>2150</v>
      </c>
      <c r="I168">
        <v>1463259837</v>
      </c>
      <c r="J168">
        <v>1458075837</v>
      </c>
      <c r="K168" t="b">
        <v>0</v>
      </c>
      <c r="L168">
        <v>2</v>
      </c>
      <c r="M168" t="b">
        <v>0</v>
      </c>
      <c r="N168" t="s">
        <v>2167</v>
      </c>
      <c r="O168" s="8">
        <v>0</v>
      </c>
      <c r="P168" s="9">
        <v>1</v>
      </c>
      <c r="Q168" t="s">
        <v>2176</v>
      </c>
      <c r="R168" t="s">
        <v>2177</v>
      </c>
      <c r="S168" s="14">
        <v>42504.877743055549</v>
      </c>
      <c r="T168" s="14">
        <v>42444.877743055549</v>
      </c>
    </row>
    <row r="169" spans="1:20" ht="55.8" x14ac:dyDescent="0.55000000000000004">
      <c r="A169" s="7">
        <v>2908</v>
      </c>
      <c r="B169" s="26" t="s">
        <v>169</v>
      </c>
      <c r="C169" s="26" t="s">
        <v>1232</v>
      </c>
      <c r="D169" s="3">
        <v>9600</v>
      </c>
      <c r="E169" s="5">
        <v>264</v>
      </c>
      <c r="F169" t="s">
        <v>2127</v>
      </c>
      <c r="G169" t="s">
        <v>2130</v>
      </c>
      <c r="H169" t="s">
        <v>2150</v>
      </c>
      <c r="I169">
        <v>1465407219</v>
      </c>
      <c r="J169">
        <v>1462815219</v>
      </c>
      <c r="K169" t="b">
        <v>0</v>
      </c>
      <c r="L169">
        <v>5</v>
      </c>
      <c r="M169" t="b">
        <v>0</v>
      </c>
      <c r="N169" t="s">
        <v>2167</v>
      </c>
      <c r="O169" s="8">
        <v>3</v>
      </c>
      <c r="P169" s="9">
        <v>52.8</v>
      </c>
      <c r="Q169" t="s">
        <v>2176</v>
      </c>
      <c r="R169" t="s">
        <v>2177</v>
      </c>
      <c r="S169" s="14">
        <v>42529.731701388882</v>
      </c>
      <c r="T169" s="14">
        <v>42499.731701388882</v>
      </c>
    </row>
    <row r="170" spans="1:20" ht="55.8" x14ac:dyDescent="0.55000000000000004">
      <c r="A170" s="7">
        <v>2909</v>
      </c>
      <c r="B170" s="26" t="s">
        <v>170</v>
      </c>
      <c r="C170" s="26" t="s">
        <v>1233</v>
      </c>
      <c r="D170" s="3">
        <v>180000</v>
      </c>
      <c r="E170" s="5">
        <v>20</v>
      </c>
      <c r="F170" t="s">
        <v>2127</v>
      </c>
      <c r="G170" t="s">
        <v>2130</v>
      </c>
      <c r="H170" t="s">
        <v>2150</v>
      </c>
      <c r="I170">
        <v>1416944760</v>
      </c>
      <c r="J170">
        <v>1413527001</v>
      </c>
      <c r="K170" t="b">
        <v>0</v>
      </c>
      <c r="L170">
        <v>1</v>
      </c>
      <c r="M170" t="b">
        <v>0</v>
      </c>
      <c r="N170" t="s">
        <v>2167</v>
      </c>
      <c r="O170" s="8">
        <v>0</v>
      </c>
      <c r="P170" s="9">
        <v>20</v>
      </c>
      <c r="Q170" t="s">
        <v>2176</v>
      </c>
      <c r="R170" t="s">
        <v>2177</v>
      </c>
      <c r="S170" s="14">
        <v>41968.823611111111</v>
      </c>
      <c r="T170" s="14">
        <v>41929.266215277778</v>
      </c>
    </row>
    <row r="171" spans="1:20" ht="55.8" x14ac:dyDescent="0.55000000000000004">
      <c r="A171" s="7">
        <v>2910</v>
      </c>
      <c r="B171" s="26" t="s">
        <v>171</v>
      </c>
      <c r="C171" s="26" t="s">
        <v>1234</v>
      </c>
      <c r="D171" s="3">
        <v>30000</v>
      </c>
      <c r="E171" s="5">
        <v>1</v>
      </c>
      <c r="F171" t="s">
        <v>2127</v>
      </c>
      <c r="G171" t="s">
        <v>2131</v>
      </c>
      <c r="H171" t="s">
        <v>2151</v>
      </c>
      <c r="I171">
        <v>1434139887</v>
      </c>
      <c r="J171">
        <v>1428955887</v>
      </c>
      <c r="K171" t="b">
        <v>0</v>
      </c>
      <c r="L171">
        <v>1</v>
      </c>
      <c r="M171" t="b">
        <v>0</v>
      </c>
      <c r="N171" t="s">
        <v>2167</v>
      </c>
      <c r="O171" s="8">
        <v>0</v>
      </c>
      <c r="P171" s="9">
        <v>1</v>
      </c>
      <c r="Q171" t="s">
        <v>2176</v>
      </c>
      <c r="R171" t="s">
        <v>2177</v>
      </c>
      <c r="S171" s="14">
        <v>42167.841284722221</v>
      </c>
      <c r="T171" s="14">
        <v>42107.841284722221</v>
      </c>
    </row>
    <row r="172" spans="1:20" ht="55.8" x14ac:dyDescent="0.55000000000000004">
      <c r="A172" s="7">
        <v>2911</v>
      </c>
      <c r="B172" s="26" t="s">
        <v>172</v>
      </c>
      <c r="C172" s="26" t="s">
        <v>1235</v>
      </c>
      <c r="D172" s="3">
        <v>1800</v>
      </c>
      <c r="E172" s="5">
        <v>657</v>
      </c>
      <c r="F172" t="s">
        <v>2127</v>
      </c>
      <c r="G172" t="s">
        <v>2130</v>
      </c>
      <c r="H172" t="s">
        <v>2150</v>
      </c>
      <c r="I172">
        <v>1435429626</v>
      </c>
      <c r="J172">
        <v>1431973626</v>
      </c>
      <c r="K172" t="b">
        <v>0</v>
      </c>
      <c r="L172">
        <v>14</v>
      </c>
      <c r="M172" t="b">
        <v>0</v>
      </c>
      <c r="N172" t="s">
        <v>2167</v>
      </c>
      <c r="O172" s="8">
        <v>37</v>
      </c>
      <c r="P172" s="9">
        <v>46.93</v>
      </c>
      <c r="Q172" t="s">
        <v>2176</v>
      </c>
      <c r="R172" t="s">
        <v>2177</v>
      </c>
      <c r="S172" s="14">
        <v>42182.768819444449</v>
      </c>
      <c r="T172" s="14">
        <v>42142.768819444449</v>
      </c>
    </row>
    <row r="173" spans="1:20" ht="55.8" x14ac:dyDescent="0.55000000000000004">
      <c r="A173" s="7">
        <v>2912</v>
      </c>
      <c r="B173" s="26" t="s">
        <v>173</v>
      </c>
      <c r="C173" s="26" t="s">
        <v>1236</v>
      </c>
      <c r="D173" s="3">
        <v>14440</v>
      </c>
      <c r="E173" s="5">
        <v>2030</v>
      </c>
      <c r="F173" t="s">
        <v>2127</v>
      </c>
      <c r="G173" t="s">
        <v>2130</v>
      </c>
      <c r="H173" t="s">
        <v>2150</v>
      </c>
      <c r="I173">
        <v>1452827374</v>
      </c>
      <c r="J173">
        <v>1450235374</v>
      </c>
      <c r="K173" t="b">
        <v>0</v>
      </c>
      <c r="L173">
        <v>26</v>
      </c>
      <c r="M173" t="b">
        <v>0</v>
      </c>
      <c r="N173" t="s">
        <v>2167</v>
      </c>
      <c r="O173" s="8">
        <v>14</v>
      </c>
      <c r="P173" s="9">
        <v>78.08</v>
      </c>
      <c r="Q173" t="s">
        <v>2176</v>
      </c>
      <c r="R173" t="s">
        <v>2177</v>
      </c>
      <c r="S173" s="14">
        <v>42384.131643518514</v>
      </c>
      <c r="T173" s="14">
        <v>42354.131643518514</v>
      </c>
    </row>
    <row r="174" spans="1:20" ht="55.8" x14ac:dyDescent="0.55000000000000004">
      <c r="A174" s="7">
        <v>2913</v>
      </c>
      <c r="B174" s="26" t="s">
        <v>174</v>
      </c>
      <c r="C174" s="26" t="s">
        <v>1237</v>
      </c>
      <c r="D174" s="3">
        <v>10000</v>
      </c>
      <c r="E174" s="5">
        <v>2</v>
      </c>
      <c r="F174" t="s">
        <v>2127</v>
      </c>
      <c r="G174" t="s">
        <v>2130</v>
      </c>
      <c r="H174" t="s">
        <v>2150</v>
      </c>
      <c r="I174">
        <v>1410041339</v>
      </c>
      <c r="J174">
        <v>1404857339</v>
      </c>
      <c r="K174" t="b">
        <v>0</v>
      </c>
      <c r="L174">
        <v>2</v>
      </c>
      <c r="M174" t="b">
        <v>0</v>
      </c>
      <c r="N174" t="s">
        <v>2167</v>
      </c>
      <c r="O174" s="8">
        <v>0</v>
      </c>
      <c r="P174" s="9">
        <v>1</v>
      </c>
      <c r="Q174" t="s">
        <v>2176</v>
      </c>
      <c r="R174" t="s">
        <v>2177</v>
      </c>
      <c r="S174" s="14">
        <v>41888.922905092593</v>
      </c>
      <c r="T174" s="14">
        <v>41828.922905092593</v>
      </c>
    </row>
    <row r="175" spans="1:20" ht="42" x14ac:dyDescent="0.55000000000000004">
      <c r="A175" s="7">
        <v>2914</v>
      </c>
      <c r="B175" s="26" t="s">
        <v>175</v>
      </c>
      <c r="C175" s="26" t="s">
        <v>1238</v>
      </c>
      <c r="D175" s="3">
        <v>25000</v>
      </c>
      <c r="E175" s="5">
        <v>1</v>
      </c>
      <c r="F175" t="s">
        <v>2127</v>
      </c>
      <c r="G175" t="s">
        <v>2131</v>
      </c>
      <c r="H175" t="s">
        <v>2151</v>
      </c>
      <c r="I175">
        <v>1426365994</v>
      </c>
      <c r="J175">
        <v>1421185594</v>
      </c>
      <c r="K175" t="b">
        <v>0</v>
      </c>
      <c r="L175">
        <v>1</v>
      </c>
      <c r="M175" t="b">
        <v>0</v>
      </c>
      <c r="N175" t="s">
        <v>2167</v>
      </c>
      <c r="O175" s="8">
        <v>0</v>
      </c>
      <c r="P175" s="9">
        <v>1</v>
      </c>
      <c r="Q175" t="s">
        <v>2176</v>
      </c>
      <c r="R175" t="s">
        <v>2177</v>
      </c>
      <c r="S175" s="14">
        <v>42077.865671296298</v>
      </c>
      <c r="T175" s="14">
        <v>42017.907337962963</v>
      </c>
    </row>
    <row r="176" spans="1:20" ht="42" x14ac:dyDescent="0.55000000000000004">
      <c r="A176" s="7">
        <v>2915</v>
      </c>
      <c r="B176" s="26" t="s">
        <v>176</v>
      </c>
      <c r="C176" s="26" t="s">
        <v>1239</v>
      </c>
      <c r="D176" s="3">
        <v>1000</v>
      </c>
      <c r="E176" s="5">
        <v>611</v>
      </c>
      <c r="F176" t="s">
        <v>2127</v>
      </c>
      <c r="G176" t="s">
        <v>2131</v>
      </c>
      <c r="H176" t="s">
        <v>2151</v>
      </c>
      <c r="I176">
        <v>1458117190</v>
      </c>
      <c r="J176">
        <v>1455528790</v>
      </c>
      <c r="K176" t="b">
        <v>0</v>
      </c>
      <c r="L176">
        <v>3</v>
      </c>
      <c r="M176" t="b">
        <v>0</v>
      </c>
      <c r="N176" t="s">
        <v>2167</v>
      </c>
      <c r="O176" s="8">
        <v>61</v>
      </c>
      <c r="P176" s="9">
        <v>203.67</v>
      </c>
      <c r="Q176" t="s">
        <v>2176</v>
      </c>
      <c r="R176" t="s">
        <v>2177</v>
      </c>
      <c r="S176" s="14">
        <v>42445.356365740736</v>
      </c>
      <c r="T176" s="14">
        <v>42415.398032407407</v>
      </c>
    </row>
    <row r="177" spans="1:20" ht="42" x14ac:dyDescent="0.55000000000000004">
      <c r="A177" s="7">
        <v>2916</v>
      </c>
      <c r="B177" s="26" t="s">
        <v>177</v>
      </c>
      <c r="C177" s="26" t="s">
        <v>1240</v>
      </c>
      <c r="D177" s="3">
        <v>1850</v>
      </c>
      <c r="E177" s="5">
        <v>145</v>
      </c>
      <c r="F177" t="s">
        <v>2127</v>
      </c>
      <c r="G177" t="s">
        <v>2131</v>
      </c>
      <c r="H177" t="s">
        <v>2151</v>
      </c>
      <c r="I177">
        <v>1400498789</v>
      </c>
      <c r="J177">
        <v>1398511589</v>
      </c>
      <c r="K177" t="b">
        <v>0</v>
      </c>
      <c r="L177">
        <v>7</v>
      </c>
      <c r="M177" t="b">
        <v>0</v>
      </c>
      <c r="N177" t="s">
        <v>2167</v>
      </c>
      <c r="O177" s="8">
        <v>8</v>
      </c>
      <c r="P177" s="9">
        <v>20.71</v>
      </c>
      <c r="Q177" t="s">
        <v>2176</v>
      </c>
      <c r="R177" t="s">
        <v>2177</v>
      </c>
      <c r="S177" s="14">
        <v>41778.476724537039</v>
      </c>
      <c r="T177" s="14">
        <v>41755.476724537039</v>
      </c>
    </row>
    <row r="178" spans="1:20" ht="55.8" x14ac:dyDescent="0.55000000000000004">
      <c r="A178" s="7">
        <v>2917</v>
      </c>
      <c r="B178" s="26" t="s">
        <v>178</v>
      </c>
      <c r="C178" s="26" t="s">
        <v>1241</v>
      </c>
      <c r="D178" s="3">
        <v>2000</v>
      </c>
      <c r="E178" s="5">
        <v>437</v>
      </c>
      <c r="F178" t="s">
        <v>2127</v>
      </c>
      <c r="G178" t="s">
        <v>2130</v>
      </c>
      <c r="H178" t="s">
        <v>2150</v>
      </c>
      <c r="I178">
        <v>1442381847</v>
      </c>
      <c r="J178">
        <v>1440826647</v>
      </c>
      <c r="K178" t="b">
        <v>0</v>
      </c>
      <c r="L178">
        <v>9</v>
      </c>
      <c r="M178" t="b">
        <v>0</v>
      </c>
      <c r="N178" t="s">
        <v>2167</v>
      </c>
      <c r="O178" s="8">
        <v>22</v>
      </c>
      <c r="P178" s="9">
        <v>48.56</v>
      </c>
      <c r="Q178" t="s">
        <v>2176</v>
      </c>
      <c r="R178" t="s">
        <v>2177</v>
      </c>
      <c r="S178" s="14">
        <v>42263.234340277777</v>
      </c>
      <c r="T178" s="14">
        <v>42245.234340277777</v>
      </c>
    </row>
    <row r="179" spans="1:20" ht="55.8" x14ac:dyDescent="0.55000000000000004">
      <c r="A179" s="7">
        <v>2918</v>
      </c>
      <c r="B179" s="26" t="s">
        <v>179</v>
      </c>
      <c r="C179" s="26" t="s">
        <v>1242</v>
      </c>
      <c r="D179" s="3">
        <v>5000</v>
      </c>
      <c r="E179" s="5">
        <v>1362</v>
      </c>
      <c r="F179" t="s">
        <v>2127</v>
      </c>
      <c r="G179" t="s">
        <v>2130</v>
      </c>
      <c r="H179" t="s">
        <v>2150</v>
      </c>
      <c r="I179">
        <v>1446131207</v>
      </c>
      <c r="J179">
        <v>1443712007</v>
      </c>
      <c r="K179" t="b">
        <v>0</v>
      </c>
      <c r="L179">
        <v>20</v>
      </c>
      <c r="M179" t="b">
        <v>0</v>
      </c>
      <c r="N179" t="s">
        <v>2167</v>
      </c>
      <c r="O179" s="8">
        <v>27</v>
      </c>
      <c r="P179" s="9">
        <v>68.099999999999994</v>
      </c>
      <c r="Q179" t="s">
        <v>2176</v>
      </c>
      <c r="R179" t="s">
        <v>2177</v>
      </c>
      <c r="S179" s="14">
        <v>42306.629710648151</v>
      </c>
      <c r="T179" s="14">
        <v>42278.629710648151</v>
      </c>
    </row>
    <row r="180" spans="1:20" ht="55.8" x14ac:dyDescent="0.55000000000000004">
      <c r="A180" s="7">
        <v>2919</v>
      </c>
      <c r="B180" s="26" t="s">
        <v>180</v>
      </c>
      <c r="C180" s="26" t="s">
        <v>1243</v>
      </c>
      <c r="D180" s="3">
        <v>600</v>
      </c>
      <c r="E180" s="5">
        <v>51</v>
      </c>
      <c r="F180" t="s">
        <v>2127</v>
      </c>
      <c r="G180" t="s">
        <v>2130</v>
      </c>
      <c r="H180" t="s">
        <v>2150</v>
      </c>
      <c r="I180">
        <v>1407250329</v>
      </c>
      <c r="J180">
        <v>1404658329</v>
      </c>
      <c r="K180" t="b">
        <v>0</v>
      </c>
      <c r="L180">
        <v>6</v>
      </c>
      <c r="M180" t="b">
        <v>0</v>
      </c>
      <c r="N180" t="s">
        <v>2167</v>
      </c>
      <c r="O180" s="8">
        <v>9</v>
      </c>
      <c r="P180" s="9">
        <v>8.5</v>
      </c>
      <c r="Q180" t="s">
        <v>2176</v>
      </c>
      <c r="R180" t="s">
        <v>2177</v>
      </c>
      <c r="S180" s="14">
        <v>41856.61954861111</v>
      </c>
      <c r="T180" s="14">
        <v>41826.61954861111</v>
      </c>
    </row>
    <row r="181" spans="1:20" ht="55.8" x14ac:dyDescent="0.55000000000000004">
      <c r="A181" s="7">
        <v>2920</v>
      </c>
      <c r="B181" s="26" t="s">
        <v>181</v>
      </c>
      <c r="C181" s="26" t="s">
        <v>1244</v>
      </c>
      <c r="D181" s="3">
        <v>2500</v>
      </c>
      <c r="E181" s="5">
        <v>671</v>
      </c>
      <c r="F181" t="s">
        <v>2127</v>
      </c>
      <c r="G181" t="s">
        <v>2135</v>
      </c>
      <c r="H181" t="s">
        <v>2155</v>
      </c>
      <c r="I181">
        <v>1427306470</v>
      </c>
      <c r="J181">
        <v>1424718070</v>
      </c>
      <c r="K181" t="b">
        <v>0</v>
      </c>
      <c r="L181">
        <v>13</v>
      </c>
      <c r="M181" t="b">
        <v>0</v>
      </c>
      <c r="N181" t="s">
        <v>2167</v>
      </c>
      <c r="O181" s="8">
        <v>27</v>
      </c>
      <c r="P181" s="9">
        <v>51.62</v>
      </c>
      <c r="Q181" t="s">
        <v>2176</v>
      </c>
      <c r="R181" t="s">
        <v>2177</v>
      </c>
      <c r="S181" s="14">
        <v>42088.750810185185</v>
      </c>
      <c r="T181" s="14">
        <v>42058.792476851857</v>
      </c>
    </row>
    <row r="182" spans="1:20" ht="55.8" x14ac:dyDescent="0.55000000000000004">
      <c r="A182" s="7">
        <v>2961</v>
      </c>
      <c r="B182" s="26" t="s">
        <v>182</v>
      </c>
      <c r="C182" s="26" t="s">
        <v>1245</v>
      </c>
      <c r="D182" s="3">
        <v>5000</v>
      </c>
      <c r="E182" s="5">
        <v>5481</v>
      </c>
      <c r="F182" t="s">
        <v>2126</v>
      </c>
      <c r="G182" t="s">
        <v>2130</v>
      </c>
      <c r="H182" t="s">
        <v>2150</v>
      </c>
      <c r="I182">
        <v>1427342400</v>
      </c>
      <c r="J182">
        <v>1424927159</v>
      </c>
      <c r="K182" t="b">
        <v>0</v>
      </c>
      <c r="L182">
        <v>108</v>
      </c>
      <c r="M182" t="b">
        <v>1</v>
      </c>
      <c r="N182" t="s">
        <v>2167</v>
      </c>
      <c r="O182" s="8">
        <v>110</v>
      </c>
      <c r="P182" s="9">
        <v>50.75</v>
      </c>
      <c r="Q182" t="s">
        <v>2176</v>
      </c>
      <c r="R182" t="s">
        <v>2177</v>
      </c>
      <c r="S182" s="14">
        <v>42089.166666666672</v>
      </c>
      <c r="T182" s="14">
        <v>42061.212488425925</v>
      </c>
    </row>
    <row r="183" spans="1:20" ht="55.8" x14ac:dyDescent="0.55000000000000004">
      <c r="A183" s="7">
        <v>2962</v>
      </c>
      <c r="B183" s="26" t="s">
        <v>183</v>
      </c>
      <c r="C183" s="26" t="s">
        <v>1246</v>
      </c>
      <c r="D183" s="3">
        <v>1000</v>
      </c>
      <c r="E183" s="5">
        <v>1218</v>
      </c>
      <c r="F183" t="s">
        <v>2126</v>
      </c>
      <c r="G183" t="s">
        <v>2130</v>
      </c>
      <c r="H183" t="s">
        <v>2150</v>
      </c>
      <c r="I183">
        <v>1425193140</v>
      </c>
      <c r="J183">
        <v>1422769906</v>
      </c>
      <c r="K183" t="b">
        <v>0</v>
      </c>
      <c r="L183">
        <v>20</v>
      </c>
      <c r="M183" t="b">
        <v>1</v>
      </c>
      <c r="N183" t="s">
        <v>2167</v>
      </c>
      <c r="O183" s="8">
        <v>122</v>
      </c>
      <c r="P183" s="9">
        <v>60.9</v>
      </c>
      <c r="Q183" t="s">
        <v>2176</v>
      </c>
      <c r="R183" t="s">
        <v>2177</v>
      </c>
      <c r="S183" s="14">
        <v>42064.290972222225</v>
      </c>
      <c r="T183" s="14">
        <v>42036.24428240741</v>
      </c>
    </row>
    <row r="184" spans="1:20" ht="55.8" x14ac:dyDescent="0.55000000000000004">
      <c r="A184" s="7">
        <v>2963</v>
      </c>
      <c r="B184" s="26" t="s">
        <v>184</v>
      </c>
      <c r="C184" s="26" t="s">
        <v>1247</v>
      </c>
      <c r="D184" s="3">
        <v>10000</v>
      </c>
      <c r="E184" s="5">
        <v>10685</v>
      </c>
      <c r="F184" t="s">
        <v>2126</v>
      </c>
      <c r="G184" t="s">
        <v>2130</v>
      </c>
      <c r="H184" t="s">
        <v>2150</v>
      </c>
      <c r="I184">
        <v>1435835824</v>
      </c>
      <c r="J184">
        <v>1433243824</v>
      </c>
      <c r="K184" t="b">
        <v>0</v>
      </c>
      <c r="L184">
        <v>98</v>
      </c>
      <c r="M184" t="b">
        <v>1</v>
      </c>
      <c r="N184" t="s">
        <v>2167</v>
      </c>
      <c r="O184" s="8">
        <v>107</v>
      </c>
      <c r="P184" s="9">
        <v>109.03</v>
      </c>
      <c r="Q184" t="s">
        <v>2176</v>
      </c>
      <c r="R184" t="s">
        <v>2177</v>
      </c>
      <c r="S184" s="14">
        <v>42187.470185185186</v>
      </c>
      <c r="T184" s="14">
        <v>42157.470185185186</v>
      </c>
    </row>
    <row r="185" spans="1:20" ht="55.8" x14ac:dyDescent="0.55000000000000004">
      <c r="A185" s="7">
        <v>2964</v>
      </c>
      <c r="B185" s="26" t="s">
        <v>185</v>
      </c>
      <c r="C185" s="26" t="s">
        <v>1248</v>
      </c>
      <c r="D185" s="3">
        <v>5000</v>
      </c>
      <c r="E185" s="5">
        <v>5035.6899999999996</v>
      </c>
      <c r="F185" t="s">
        <v>2126</v>
      </c>
      <c r="G185" t="s">
        <v>2130</v>
      </c>
      <c r="H185" t="s">
        <v>2150</v>
      </c>
      <c r="I185">
        <v>1407360720</v>
      </c>
      <c r="J185">
        <v>1404769819</v>
      </c>
      <c r="K185" t="b">
        <v>0</v>
      </c>
      <c r="L185">
        <v>196</v>
      </c>
      <c r="M185" t="b">
        <v>1</v>
      </c>
      <c r="N185" t="s">
        <v>2167</v>
      </c>
      <c r="O185" s="8">
        <v>101</v>
      </c>
      <c r="P185" s="9">
        <v>25.69</v>
      </c>
      <c r="Q185" t="s">
        <v>2176</v>
      </c>
      <c r="R185" t="s">
        <v>2177</v>
      </c>
      <c r="S185" s="14">
        <v>41857.897222222222</v>
      </c>
      <c r="T185" s="14">
        <v>41827.909942129627</v>
      </c>
    </row>
    <row r="186" spans="1:20" ht="55.8" x14ac:dyDescent="0.55000000000000004">
      <c r="A186" s="7">
        <v>2965</v>
      </c>
      <c r="B186" s="26" t="s">
        <v>186</v>
      </c>
      <c r="C186" s="26" t="s">
        <v>1249</v>
      </c>
      <c r="D186" s="3">
        <v>1500</v>
      </c>
      <c r="E186" s="5">
        <v>1635</v>
      </c>
      <c r="F186" t="s">
        <v>2126</v>
      </c>
      <c r="G186" t="s">
        <v>2130</v>
      </c>
      <c r="H186" t="s">
        <v>2150</v>
      </c>
      <c r="I186">
        <v>1436290233</v>
      </c>
      <c r="J186">
        <v>1433698233</v>
      </c>
      <c r="K186" t="b">
        <v>0</v>
      </c>
      <c r="L186">
        <v>39</v>
      </c>
      <c r="M186" t="b">
        <v>1</v>
      </c>
      <c r="N186" t="s">
        <v>2167</v>
      </c>
      <c r="O186" s="8">
        <v>109</v>
      </c>
      <c r="P186" s="9">
        <v>41.92</v>
      </c>
      <c r="Q186" t="s">
        <v>2176</v>
      </c>
      <c r="R186" t="s">
        <v>2177</v>
      </c>
      <c r="S186" s="14">
        <v>42192.729548611111</v>
      </c>
      <c r="T186" s="14">
        <v>42162.729548611111</v>
      </c>
    </row>
    <row r="187" spans="1:20" ht="55.8" x14ac:dyDescent="0.55000000000000004">
      <c r="A187" s="7">
        <v>2966</v>
      </c>
      <c r="B187" s="26" t="s">
        <v>187</v>
      </c>
      <c r="C187" s="26" t="s">
        <v>1250</v>
      </c>
      <c r="D187" s="3">
        <v>10000</v>
      </c>
      <c r="E187" s="5">
        <v>11363</v>
      </c>
      <c r="F187" t="s">
        <v>2126</v>
      </c>
      <c r="G187" t="s">
        <v>2130</v>
      </c>
      <c r="H187" t="s">
        <v>2150</v>
      </c>
      <c r="I187">
        <v>1442425412</v>
      </c>
      <c r="J187">
        <v>1439833412</v>
      </c>
      <c r="K187" t="b">
        <v>0</v>
      </c>
      <c r="L187">
        <v>128</v>
      </c>
      <c r="M187" t="b">
        <v>1</v>
      </c>
      <c r="N187" t="s">
        <v>2167</v>
      </c>
      <c r="O187" s="8">
        <v>114</v>
      </c>
      <c r="P187" s="9">
        <v>88.77</v>
      </c>
      <c r="Q187" t="s">
        <v>2176</v>
      </c>
      <c r="R187" t="s">
        <v>2177</v>
      </c>
      <c r="S187" s="14">
        <v>42263.738564814819</v>
      </c>
      <c r="T187" s="14">
        <v>42233.738564814819</v>
      </c>
    </row>
    <row r="188" spans="1:20" ht="42" x14ac:dyDescent="0.55000000000000004">
      <c r="A188" s="7">
        <v>2967</v>
      </c>
      <c r="B188" s="26" t="s">
        <v>188</v>
      </c>
      <c r="C188" s="26" t="s">
        <v>1251</v>
      </c>
      <c r="D188" s="3">
        <v>5000</v>
      </c>
      <c r="E188" s="5">
        <v>5696</v>
      </c>
      <c r="F188" t="s">
        <v>2126</v>
      </c>
      <c r="G188" t="s">
        <v>2130</v>
      </c>
      <c r="H188" t="s">
        <v>2150</v>
      </c>
      <c r="I188">
        <v>1425872692</v>
      </c>
      <c r="J188">
        <v>1423284292</v>
      </c>
      <c r="K188" t="b">
        <v>0</v>
      </c>
      <c r="L188">
        <v>71</v>
      </c>
      <c r="M188" t="b">
        <v>1</v>
      </c>
      <c r="N188" t="s">
        <v>2167</v>
      </c>
      <c r="O188" s="8">
        <v>114</v>
      </c>
      <c r="P188" s="9">
        <v>80.23</v>
      </c>
      <c r="Q188" t="s">
        <v>2176</v>
      </c>
      <c r="R188" t="s">
        <v>2177</v>
      </c>
      <c r="S188" s="14">
        <v>42072.156157407408</v>
      </c>
      <c r="T188" s="14">
        <v>42042.197824074072</v>
      </c>
    </row>
    <row r="189" spans="1:20" ht="42" x14ac:dyDescent="0.55000000000000004">
      <c r="A189" s="7">
        <v>2968</v>
      </c>
      <c r="B189" s="26" t="s">
        <v>189</v>
      </c>
      <c r="C189" s="26" t="s">
        <v>1252</v>
      </c>
      <c r="D189" s="3">
        <v>3500</v>
      </c>
      <c r="E189" s="5">
        <v>3710</v>
      </c>
      <c r="F189" t="s">
        <v>2126</v>
      </c>
      <c r="G189" t="s">
        <v>2130</v>
      </c>
      <c r="H189" t="s">
        <v>2150</v>
      </c>
      <c r="I189">
        <v>1471406340</v>
      </c>
      <c r="J189">
        <v>1470227660</v>
      </c>
      <c r="K189" t="b">
        <v>0</v>
      </c>
      <c r="L189">
        <v>47</v>
      </c>
      <c r="M189" t="b">
        <v>1</v>
      </c>
      <c r="N189" t="s">
        <v>2167</v>
      </c>
      <c r="O189" s="8">
        <v>106</v>
      </c>
      <c r="P189" s="9">
        <v>78.94</v>
      </c>
      <c r="Q189" t="s">
        <v>2176</v>
      </c>
      <c r="R189" t="s">
        <v>2177</v>
      </c>
      <c r="S189" s="14">
        <v>42599.165972222225</v>
      </c>
      <c r="T189" s="14">
        <v>42585.523842592593</v>
      </c>
    </row>
    <row r="190" spans="1:20" ht="55.8" x14ac:dyDescent="0.55000000000000004">
      <c r="A190" s="7">
        <v>2969</v>
      </c>
      <c r="B190" s="26" t="s">
        <v>190</v>
      </c>
      <c r="C190" s="26" t="s">
        <v>1253</v>
      </c>
      <c r="D190" s="3">
        <v>1000</v>
      </c>
      <c r="E190" s="5">
        <v>1625</v>
      </c>
      <c r="F190" t="s">
        <v>2126</v>
      </c>
      <c r="G190" t="s">
        <v>2135</v>
      </c>
      <c r="H190" t="s">
        <v>2155</v>
      </c>
      <c r="I190">
        <v>1430693460</v>
      </c>
      <c r="J190">
        <v>1428087153</v>
      </c>
      <c r="K190" t="b">
        <v>0</v>
      </c>
      <c r="L190">
        <v>17</v>
      </c>
      <c r="M190" t="b">
        <v>1</v>
      </c>
      <c r="N190" t="s">
        <v>2167</v>
      </c>
      <c r="O190" s="8">
        <v>163</v>
      </c>
      <c r="P190" s="9">
        <v>95.59</v>
      </c>
      <c r="Q190" t="s">
        <v>2176</v>
      </c>
      <c r="R190" t="s">
        <v>2177</v>
      </c>
      <c r="S190" s="14">
        <v>42127.952083333337</v>
      </c>
      <c r="T190" s="14">
        <v>42097.786493055552</v>
      </c>
    </row>
    <row r="191" spans="1:20" ht="55.8" x14ac:dyDescent="0.55000000000000004">
      <c r="A191" s="7">
        <v>2970</v>
      </c>
      <c r="B191" s="26" t="s">
        <v>191</v>
      </c>
      <c r="C191" s="26" t="s">
        <v>1254</v>
      </c>
      <c r="D191" s="3">
        <v>6000</v>
      </c>
      <c r="E191" s="5">
        <v>6360</v>
      </c>
      <c r="F191" t="s">
        <v>2126</v>
      </c>
      <c r="G191" t="s">
        <v>2130</v>
      </c>
      <c r="H191" t="s">
        <v>2150</v>
      </c>
      <c r="I191">
        <v>1405699451</v>
      </c>
      <c r="J191">
        <v>1403107451</v>
      </c>
      <c r="K191" t="b">
        <v>0</v>
      </c>
      <c r="L191">
        <v>91</v>
      </c>
      <c r="M191" t="b">
        <v>1</v>
      </c>
      <c r="N191" t="s">
        <v>2167</v>
      </c>
      <c r="O191" s="8">
        <v>106</v>
      </c>
      <c r="P191" s="9">
        <v>69.89</v>
      </c>
      <c r="Q191" t="s">
        <v>2176</v>
      </c>
      <c r="R191" t="s">
        <v>2177</v>
      </c>
      <c r="S191" s="14">
        <v>41838.669571759259</v>
      </c>
      <c r="T191" s="14">
        <v>41808.669571759259</v>
      </c>
    </row>
    <row r="192" spans="1:20" ht="55.8" x14ac:dyDescent="0.55000000000000004">
      <c r="A192" s="7">
        <v>2971</v>
      </c>
      <c r="B192" s="26" t="s">
        <v>192</v>
      </c>
      <c r="C192" s="26" t="s">
        <v>1255</v>
      </c>
      <c r="D192" s="3">
        <v>3200</v>
      </c>
      <c r="E192" s="5">
        <v>3205</v>
      </c>
      <c r="F192" t="s">
        <v>2126</v>
      </c>
      <c r="G192" t="s">
        <v>2130</v>
      </c>
      <c r="H192" t="s">
        <v>2150</v>
      </c>
      <c r="I192">
        <v>1409500078</v>
      </c>
      <c r="J192">
        <v>1406908078</v>
      </c>
      <c r="K192" t="b">
        <v>0</v>
      </c>
      <c r="L192">
        <v>43</v>
      </c>
      <c r="M192" t="b">
        <v>1</v>
      </c>
      <c r="N192" t="s">
        <v>2167</v>
      </c>
      <c r="O192" s="8">
        <v>100</v>
      </c>
      <c r="P192" s="9">
        <v>74.53</v>
      </c>
      <c r="Q192" t="s">
        <v>2176</v>
      </c>
      <c r="R192" t="s">
        <v>2177</v>
      </c>
      <c r="S192" s="14">
        <v>41882.658310185187</v>
      </c>
      <c r="T192" s="14">
        <v>41852.658310185187</v>
      </c>
    </row>
    <row r="193" spans="1:20" ht="42" x14ac:dyDescent="0.55000000000000004">
      <c r="A193" s="7">
        <v>2972</v>
      </c>
      <c r="B193" s="26" t="s">
        <v>193</v>
      </c>
      <c r="C193" s="26" t="s">
        <v>1256</v>
      </c>
      <c r="D193" s="3">
        <v>2000</v>
      </c>
      <c r="E193" s="5">
        <v>2107</v>
      </c>
      <c r="F193" t="s">
        <v>2126</v>
      </c>
      <c r="G193" t="s">
        <v>2130</v>
      </c>
      <c r="H193" t="s">
        <v>2150</v>
      </c>
      <c r="I193">
        <v>1480899600</v>
      </c>
      <c r="J193">
        <v>1479609520</v>
      </c>
      <c r="K193" t="b">
        <v>0</v>
      </c>
      <c r="L193">
        <v>17</v>
      </c>
      <c r="M193" t="b">
        <v>1</v>
      </c>
      <c r="N193" t="s">
        <v>2167</v>
      </c>
      <c r="O193" s="8">
        <v>105</v>
      </c>
      <c r="P193" s="9">
        <v>123.94</v>
      </c>
      <c r="Q193" t="s">
        <v>2176</v>
      </c>
      <c r="R193" t="s">
        <v>2177</v>
      </c>
      <c r="S193" s="14">
        <v>42709.041666666672</v>
      </c>
      <c r="T193" s="14">
        <v>42694.110185185185</v>
      </c>
    </row>
    <row r="194" spans="1:20" ht="55.8" x14ac:dyDescent="0.55000000000000004">
      <c r="A194" s="7">
        <v>2973</v>
      </c>
      <c r="B194" s="26" t="s">
        <v>194</v>
      </c>
      <c r="C194" s="26" t="s">
        <v>1257</v>
      </c>
      <c r="D194" s="3">
        <v>5000</v>
      </c>
      <c r="E194" s="5">
        <v>8740</v>
      </c>
      <c r="F194" t="s">
        <v>2126</v>
      </c>
      <c r="G194" t="s">
        <v>2130</v>
      </c>
      <c r="H194" t="s">
        <v>2150</v>
      </c>
      <c r="I194">
        <v>1451620800</v>
      </c>
      <c r="J194">
        <v>1449171508</v>
      </c>
      <c r="K194" t="b">
        <v>0</v>
      </c>
      <c r="L194">
        <v>33</v>
      </c>
      <c r="M194" t="b">
        <v>1</v>
      </c>
      <c r="N194" t="s">
        <v>2167</v>
      </c>
      <c r="O194" s="8">
        <v>175</v>
      </c>
      <c r="P194" s="9">
        <v>264.85000000000002</v>
      </c>
      <c r="Q194" t="s">
        <v>2176</v>
      </c>
      <c r="R194" t="s">
        <v>2177</v>
      </c>
      <c r="S194" s="14">
        <v>42370.166666666672</v>
      </c>
      <c r="T194" s="14">
        <v>42341.818379629629</v>
      </c>
    </row>
    <row r="195" spans="1:20" ht="55.8" x14ac:dyDescent="0.55000000000000004">
      <c r="A195" s="7">
        <v>2974</v>
      </c>
      <c r="B195" s="26" t="s">
        <v>195</v>
      </c>
      <c r="C195" s="26" t="s">
        <v>1258</v>
      </c>
      <c r="D195" s="3">
        <v>5000</v>
      </c>
      <c r="E195" s="5">
        <v>5100</v>
      </c>
      <c r="F195" t="s">
        <v>2126</v>
      </c>
      <c r="G195" t="s">
        <v>2130</v>
      </c>
      <c r="H195" t="s">
        <v>2150</v>
      </c>
      <c r="I195">
        <v>1411695300</v>
      </c>
      <c r="J195">
        <v>1409275671</v>
      </c>
      <c r="K195" t="b">
        <v>0</v>
      </c>
      <c r="L195">
        <v>87</v>
      </c>
      <c r="M195" t="b">
        <v>1</v>
      </c>
      <c r="N195" t="s">
        <v>2167</v>
      </c>
      <c r="O195" s="8">
        <v>102</v>
      </c>
      <c r="P195" s="9">
        <v>58.62</v>
      </c>
      <c r="Q195" t="s">
        <v>2176</v>
      </c>
      <c r="R195" t="s">
        <v>2177</v>
      </c>
      <c r="S195" s="14">
        <v>41908.065972222219</v>
      </c>
      <c r="T195" s="14">
        <v>41880.061006944445</v>
      </c>
    </row>
    <row r="196" spans="1:20" ht="55.8" x14ac:dyDescent="0.55000000000000004">
      <c r="A196" s="7">
        <v>2975</v>
      </c>
      <c r="B196" s="26" t="s">
        <v>196</v>
      </c>
      <c r="C196" s="26" t="s">
        <v>1259</v>
      </c>
      <c r="D196" s="3">
        <v>8000</v>
      </c>
      <c r="E196" s="5">
        <v>8010</v>
      </c>
      <c r="F196" t="s">
        <v>2126</v>
      </c>
      <c r="G196" t="s">
        <v>2130</v>
      </c>
      <c r="H196" t="s">
        <v>2150</v>
      </c>
      <c r="I196">
        <v>1417057200</v>
      </c>
      <c r="J196">
        <v>1414599886</v>
      </c>
      <c r="K196" t="b">
        <v>0</v>
      </c>
      <c r="L196">
        <v>113</v>
      </c>
      <c r="M196" t="b">
        <v>1</v>
      </c>
      <c r="N196" t="s">
        <v>2167</v>
      </c>
      <c r="O196" s="8">
        <v>100</v>
      </c>
      <c r="P196" s="9">
        <v>70.88</v>
      </c>
      <c r="Q196" t="s">
        <v>2176</v>
      </c>
      <c r="R196" t="s">
        <v>2177</v>
      </c>
      <c r="S196" s="14">
        <v>41970.125</v>
      </c>
      <c r="T196" s="14">
        <v>41941.683865740742</v>
      </c>
    </row>
    <row r="197" spans="1:20" ht="42" x14ac:dyDescent="0.55000000000000004">
      <c r="A197" s="7">
        <v>2976</v>
      </c>
      <c r="B197" s="26" t="s">
        <v>197</v>
      </c>
      <c r="C197" s="26" t="s">
        <v>1260</v>
      </c>
      <c r="D197" s="3">
        <v>70</v>
      </c>
      <c r="E197" s="5">
        <v>120</v>
      </c>
      <c r="F197" t="s">
        <v>2126</v>
      </c>
      <c r="G197" t="s">
        <v>2131</v>
      </c>
      <c r="H197" t="s">
        <v>2151</v>
      </c>
      <c r="I197">
        <v>1457870400</v>
      </c>
      <c r="J197">
        <v>1456421530</v>
      </c>
      <c r="K197" t="b">
        <v>0</v>
      </c>
      <c r="L197">
        <v>14</v>
      </c>
      <c r="M197" t="b">
        <v>1</v>
      </c>
      <c r="N197" t="s">
        <v>2167</v>
      </c>
      <c r="O197" s="8">
        <v>171</v>
      </c>
      <c r="P197" s="9">
        <v>8.57</v>
      </c>
      <c r="Q197" t="s">
        <v>2176</v>
      </c>
      <c r="R197" t="s">
        <v>2177</v>
      </c>
      <c r="S197" s="14">
        <v>42442.5</v>
      </c>
      <c r="T197" s="14">
        <v>42425.730671296296</v>
      </c>
    </row>
    <row r="198" spans="1:20" ht="69.599999999999994" x14ac:dyDescent="0.55000000000000004">
      <c r="A198" s="7">
        <v>2977</v>
      </c>
      <c r="B198" s="26" t="s">
        <v>198</v>
      </c>
      <c r="C198" s="26" t="s">
        <v>1261</v>
      </c>
      <c r="D198" s="3">
        <v>3000</v>
      </c>
      <c r="E198" s="5">
        <v>3407</v>
      </c>
      <c r="F198" t="s">
        <v>2126</v>
      </c>
      <c r="G198" t="s">
        <v>2130</v>
      </c>
      <c r="H198" t="s">
        <v>2150</v>
      </c>
      <c r="I198">
        <v>1427076840</v>
      </c>
      <c r="J198">
        <v>1421960934</v>
      </c>
      <c r="K198" t="b">
        <v>0</v>
      </c>
      <c r="L198">
        <v>30</v>
      </c>
      <c r="M198" t="b">
        <v>1</v>
      </c>
      <c r="N198" t="s">
        <v>2167</v>
      </c>
      <c r="O198" s="8">
        <v>114</v>
      </c>
      <c r="P198" s="9">
        <v>113.57</v>
      </c>
      <c r="Q198" t="s">
        <v>2176</v>
      </c>
      <c r="R198" t="s">
        <v>2177</v>
      </c>
      <c r="S198" s="14">
        <v>42086.093055555553</v>
      </c>
      <c r="T198" s="14">
        <v>42026.88118055556</v>
      </c>
    </row>
    <row r="199" spans="1:20" ht="55.8" x14ac:dyDescent="0.55000000000000004">
      <c r="A199" s="7">
        <v>2978</v>
      </c>
      <c r="B199" s="26" t="s">
        <v>199</v>
      </c>
      <c r="C199" s="26" t="s">
        <v>1262</v>
      </c>
      <c r="D199" s="3">
        <v>750</v>
      </c>
      <c r="E199" s="5">
        <v>971</v>
      </c>
      <c r="F199" t="s">
        <v>2126</v>
      </c>
      <c r="G199" t="s">
        <v>2130</v>
      </c>
      <c r="H199" t="s">
        <v>2150</v>
      </c>
      <c r="I199">
        <v>1413784740</v>
      </c>
      <c r="J199">
        <v>1412954547</v>
      </c>
      <c r="K199" t="b">
        <v>0</v>
      </c>
      <c r="L199">
        <v>16</v>
      </c>
      <c r="M199" t="b">
        <v>1</v>
      </c>
      <c r="N199" t="s">
        <v>2167</v>
      </c>
      <c r="O199" s="8">
        <v>129</v>
      </c>
      <c r="P199" s="9">
        <v>60.69</v>
      </c>
      <c r="Q199" t="s">
        <v>2176</v>
      </c>
      <c r="R199" t="s">
        <v>2177</v>
      </c>
      <c r="S199" s="14">
        <v>41932.249305555553</v>
      </c>
      <c r="T199" s="14">
        <v>41922.640590277777</v>
      </c>
    </row>
    <row r="200" spans="1:20" ht="55.8" x14ac:dyDescent="0.55000000000000004">
      <c r="A200" s="7">
        <v>2979</v>
      </c>
      <c r="B200" s="26" t="s">
        <v>200</v>
      </c>
      <c r="C200" s="26" t="s">
        <v>1263</v>
      </c>
      <c r="D200" s="3">
        <v>5000</v>
      </c>
      <c r="E200" s="5">
        <v>5070</v>
      </c>
      <c r="F200" t="s">
        <v>2126</v>
      </c>
      <c r="G200" t="s">
        <v>2130</v>
      </c>
      <c r="H200" t="s">
        <v>2150</v>
      </c>
      <c r="I200">
        <v>1420524000</v>
      </c>
      <c r="J200">
        <v>1419104823</v>
      </c>
      <c r="K200" t="b">
        <v>0</v>
      </c>
      <c r="L200">
        <v>46</v>
      </c>
      <c r="M200" t="b">
        <v>1</v>
      </c>
      <c r="N200" t="s">
        <v>2167</v>
      </c>
      <c r="O200" s="8">
        <v>101</v>
      </c>
      <c r="P200" s="9">
        <v>110.22</v>
      </c>
      <c r="Q200" t="s">
        <v>2176</v>
      </c>
      <c r="R200" t="s">
        <v>2177</v>
      </c>
      <c r="S200" s="14">
        <v>42010.25</v>
      </c>
      <c r="T200" s="14">
        <v>41993.824340277773</v>
      </c>
    </row>
    <row r="201" spans="1:20" ht="42" x14ac:dyDescent="0.55000000000000004">
      <c r="A201" s="7">
        <v>2980</v>
      </c>
      <c r="B201" s="26" t="s">
        <v>201</v>
      </c>
      <c r="C201" s="26" t="s">
        <v>1264</v>
      </c>
      <c r="D201" s="3">
        <v>3000</v>
      </c>
      <c r="E201" s="5">
        <v>3275</v>
      </c>
      <c r="F201" t="s">
        <v>2126</v>
      </c>
      <c r="G201" t="s">
        <v>2130</v>
      </c>
      <c r="H201" t="s">
        <v>2150</v>
      </c>
      <c r="I201">
        <v>1440381600</v>
      </c>
      <c r="J201">
        <v>1438639130</v>
      </c>
      <c r="K201" t="b">
        <v>0</v>
      </c>
      <c r="L201">
        <v>24</v>
      </c>
      <c r="M201" t="b">
        <v>1</v>
      </c>
      <c r="N201" t="s">
        <v>2167</v>
      </c>
      <c r="O201" s="8">
        <v>109</v>
      </c>
      <c r="P201" s="9">
        <v>136.46</v>
      </c>
      <c r="Q201" t="s">
        <v>2176</v>
      </c>
      <c r="R201" t="s">
        <v>2177</v>
      </c>
      <c r="S201" s="14">
        <v>42240.083333333328</v>
      </c>
      <c r="T201" s="14">
        <v>42219.915856481486</v>
      </c>
    </row>
    <row r="202" spans="1:20" ht="55.8" x14ac:dyDescent="0.55000000000000004">
      <c r="A202" s="7">
        <v>3128</v>
      </c>
      <c r="B202" s="26" t="s">
        <v>202</v>
      </c>
      <c r="C202" s="26" t="s">
        <v>1265</v>
      </c>
      <c r="D202" s="3">
        <v>15000</v>
      </c>
      <c r="E202" s="5">
        <v>16291</v>
      </c>
      <c r="F202" t="s">
        <v>2128</v>
      </c>
      <c r="G202" t="s">
        <v>2130</v>
      </c>
      <c r="H202" t="s">
        <v>2150</v>
      </c>
      <c r="I202">
        <v>1489690141</v>
      </c>
      <c r="J202">
        <v>1487101741</v>
      </c>
      <c r="K202" t="b">
        <v>0</v>
      </c>
      <c r="L202">
        <v>117</v>
      </c>
      <c r="M202" t="b">
        <v>0</v>
      </c>
      <c r="N202" t="s">
        <v>2167</v>
      </c>
      <c r="O202" s="8">
        <v>109</v>
      </c>
      <c r="P202" s="9">
        <v>139.24</v>
      </c>
      <c r="Q202" t="s">
        <v>2176</v>
      </c>
      <c r="R202" t="s">
        <v>2177</v>
      </c>
      <c r="S202" s="14">
        <v>42810.784039351856</v>
      </c>
      <c r="T202" s="14">
        <v>42780.825706018513</v>
      </c>
    </row>
    <row r="203" spans="1:20" ht="55.8" x14ac:dyDescent="0.55000000000000004">
      <c r="A203" s="7">
        <v>3129</v>
      </c>
      <c r="B203" s="26" t="s">
        <v>203</v>
      </c>
      <c r="C203" s="26" t="s">
        <v>1266</v>
      </c>
      <c r="D203" s="3">
        <v>1250</v>
      </c>
      <c r="E203" s="5">
        <v>10</v>
      </c>
      <c r="F203" t="s">
        <v>2128</v>
      </c>
      <c r="G203" t="s">
        <v>2130</v>
      </c>
      <c r="H203" t="s">
        <v>2150</v>
      </c>
      <c r="I203">
        <v>1492542819</v>
      </c>
      <c r="J203">
        <v>1489090419</v>
      </c>
      <c r="K203" t="b">
        <v>0</v>
      </c>
      <c r="L203">
        <v>1</v>
      </c>
      <c r="M203" t="b">
        <v>0</v>
      </c>
      <c r="N203" t="s">
        <v>2167</v>
      </c>
      <c r="O203" s="8">
        <v>1</v>
      </c>
      <c r="P203" s="9">
        <v>10</v>
      </c>
      <c r="Q203" t="s">
        <v>2176</v>
      </c>
      <c r="R203" t="s">
        <v>2177</v>
      </c>
      <c r="S203" s="14">
        <v>42843.801145833335</v>
      </c>
      <c r="T203" s="14">
        <v>42803.842812499999</v>
      </c>
    </row>
    <row r="204" spans="1:20" ht="42" x14ac:dyDescent="0.55000000000000004">
      <c r="A204" s="7">
        <v>3130</v>
      </c>
      <c r="B204" s="26" t="s">
        <v>204</v>
      </c>
      <c r="C204" s="26" t="s">
        <v>1267</v>
      </c>
      <c r="D204" s="3">
        <v>10000</v>
      </c>
      <c r="E204" s="5">
        <v>375</v>
      </c>
      <c r="F204" t="s">
        <v>2128</v>
      </c>
      <c r="G204" t="s">
        <v>2130</v>
      </c>
      <c r="H204" t="s">
        <v>2150</v>
      </c>
      <c r="I204">
        <v>1492145940</v>
      </c>
      <c r="J204">
        <v>1489504916</v>
      </c>
      <c r="K204" t="b">
        <v>0</v>
      </c>
      <c r="L204">
        <v>4</v>
      </c>
      <c r="M204" t="b">
        <v>0</v>
      </c>
      <c r="N204" t="s">
        <v>2167</v>
      </c>
      <c r="O204" s="8">
        <v>4</v>
      </c>
      <c r="P204" s="9">
        <v>93.75</v>
      </c>
      <c r="Q204" t="s">
        <v>2176</v>
      </c>
      <c r="R204" t="s">
        <v>2177</v>
      </c>
      <c r="S204" s="14">
        <v>42839.207638888889</v>
      </c>
      <c r="T204" s="14">
        <v>42808.640231481477</v>
      </c>
    </row>
    <row r="205" spans="1:20" ht="28.2" x14ac:dyDescent="0.55000000000000004">
      <c r="A205" s="7">
        <v>3131</v>
      </c>
      <c r="B205" s="26" t="s">
        <v>205</v>
      </c>
      <c r="C205" s="26" t="s">
        <v>1268</v>
      </c>
      <c r="D205" s="3">
        <v>4100</v>
      </c>
      <c r="E205" s="5">
        <v>645</v>
      </c>
      <c r="F205" t="s">
        <v>2128</v>
      </c>
      <c r="G205" t="s">
        <v>2130</v>
      </c>
      <c r="H205" t="s">
        <v>2150</v>
      </c>
      <c r="I205">
        <v>1491656045</v>
      </c>
      <c r="J205">
        <v>1489067645</v>
      </c>
      <c r="K205" t="b">
        <v>0</v>
      </c>
      <c r="L205">
        <v>12</v>
      </c>
      <c r="M205" t="b">
        <v>0</v>
      </c>
      <c r="N205" t="s">
        <v>2167</v>
      </c>
      <c r="O205" s="8">
        <v>16</v>
      </c>
      <c r="P205" s="9">
        <v>53.75</v>
      </c>
      <c r="Q205" t="s">
        <v>2176</v>
      </c>
      <c r="R205" t="s">
        <v>2177</v>
      </c>
      <c r="S205" s="14">
        <v>42833.537557870368</v>
      </c>
      <c r="T205" s="14">
        <v>42803.579224537039</v>
      </c>
    </row>
    <row r="206" spans="1:20" ht="28.2" x14ac:dyDescent="0.55000000000000004">
      <c r="A206" s="7">
        <v>3132</v>
      </c>
      <c r="B206" s="26" t="s">
        <v>206</v>
      </c>
      <c r="C206" s="26" t="s">
        <v>1269</v>
      </c>
      <c r="D206" s="3">
        <v>30000</v>
      </c>
      <c r="E206" s="5">
        <v>10</v>
      </c>
      <c r="F206" t="s">
        <v>2128</v>
      </c>
      <c r="G206" t="s">
        <v>2130</v>
      </c>
      <c r="H206" t="s">
        <v>2150</v>
      </c>
      <c r="I206">
        <v>1492759460</v>
      </c>
      <c r="J206">
        <v>1487579060</v>
      </c>
      <c r="K206" t="b">
        <v>0</v>
      </c>
      <c r="L206">
        <v>1</v>
      </c>
      <c r="M206" t="b">
        <v>0</v>
      </c>
      <c r="N206" t="s">
        <v>2167</v>
      </c>
      <c r="O206" s="8">
        <v>0</v>
      </c>
      <c r="P206" s="9">
        <v>10</v>
      </c>
      <c r="Q206" t="s">
        <v>2176</v>
      </c>
      <c r="R206" t="s">
        <v>2177</v>
      </c>
      <c r="S206" s="14">
        <v>42846.308564814812</v>
      </c>
      <c r="T206" s="14">
        <v>42786.350231481483</v>
      </c>
    </row>
    <row r="207" spans="1:20" ht="55.8" x14ac:dyDescent="0.55000000000000004">
      <c r="A207" s="7">
        <v>3133</v>
      </c>
      <c r="B207" s="26" t="s">
        <v>207</v>
      </c>
      <c r="C207" s="26" t="s">
        <v>1270</v>
      </c>
      <c r="D207" s="3">
        <v>500</v>
      </c>
      <c r="E207" s="5">
        <v>540</v>
      </c>
      <c r="F207" t="s">
        <v>2128</v>
      </c>
      <c r="G207" t="s">
        <v>2131</v>
      </c>
      <c r="H207" t="s">
        <v>2151</v>
      </c>
      <c r="I207">
        <v>1490358834</v>
      </c>
      <c r="J207">
        <v>1487770434</v>
      </c>
      <c r="K207" t="b">
        <v>0</v>
      </c>
      <c r="L207">
        <v>16</v>
      </c>
      <c r="M207" t="b">
        <v>0</v>
      </c>
      <c r="N207" t="s">
        <v>2167</v>
      </c>
      <c r="O207" s="8">
        <v>108</v>
      </c>
      <c r="P207" s="9">
        <v>33.75</v>
      </c>
      <c r="Q207" t="s">
        <v>2176</v>
      </c>
      <c r="R207" t="s">
        <v>2177</v>
      </c>
      <c r="S207" s="14">
        <v>42818.523541666669</v>
      </c>
      <c r="T207" s="14">
        <v>42788.565208333333</v>
      </c>
    </row>
    <row r="208" spans="1:20" ht="55.8" x14ac:dyDescent="0.55000000000000004">
      <c r="A208" s="7">
        <v>3134</v>
      </c>
      <c r="B208" s="26" t="s">
        <v>208</v>
      </c>
      <c r="C208" s="26" t="s">
        <v>1271</v>
      </c>
      <c r="D208" s="3">
        <v>1000</v>
      </c>
      <c r="E208" s="5">
        <v>225</v>
      </c>
      <c r="F208" t="s">
        <v>2128</v>
      </c>
      <c r="G208" t="s">
        <v>2131</v>
      </c>
      <c r="H208" t="s">
        <v>2151</v>
      </c>
      <c r="I208">
        <v>1490631419</v>
      </c>
      <c r="J208">
        <v>1488820619</v>
      </c>
      <c r="K208" t="b">
        <v>0</v>
      </c>
      <c r="L208">
        <v>12</v>
      </c>
      <c r="M208" t="b">
        <v>0</v>
      </c>
      <c r="N208" t="s">
        <v>2167</v>
      </c>
      <c r="O208" s="8">
        <v>23</v>
      </c>
      <c r="P208" s="9">
        <v>18.75</v>
      </c>
      <c r="Q208" t="s">
        <v>2176</v>
      </c>
      <c r="R208" t="s">
        <v>2177</v>
      </c>
      <c r="S208" s="14">
        <v>42821.678460648152</v>
      </c>
      <c r="T208" s="14">
        <v>42800.720127314817</v>
      </c>
    </row>
    <row r="209" spans="1:20" ht="55.8" x14ac:dyDescent="0.55000000000000004">
      <c r="A209" s="7">
        <v>3135</v>
      </c>
      <c r="B209" s="26" t="s">
        <v>209</v>
      </c>
      <c r="C209" s="26" t="s">
        <v>1272</v>
      </c>
      <c r="D209" s="3">
        <v>777</v>
      </c>
      <c r="E209" s="5">
        <v>162</v>
      </c>
      <c r="F209" t="s">
        <v>2128</v>
      </c>
      <c r="G209" t="s">
        <v>2130</v>
      </c>
      <c r="H209" t="s">
        <v>2150</v>
      </c>
      <c r="I209">
        <v>1491277121</v>
      </c>
      <c r="J209">
        <v>1489376321</v>
      </c>
      <c r="K209" t="b">
        <v>0</v>
      </c>
      <c r="L209">
        <v>7</v>
      </c>
      <c r="M209" t="b">
        <v>0</v>
      </c>
      <c r="N209" t="s">
        <v>2167</v>
      </c>
      <c r="O209" s="8">
        <v>21</v>
      </c>
      <c r="P209" s="9">
        <v>23.14</v>
      </c>
      <c r="Q209" t="s">
        <v>2176</v>
      </c>
      <c r="R209" t="s">
        <v>2177</v>
      </c>
      <c r="S209" s="14">
        <v>42829.151863425926</v>
      </c>
      <c r="T209" s="14">
        <v>42807.151863425926</v>
      </c>
    </row>
    <row r="210" spans="1:20" ht="55.8" x14ac:dyDescent="0.55000000000000004">
      <c r="A210" s="7">
        <v>3136</v>
      </c>
      <c r="B210" s="26" t="s">
        <v>210</v>
      </c>
      <c r="C210" s="26" t="s">
        <v>1273</v>
      </c>
      <c r="D210" s="3">
        <v>500</v>
      </c>
      <c r="E210" s="5">
        <v>639</v>
      </c>
      <c r="F210" t="s">
        <v>2128</v>
      </c>
      <c r="G210" t="s">
        <v>2131</v>
      </c>
      <c r="H210" t="s">
        <v>2151</v>
      </c>
      <c r="I210">
        <v>1491001140</v>
      </c>
      <c r="J210">
        <v>1487847954</v>
      </c>
      <c r="K210" t="b">
        <v>0</v>
      </c>
      <c r="L210">
        <v>22</v>
      </c>
      <c r="M210" t="b">
        <v>0</v>
      </c>
      <c r="N210" t="s">
        <v>2167</v>
      </c>
      <c r="O210" s="8">
        <v>128</v>
      </c>
      <c r="P210" s="9">
        <v>29.05</v>
      </c>
      <c r="Q210" t="s">
        <v>2176</v>
      </c>
      <c r="R210" t="s">
        <v>2177</v>
      </c>
      <c r="S210" s="14">
        <v>42825.957638888889</v>
      </c>
      <c r="T210" s="14">
        <v>42789.462430555555</v>
      </c>
    </row>
    <row r="211" spans="1:20" ht="42" x14ac:dyDescent="0.55000000000000004">
      <c r="A211" s="7">
        <v>3137</v>
      </c>
      <c r="B211" s="26" t="s">
        <v>211</v>
      </c>
      <c r="C211" s="26" t="s">
        <v>1274</v>
      </c>
      <c r="D211" s="3">
        <v>1500</v>
      </c>
      <c r="E211" s="5">
        <v>50</v>
      </c>
      <c r="F211" t="s">
        <v>2128</v>
      </c>
      <c r="G211" t="s">
        <v>2130</v>
      </c>
      <c r="H211" t="s">
        <v>2150</v>
      </c>
      <c r="I211">
        <v>1493838720</v>
      </c>
      <c r="J211">
        <v>1489439669</v>
      </c>
      <c r="K211" t="b">
        <v>0</v>
      </c>
      <c r="L211">
        <v>1</v>
      </c>
      <c r="M211" t="b">
        <v>0</v>
      </c>
      <c r="N211" t="s">
        <v>2167</v>
      </c>
      <c r="O211" s="8">
        <v>3</v>
      </c>
      <c r="P211" s="9">
        <v>50</v>
      </c>
      <c r="Q211" t="s">
        <v>2176</v>
      </c>
      <c r="R211" t="s">
        <v>2177</v>
      </c>
      <c r="S211" s="14">
        <v>42858.8</v>
      </c>
      <c r="T211" s="14">
        <v>42807.885057870371</v>
      </c>
    </row>
    <row r="212" spans="1:20" ht="55.8" x14ac:dyDescent="0.55000000000000004">
      <c r="A212" s="7">
        <v>3138</v>
      </c>
      <c r="B212" s="26" t="s">
        <v>212</v>
      </c>
      <c r="C212" s="26" t="s">
        <v>1275</v>
      </c>
      <c r="D212" s="3">
        <v>200</v>
      </c>
      <c r="E212" s="5">
        <v>0</v>
      </c>
      <c r="F212" t="s">
        <v>2128</v>
      </c>
      <c r="G212" t="s">
        <v>2131</v>
      </c>
      <c r="H212" t="s">
        <v>2151</v>
      </c>
      <c r="I212">
        <v>1491233407</v>
      </c>
      <c r="J212">
        <v>1489591807</v>
      </c>
      <c r="K212" t="b">
        <v>0</v>
      </c>
      <c r="L212">
        <v>0</v>
      </c>
      <c r="M212" t="b">
        <v>0</v>
      </c>
      <c r="N212" t="s">
        <v>2167</v>
      </c>
      <c r="O212" s="8">
        <v>0</v>
      </c>
      <c r="P212" s="9">
        <v>0</v>
      </c>
      <c r="Q212" t="s">
        <v>2176</v>
      </c>
      <c r="R212" t="s">
        <v>2177</v>
      </c>
      <c r="S212" s="14">
        <v>42828.645914351851</v>
      </c>
      <c r="T212" s="14">
        <v>42809.645914351851</v>
      </c>
    </row>
    <row r="213" spans="1:20" ht="55.8" x14ac:dyDescent="0.55000000000000004">
      <c r="A213" s="7">
        <v>3139</v>
      </c>
      <c r="B213" s="26" t="s">
        <v>213</v>
      </c>
      <c r="C213" s="26" t="s">
        <v>1276</v>
      </c>
      <c r="D213" s="3">
        <v>50000</v>
      </c>
      <c r="E213" s="5">
        <v>2700</v>
      </c>
      <c r="F213" t="s">
        <v>2128</v>
      </c>
      <c r="G213" t="s">
        <v>2143</v>
      </c>
      <c r="H213" t="s">
        <v>2159</v>
      </c>
      <c r="I213">
        <v>1490416380</v>
      </c>
      <c r="J213">
        <v>1487485760</v>
      </c>
      <c r="K213" t="b">
        <v>0</v>
      </c>
      <c r="L213">
        <v>6</v>
      </c>
      <c r="M213" t="b">
        <v>0</v>
      </c>
      <c r="N213" t="s">
        <v>2167</v>
      </c>
      <c r="O213" s="8">
        <v>5</v>
      </c>
      <c r="P213" s="9">
        <v>450</v>
      </c>
      <c r="Q213" t="s">
        <v>2176</v>
      </c>
      <c r="R213" t="s">
        <v>2177</v>
      </c>
      <c r="S213" s="14">
        <v>42819.189583333333</v>
      </c>
      <c r="T213" s="14">
        <v>42785.270370370374</v>
      </c>
    </row>
    <row r="214" spans="1:20" ht="55.8" x14ac:dyDescent="0.55000000000000004">
      <c r="A214" s="7">
        <v>3140</v>
      </c>
      <c r="B214" s="26" t="s">
        <v>214</v>
      </c>
      <c r="C214" s="26" t="s">
        <v>1277</v>
      </c>
      <c r="D214" s="3">
        <v>10000</v>
      </c>
      <c r="E214" s="5">
        <v>96</v>
      </c>
      <c r="F214" t="s">
        <v>2128</v>
      </c>
      <c r="G214" t="s">
        <v>2136</v>
      </c>
      <c r="H214" t="s">
        <v>2153</v>
      </c>
      <c r="I214">
        <v>1491581703</v>
      </c>
      <c r="J214">
        <v>1488993303</v>
      </c>
      <c r="K214" t="b">
        <v>0</v>
      </c>
      <c r="L214">
        <v>4</v>
      </c>
      <c r="M214" t="b">
        <v>0</v>
      </c>
      <c r="N214" t="s">
        <v>2167</v>
      </c>
      <c r="O214" s="8">
        <v>1</v>
      </c>
      <c r="P214" s="9">
        <v>24</v>
      </c>
      <c r="Q214" t="s">
        <v>2176</v>
      </c>
      <c r="R214" t="s">
        <v>2177</v>
      </c>
      <c r="S214" s="14">
        <v>42832.677118055552</v>
      </c>
      <c r="T214" s="14">
        <v>42802.718784722223</v>
      </c>
    </row>
    <row r="215" spans="1:20" ht="69.599999999999994" x14ac:dyDescent="0.55000000000000004">
      <c r="A215" s="7">
        <v>3141</v>
      </c>
      <c r="B215" s="26" t="s">
        <v>215</v>
      </c>
      <c r="C215" s="26" t="s">
        <v>1278</v>
      </c>
      <c r="D215" s="3">
        <v>500</v>
      </c>
      <c r="E215" s="5">
        <v>258</v>
      </c>
      <c r="F215" t="s">
        <v>2128</v>
      </c>
      <c r="G215" t="s">
        <v>2138</v>
      </c>
      <c r="H215" t="s">
        <v>2153</v>
      </c>
      <c r="I215">
        <v>1492372800</v>
      </c>
      <c r="J215">
        <v>1488823488</v>
      </c>
      <c r="K215" t="b">
        <v>0</v>
      </c>
      <c r="L215">
        <v>8</v>
      </c>
      <c r="M215" t="b">
        <v>0</v>
      </c>
      <c r="N215" t="s">
        <v>2167</v>
      </c>
      <c r="O215" s="8">
        <v>52</v>
      </c>
      <c r="P215" s="9">
        <v>32.25</v>
      </c>
      <c r="Q215" t="s">
        <v>2176</v>
      </c>
      <c r="R215" t="s">
        <v>2177</v>
      </c>
      <c r="S215" s="14">
        <v>42841.833333333328</v>
      </c>
      <c r="T215" s="14">
        <v>42800.753333333334</v>
      </c>
    </row>
    <row r="216" spans="1:20" ht="42" x14ac:dyDescent="0.55000000000000004">
      <c r="A216" s="7">
        <v>3142</v>
      </c>
      <c r="B216" s="26" t="s">
        <v>216</v>
      </c>
      <c r="C216" s="26" t="s">
        <v>1279</v>
      </c>
      <c r="D216" s="3">
        <v>2750</v>
      </c>
      <c r="E216" s="5">
        <v>45</v>
      </c>
      <c r="F216" t="s">
        <v>2128</v>
      </c>
      <c r="G216" t="s">
        <v>2131</v>
      </c>
      <c r="H216" t="s">
        <v>2151</v>
      </c>
      <c r="I216">
        <v>1489922339</v>
      </c>
      <c r="J216">
        <v>1487333939</v>
      </c>
      <c r="K216" t="b">
        <v>0</v>
      </c>
      <c r="L216">
        <v>3</v>
      </c>
      <c r="M216" t="b">
        <v>0</v>
      </c>
      <c r="N216" t="s">
        <v>2167</v>
      </c>
      <c r="O216" s="8">
        <v>2</v>
      </c>
      <c r="P216" s="9">
        <v>15</v>
      </c>
      <c r="Q216" t="s">
        <v>2176</v>
      </c>
      <c r="R216" t="s">
        <v>2177</v>
      </c>
      <c r="S216" s="14">
        <v>42813.471516203703</v>
      </c>
      <c r="T216" s="14">
        <v>42783.513182870374</v>
      </c>
    </row>
    <row r="217" spans="1:20" ht="55.8" x14ac:dyDescent="0.55000000000000004">
      <c r="A217" s="7">
        <v>3143</v>
      </c>
      <c r="B217" s="26" t="s">
        <v>217</v>
      </c>
      <c r="C217" s="26" t="s">
        <v>1280</v>
      </c>
      <c r="D217" s="3">
        <v>700</v>
      </c>
      <c r="E217" s="5">
        <v>0</v>
      </c>
      <c r="F217" t="s">
        <v>2128</v>
      </c>
      <c r="G217" t="s">
        <v>2131</v>
      </c>
      <c r="H217" t="s">
        <v>2151</v>
      </c>
      <c r="I217">
        <v>1491726956</v>
      </c>
      <c r="J217">
        <v>1489480556</v>
      </c>
      <c r="K217" t="b">
        <v>0</v>
      </c>
      <c r="L217">
        <v>0</v>
      </c>
      <c r="M217" t="b">
        <v>0</v>
      </c>
      <c r="N217" t="s">
        <v>2167</v>
      </c>
      <c r="O217" s="8">
        <v>0</v>
      </c>
      <c r="P217" s="9">
        <v>0</v>
      </c>
      <c r="Q217" t="s">
        <v>2176</v>
      </c>
      <c r="R217" t="s">
        <v>2177</v>
      </c>
      <c r="S217" s="14">
        <v>42834.358287037037</v>
      </c>
      <c r="T217" s="14">
        <v>42808.358287037037</v>
      </c>
    </row>
    <row r="218" spans="1:20" ht="55.8" x14ac:dyDescent="0.55000000000000004">
      <c r="A218" s="7">
        <v>3144</v>
      </c>
      <c r="B218" s="26" t="s">
        <v>218</v>
      </c>
      <c r="C218" s="26" t="s">
        <v>1281</v>
      </c>
      <c r="D218" s="3">
        <v>10000</v>
      </c>
      <c r="E218" s="5">
        <v>7540</v>
      </c>
      <c r="F218" t="s">
        <v>2128</v>
      </c>
      <c r="G218" t="s">
        <v>2130</v>
      </c>
      <c r="H218" t="s">
        <v>2150</v>
      </c>
      <c r="I218">
        <v>1489903200</v>
      </c>
      <c r="J218">
        <v>1488459307</v>
      </c>
      <c r="K218" t="b">
        <v>0</v>
      </c>
      <c r="L218">
        <v>30</v>
      </c>
      <c r="M218" t="b">
        <v>0</v>
      </c>
      <c r="N218" t="s">
        <v>2167</v>
      </c>
      <c r="O218" s="8">
        <v>75</v>
      </c>
      <c r="P218" s="9">
        <v>251.33</v>
      </c>
      <c r="Q218" t="s">
        <v>2176</v>
      </c>
      <c r="R218" t="s">
        <v>2177</v>
      </c>
      <c r="S218" s="14">
        <v>42813.25</v>
      </c>
      <c r="T218" s="14">
        <v>42796.538275462968</v>
      </c>
    </row>
    <row r="219" spans="1:20" ht="42" x14ac:dyDescent="0.55000000000000004">
      <c r="A219" s="7">
        <v>3145</v>
      </c>
      <c r="B219" s="26" t="s">
        <v>219</v>
      </c>
      <c r="C219" s="26" t="s">
        <v>1282</v>
      </c>
      <c r="D219" s="3">
        <v>25000</v>
      </c>
      <c r="E219" s="5">
        <v>0</v>
      </c>
      <c r="F219" t="s">
        <v>2128</v>
      </c>
      <c r="G219" t="s">
        <v>2130</v>
      </c>
      <c r="H219" t="s">
        <v>2150</v>
      </c>
      <c r="I219">
        <v>1490659134</v>
      </c>
      <c r="J219">
        <v>1485478734</v>
      </c>
      <c r="K219" t="b">
        <v>0</v>
      </c>
      <c r="L219">
        <v>0</v>
      </c>
      <c r="M219" t="b">
        <v>0</v>
      </c>
      <c r="N219" t="s">
        <v>2167</v>
      </c>
      <c r="O219" s="8">
        <v>0</v>
      </c>
      <c r="P219" s="9">
        <v>0</v>
      </c>
      <c r="Q219" t="s">
        <v>2176</v>
      </c>
      <c r="R219" t="s">
        <v>2177</v>
      </c>
      <c r="S219" s="14">
        <v>42821.999236111107</v>
      </c>
      <c r="T219" s="14">
        <v>42762.040902777779</v>
      </c>
    </row>
    <row r="220" spans="1:20" ht="42" x14ac:dyDescent="0.55000000000000004">
      <c r="A220" s="7">
        <v>3146</v>
      </c>
      <c r="B220" s="26" t="s">
        <v>220</v>
      </c>
      <c r="C220" s="26" t="s">
        <v>1283</v>
      </c>
      <c r="D220" s="3">
        <v>50000</v>
      </c>
      <c r="E220" s="5">
        <v>5250</v>
      </c>
      <c r="F220" t="s">
        <v>2128</v>
      </c>
      <c r="G220" t="s">
        <v>2143</v>
      </c>
      <c r="H220" t="s">
        <v>2159</v>
      </c>
      <c r="I220">
        <v>1492356166</v>
      </c>
      <c r="J220">
        <v>1488471766</v>
      </c>
      <c r="K220" t="b">
        <v>0</v>
      </c>
      <c r="L220">
        <v>12</v>
      </c>
      <c r="M220" t="b">
        <v>0</v>
      </c>
      <c r="N220" t="s">
        <v>2167</v>
      </c>
      <c r="O220" s="8">
        <v>11</v>
      </c>
      <c r="P220" s="9">
        <v>437.5</v>
      </c>
      <c r="Q220" t="s">
        <v>2176</v>
      </c>
      <c r="R220" t="s">
        <v>2177</v>
      </c>
      <c r="S220" s="14">
        <v>42841.640810185185</v>
      </c>
      <c r="T220" s="14">
        <v>42796.682476851856</v>
      </c>
    </row>
    <row r="221" spans="1:20" ht="55.8" x14ac:dyDescent="0.55000000000000004">
      <c r="A221" s="7">
        <v>3147</v>
      </c>
      <c r="B221" s="26" t="s">
        <v>221</v>
      </c>
      <c r="C221" s="26" t="s">
        <v>1284</v>
      </c>
      <c r="D221" s="3">
        <v>20000</v>
      </c>
      <c r="E221" s="5">
        <v>23505</v>
      </c>
      <c r="F221" t="s">
        <v>2126</v>
      </c>
      <c r="G221" t="s">
        <v>2130</v>
      </c>
      <c r="H221" t="s">
        <v>2150</v>
      </c>
      <c r="I221">
        <v>1415319355</v>
      </c>
      <c r="J221">
        <v>1411859755</v>
      </c>
      <c r="K221" t="b">
        <v>1</v>
      </c>
      <c r="L221">
        <v>213</v>
      </c>
      <c r="M221" t="b">
        <v>1</v>
      </c>
      <c r="N221" t="s">
        <v>2167</v>
      </c>
      <c r="O221" s="8">
        <v>118</v>
      </c>
      <c r="P221" s="9">
        <v>110.35</v>
      </c>
      <c r="Q221" t="s">
        <v>2176</v>
      </c>
      <c r="R221" t="s">
        <v>2177</v>
      </c>
      <c r="S221" s="14">
        <v>41950.011053240742</v>
      </c>
      <c r="T221" s="14">
        <v>41909.969386574077</v>
      </c>
    </row>
    <row r="222" spans="1:20" ht="28.2" x14ac:dyDescent="0.55000000000000004">
      <c r="A222" s="7">
        <v>3148</v>
      </c>
      <c r="B222" s="26" t="s">
        <v>222</v>
      </c>
      <c r="C222" s="26" t="s">
        <v>1285</v>
      </c>
      <c r="D222" s="3">
        <v>1800</v>
      </c>
      <c r="E222" s="5">
        <v>2361</v>
      </c>
      <c r="F222" t="s">
        <v>2126</v>
      </c>
      <c r="G222" t="s">
        <v>2130</v>
      </c>
      <c r="H222" t="s">
        <v>2150</v>
      </c>
      <c r="I222">
        <v>1412136000</v>
      </c>
      <c r="J222">
        <v>1410278284</v>
      </c>
      <c r="K222" t="b">
        <v>1</v>
      </c>
      <c r="L222">
        <v>57</v>
      </c>
      <c r="M222" t="b">
        <v>1</v>
      </c>
      <c r="N222" t="s">
        <v>2167</v>
      </c>
      <c r="O222" s="8">
        <v>131</v>
      </c>
      <c r="P222" s="9">
        <v>41.42</v>
      </c>
      <c r="Q222" t="s">
        <v>2176</v>
      </c>
      <c r="R222" t="s">
        <v>2177</v>
      </c>
      <c r="S222" s="14">
        <v>41913.166666666664</v>
      </c>
      <c r="T222" s="14">
        <v>41891.665324074071</v>
      </c>
    </row>
    <row r="223" spans="1:20" ht="55.8" x14ac:dyDescent="0.55000000000000004">
      <c r="A223" s="7">
        <v>3149</v>
      </c>
      <c r="B223" s="26" t="s">
        <v>223</v>
      </c>
      <c r="C223" s="26" t="s">
        <v>1286</v>
      </c>
      <c r="D223" s="3">
        <v>1250</v>
      </c>
      <c r="E223" s="5">
        <v>1300</v>
      </c>
      <c r="F223" t="s">
        <v>2126</v>
      </c>
      <c r="G223" t="s">
        <v>2130</v>
      </c>
      <c r="H223" t="s">
        <v>2150</v>
      </c>
      <c r="I223">
        <v>1354845600</v>
      </c>
      <c r="J223">
        <v>1352766300</v>
      </c>
      <c r="K223" t="b">
        <v>1</v>
      </c>
      <c r="L223">
        <v>25</v>
      </c>
      <c r="M223" t="b">
        <v>1</v>
      </c>
      <c r="N223" t="s">
        <v>2167</v>
      </c>
      <c r="O223" s="8">
        <v>104</v>
      </c>
      <c r="P223" s="9">
        <v>52</v>
      </c>
      <c r="Q223" t="s">
        <v>2176</v>
      </c>
      <c r="R223" t="s">
        <v>2177</v>
      </c>
      <c r="S223" s="14">
        <v>41250.083333333336</v>
      </c>
      <c r="T223" s="14">
        <v>41226.017361111109</v>
      </c>
    </row>
    <row r="224" spans="1:20" ht="69.599999999999994" x14ac:dyDescent="0.55000000000000004">
      <c r="A224" s="7">
        <v>3150</v>
      </c>
      <c r="B224" s="26" t="s">
        <v>224</v>
      </c>
      <c r="C224" s="26" t="s">
        <v>1287</v>
      </c>
      <c r="D224" s="3">
        <v>3500</v>
      </c>
      <c r="E224" s="5">
        <v>3535</v>
      </c>
      <c r="F224" t="s">
        <v>2126</v>
      </c>
      <c r="G224" t="s">
        <v>2130</v>
      </c>
      <c r="H224" t="s">
        <v>2150</v>
      </c>
      <c r="I224">
        <v>1295928000</v>
      </c>
      <c r="J224">
        <v>1288160403</v>
      </c>
      <c r="K224" t="b">
        <v>1</v>
      </c>
      <c r="L224">
        <v>104</v>
      </c>
      <c r="M224" t="b">
        <v>1</v>
      </c>
      <c r="N224" t="s">
        <v>2167</v>
      </c>
      <c r="O224" s="8">
        <v>101</v>
      </c>
      <c r="P224" s="9">
        <v>33.99</v>
      </c>
      <c r="Q224" t="s">
        <v>2176</v>
      </c>
      <c r="R224" t="s">
        <v>2177</v>
      </c>
      <c r="S224" s="14">
        <v>40568.166666666664</v>
      </c>
      <c r="T224" s="14">
        <v>40478.263923611114</v>
      </c>
    </row>
    <row r="225" spans="1:20" ht="42" x14ac:dyDescent="0.55000000000000004">
      <c r="A225" s="7">
        <v>3151</v>
      </c>
      <c r="B225" s="26" t="s">
        <v>225</v>
      </c>
      <c r="C225" s="26" t="s">
        <v>1288</v>
      </c>
      <c r="D225" s="3">
        <v>3500</v>
      </c>
      <c r="E225" s="5">
        <v>3514</v>
      </c>
      <c r="F225" t="s">
        <v>2126</v>
      </c>
      <c r="G225" t="s">
        <v>2130</v>
      </c>
      <c r="H225" t="s">
        <v>2150</v>
      </c>
      <c r="I225">
        <v>1410379774</v>
      </c>
      <c r="J225">
        <v>1407787774</v>
      </c>
      <c r="K225" t="b">
        <v>1</v>
      </c>
      <c r="L225">
        <v>34</v>
      </c>
      <c r="M225" t="b">
        <v>1</v>
      </c>
      <c r="N225" t="s">
        <v>2167</v>
      </c>
      <c r="O225" s="8">
        <v>100</v>
      </c>
      <c r="P225" s="9">
        <v>103.35</v>
      </c>
      <c r="Q225" t="s">
        <v>2176</v>
      </c>
      <c r="R225" t="s">
        <v>2177</v>
      </c>
      <c r="S225" s="14">
        <v>41892.83997685185</v>
      </c>
      <c r="T225" s="14">
        <v>41862.83997685185</v>
      </c>
    </row>
    <row r="226" spans="1:20" ht="55.8" x14ac:dyDescent="0.55000000000000004">
      <c r="A226" s="7">
        <v>3152</v>
      </c>
      <c r="B226" s="26" t="s">
        <v>226</v>
      </c>
      <c r="C226" s="26" t="s">
        <v>1289</v>
      </c>
      <c r="D226" s="3">
        <v>2200</v>
      </c>
      <c r="E226" s="5">
        <v>2331</v>
      </c>
      <c r="F226" t="s">
        <v>2126</v>
      </c>
      <c r="G226" t="s">
        <v>2131</v>
      </c>
      <c r="H226" t="s">
        <v>2151</v>
      </c>
      <c r="I226">
        <v>1383425367</v>
      </c>
      <c r="J226">
        <v>1380833367</v>
      </c>
      <c r="K226" t="b">
        <v>1</v>
      </c>
      <c r="L226">
        <v>67</v>
      </c>
      <c r="M226" t="b">
        <v>1</v>
      </c>
      <c r="N226" t="s">
        <v>2167</v>
      </c>
      <c r="O226" s="8">
        <v>106</v>
      </c>
      <c r="P226" s="9">
        <v>34.79</v>
      </c>
      <c r="Q226" t="s">
        <v>2176</v>
      </c>
      <c r="R226" t="s">
        <v>2177</v>
      </c>
      <c r="S226" s="14">
        <v>41580.867673611108</v>
      </c>
      <c r="T226" s="14">
        <v>41550.867673611108</v>
      </c>
    </row>
    <row r="227" spans="1:20" ht="42" x14ac:dyDescent="0.55000000000000004">
      <c r="A227" s="7">
        <v>3153</v>
      </c>
      <c r="B227" s="26" t="s">
        <v>227</v>
      </c>
      <c r="C227" s="26" t="s">
        <v>1290</v>
      </c>
      <c r="D227" s="3">
        <v>3000</v>
      </c>
      <c r="E227" s="5">
        <v>10067.5</v>
      </c>
      <c r="F227" t="s">
        <v>2126</v>
      </c>
      <c r="G227" t="s">
        <v>2130</v>
      </c>
      <c r="H227" t="s">
        <v>2150</v>
      </c>
      <c r="I227">
        <v>1304225940</v>
      </c>
      <c r="J227">
        <v>1301542937</v>
      </c>
      <c r="K227" t="b">
        <v>1</v>
      </c>
      <c r="L227">
        <v>241</v>
      </c>
      <c r="M227" t="b">
        <v>1</v>
      </c>
      <c r="N227" t="s">
        <v>2167</v>
      </c>
      <c r="O227" s="8">
        <v>336</v>
      </c>
      <c r="P227" s="9">
        <v>41.77</v>
      </c>
      <c r="Q227" t="s">
        <v>2176</v>
      </c>
      <c r="R227" t="s">
        <v>2177</v>
      </c>
      <c r="S227" s="14">
        <v>40664.207638888889</v>
      </c>
      <c r="T227" s="14">
        <v>40633.154363425929</v>
      </c>
    </row>
    <row r="228" spans="1:20" ht="55.8" x14ac:dyDescent="0.55000000000000004">
      <c r="A228" s="7">
        <v>3154</v>
      </c>
      <c r="B228" s="26" t="s">
        <v>228</v>
      </c>
      <c r="C228" s="26" t="s">
        <v>1291</v>
      </c>
      <c r="D228" s="3">
        <v>7000</v>
      </c>
      <c r="E228" s="5">
        <v>7905</v>
      </c>
      <c r="F228" t="s">
        <v>2126</v>
      </c>
      <c r="G228" t="s">
        <v>2130</v>
      </c>
      <c r="H228" t="s">
        <v>2150</v>
      </c>
      <c r="I228">
        <v>1333310458</v>
      </c>
      <c r="J228">
        <v>1330722058</v>
      </c>
      <c r="K228" t="b">
        <v>1</v>
      </c>
      <c r="L228">
        <v>123</v>
      </c>
      <c r="M228" t="b">
        <v>1</v>
      </c>
      <c r="N228" t="s">
        <v>2167</v>
      </c>
      <c r="O228" s="8">
        <v>113</v>
      </c>
      <c r="P228" s="9">
        <v>64.27</v>
      </c>
      <c r="Q228" t="s">
        <v>2176</v>
      </c>
      <c r="R228" t="s">
        <v>2177</v>
      </c>
      <c r="S228" s="14">
        <v>41000.834004629629</v>
      </c>
      <c r="T228" s="14">
        <v>40970.875671296293</v>
      </c>
    </row>
    <row r="229" spans="1:20" ht="42" x14ac:dyDescent="0.55000000000000004">
      <c r="A229" s="7">
        <v>3155</v>
      </c>
      <c r="B229" s="26" t="s">
        <v>229</v>
      </c>
      <c r="C229" s="26" t="s">
        <v>1292</v>
      </c>
      <c r="D229" s="3">
        <v>5000</v>
      </c>
      <c r="E229" s="5">
        <v>9425.23</v>
      </c>
      <c r="F229" t="s">
        <v>2126</v>
      </c>
      <c r="G229" t="s">
        <v>2131</v>
      </c>
      <c r="H229" t="s">
        <v>2151</v>
      </c>
      <c r="I229">
        <v>1356004725</v>
      </c>
      <c r="J229">
        <v>1353412725</v>
      </c>
      <c r="K229" t="b">
        <v>1</v>
      </c>
      <c r="L229">
        <v>302</v>
      </c>
      <c r="M229" t="b">
        <v>1</v>
      </c>
      <c r="N229" t="s">
        <v>2167</v>
      </c>
      <c r="O229" s="8">
        <v>189</v>
      </c>
      <c r="P229" s="9">
        <v>31.21</v>
      </c>
      <c r="Q229" t="s">
        <v>2176</v>
      </c>
      <c r="R229" t="s">
        <v>2177</v>
      </c>
      <c r="S229" s="14">
        <v>41263.499131944445</v>
      </c>
      <c r="T229" s="14">
        <v>41233.499131944445</v>
      </c>
    </row>
    <row r="230" spans="1:20" ht="55.8" x14ac:dyDescent="0.55000000000000004">
      <c r="A230" s="7">
        <v>3156</v>
      </c>
      <c r="B230" s="26" t="s">
        <v>230</v>
      </c>
      <c r="C230" s="26" t="s">
        <v>1293</v>
      </c>
      <c r="D230" s="3">
        <v>5500</v>
      </c>
      <c r="E230" s="5">
        <v>5600</v>
      </c>
      <c r="F230" t="s">
        <v>2126</v>
      </c>
      <c r="G230" t="s">
        <v>2130</v>
      </c>
      <c r="H230" t="s">
        <v>2150</v>
      </c>
      <c r="I230">
        <v>1338591144</v>
      </c>
      <c r="J230">
        <v>1335567144</v>
      </c>
      <c r="K230" t="b">
        <v>1</v>
      </c>
      <c r="L230">
        <v>89</v>
      </c>
      <c r="M230" t="b">
        <v>1</v>
      </c>
      <c r="N230" t="s">
        <v>2167</v>
      </c>
      <c r="O230" s="8">
        <v>102</v>
      </c>
      <c r="P230" s="9">
        <v>62.92</v>
      </c>
      <c r="Q230" t="s">
        <v>2176</v>
      </c>
      <c r="R230" t="s">
        <v>2177</v>
      </c>
      <c r="S230" s="14">
        <v>41061.953055555554</v>
      </c>
      <c r="T230" s="14">
        <v>41026.953055555554</v>
      </c>
    </row>
    <row r="231" spans="1:20" ht="28.2" x14ac:dyDescent="0.55000000000000004">
      <c r="A231" s="7">
        <v>3157</v>
      </c>
      <c r="B231" s="26" t="s">
        <v>231</v>
      </c>
      <c r="C231" s="26" t="s">
        <v>1294</v>
      </c>
      <c r="D231" s="3">
        <v>4000</v>
      </c>
      <c r="E231" s="5">
        <v>4040</v>
      </c>
      <c r="F231" t="s">
        <v>2126</v>
      </c>
      <c r="G231" t="s">
        <v>2130</v>
      </c>
      <c r="H231" t="s">
        <v>2150</v>
      </c>
      <c r="I231">
        <v>1405746000</v>
      </c>
      <c r="J231">
        <v>1404932105</v>
      </c>
      <c r="K231" t="b">
        <v>1</v>
      </c>
      <c r="L231">
        <v>41</v>
      </c>
      <c r="M231" t="b">
        <v>1</v>
      </c>
      <c r="N231" t="s">
        <v>2167</v>
      </c>
      <c r="O231" s="8">
        <v>101</v>
      </c>
      <c r="P231" s="9">
        <v>98.54</v>
      </c>
      <c r="Q231" t="s">
        <v>2176</v>
      </c>
      <c r="R231" t="s">
        <v>2177</v>
      </c>
      <c r="S231" s="14">
        <v>41839.208333333336</v>
      </c>
      <c r="T231" s="14">
        <v>41829.788252314815</v>
      </c>
    </row>
    <row r="232" spans="1:20" ht="28.2" x14ac:dyDescent="0.55000000000000004">
      <c r="A232" s="7">
        <v>3158</v>
      </c>
      <c r="B232" s="26" t="s">
        <v>232</v>
      </c>
      <c r="C232" s="26" t="s">
        <v>1295</v>
      </c>
      <c r="D232" s="3">
        <v>5000</v>
      </c>
      <c r="E232" s="5">
        <v>5700</v>
      </c>
      <c r="F232" t="s">
        <v>2126</v>
      </c>
      <c r="G232" t="s">
        <v>2130</v>
      </c>
      <c r="H232" t="s">
        <v>2150</v>
      </c>
      <c r="I232">
        <v>1374523752</v>
      </c>
      <c r="J232">
        <v>1371931752</v>
      </c>
      <c r="K232" t="b">
        <v>1</v>
      </c>
      <c r="L232">
        <v>69</v>
      </c>
      <c r="M232" t="b">
        <v>1</v>
      </c>
      <c r="N232" t="s">
        <v>2167</v>
      </c>
      <c r="O232" s="8">
        <v>114</v>
      </c>
      <c r="P232" s="9">
        <v>82.61</v>
      </c>
      <c r="Q232" t="s">
        <v>2176</v>
      </c>
      <c r="R232" t="s">
        <v>2177</v>
      </c>
      <c r="S232" s="14">
        <v>41477.839722222219</v>
      </c>
      <c r="T232" s="14">
        <v>41447.839722222219</v>
      </c>
    </row>
    <row r="233" spans="1:20" ht="42" x14ac:dyDescent="0.55000000000000004">
      <c r="A233" s="7">
        <v>3159</v>
      </c>
      <c r="B233" s="26" t="s">
        <v>233</v>
      </c>
      <c r="C233" s="26" t="s">
        <v>1296</v>
      </c>
      <c r="D233" s="3">
        <v>1500</v>
      </c>
      <c r="E233" s="5">
        <v>2002.22</v>
      </c>
      <c r="F233" t="s">
        <v>2126</v>
      </c>
      <c r="G233" t="s">
        <v>2130</v>
      </c>
      <c r="H233" t="s">
        <v>2150</v>
      </c>
      <c r="I233">
        <v>1326927600</v>
      </c>
      <c r="J233">
        <v>1323221761</v>
      </c>
      <c r="K233" t="b">
        <v>1</v>
      </c>
      <c r="L233">
        <v>52</v>
      </c>
      <c r="M233" t="b">
        <v>1</v>
      </c>
      <c r="N233" t="s">
        <v>2167</v>
      </c>
      <c r="O233" s="8">
        <v>133</v>
      </c>
      <c r="P233" s="9">
        <v>38.5</v>
      </c>
      <c r="Q233" t="s">
        <v>2176</v>
      </c>
      <c r="R233" t="s">
        <v>2177</v>
      </c>
      <c r="S233" s="14">
        <v>40926.958333333336</v>
      </c>
      <c r="T233" s="14">
        <v>40884.066678240742</v>
      </c>
    </row>
    <row r="234" spans="1:20" ht="55.8" x14ac:dyDescent="0.55000000000000004">
      <c r="A234" s="7">
        <v>3160</v>
      </c>
      <c r="B234" s="26" t="s">
        <v>234</v>
      </c>
      <c r="C234" s="26" t="s">
        <v>1297</v>
      </c>
      <c r="D234" s="3">
        <v>4500</v>
      </c>
      <c r="E234" s="5">
        <v>4569</v>
      </c>
      <c r="F234" t="s">
        <v>2126</v>
      </c>
      <c r="G234" t="s">
        <v>2130</v>
      </c>
      <c r="H234" t="s">
        <v>2150</v>
      </c>
      <c r="I234">
        <v>1407905940</v>
      </c>
      <c r="J234">
        <v>1405923687</v>
      </c>
      <c r="K234" t="b">
        <v>1</v>
      </c>
      <c r="L234">
        <v>57</v>
      </c>
      <c r="M234" t="b">
        <v>1</v>
      </c>
      <c r="N234" t="s">
        <v>2167</v>
      </c>
      <c r="O234" s="8">
        <v>102</v>
      </c>
      <c r="P234" s="9">
        <v>80.16</v>
      </c>
      <c r="Q234" t="s">
        <v>2176</v>
      </c>
      <c r="R234" t="s">
        <v>2177</v>
      </c>
      <c r="S234" s="14">
        <v>41864.207638888889</v>
      </c>
      <c r="T234" s="14">
        <v>41841.26489583333</v>
      </c>
    </row>
    <row r="235" spans="1:20" ht="55.8" x14ac:dyDescent="0.55000000000000004">
      <c r="A235" s="7">
        <v>3161</v>
      </c>
      <c r="B235" s="26" t="s">
        <v>235</v>
      </c>
      <c r="C235" s="26" t="s">
        <v>1298</v>
      </c>
      <c r="D235" s="3">
        <v>2000</v>
      </c>
      <c r="E235" s="5">
        <v>2102</v>
      </c>
      <c r="F235" t="s">
        <v>2126</v>
      </c>
      <c r="G235" t="s">
        <v>2131</v>
      </c>
      <c r="H235" t="s">
        <v>2151</v>
      </c>
      <c r="I235">
        <v>1413377522</v>
      </c>
      <c r="J235">
        <v>1410785522</v>
      </c>
      <c r="K235" t="b">
        <v>1</v>
      </c>
      <c r="L235">
        <v>74</v>
      </c>
      <c r="M235" t="b">
        <v>1</v>
      </c>
      <c r="N235" t="s">
        <v>2167</v>
      </c>
      <c r="O235" s="8">
        <v>105</v>
      </c>
      <c r="P235" s="9">
        <v>28.41</v>
      </c>
      <c r="Q235" t="s">
        <v>2176</v>
      </c>
      <c r="R235" t="s">
        <v>2177</v>
      </c>
      <c r="S235" s="14">
        <v>41927.536134259259</v>
      </c>
      <c r="T235" s="14">
        <v>41897.536134259259</v>
      </c>
    </row>
    <row r="236" spans="1:20" ht="55.8" x14ac:dyDescent="0.55000000000000004">
      <c r="A236" s="7">
        <v>3162</v>
      </c>
      <c r="B236" s="26" t="s">
        <v>236</v>
      </c>
      <c r="C236" s="26" t="s">
        <v>1299</v>
      </c>
      <c r="D236" s="3">
        <v>4000</v>
      </c>
      <c r="E236" s="5">
        <v>5086</v>
      </c>
      <c r="F236" t="s">
        <v>2126</v>
      </c>
      <c r="G236" t="s">
        <v>2130</v>
      </c>
      <c r="H236" t="s">
        <v>2150</v>
      </c>
      <c r="I236">
        <v>1404698400</v>
      </c>
      <c r="J236">
        <v>1402331262</v>
      </c>
      <c r="K236" t="b">
        <v>1</v>
      </c>
      <c r="L236">
        <v>63</v>
      </c>
      <c r="M236" t="b">
        <v>1</v>
      </c>
      <c r="N236" t="s">
        <v>2167</v>
      </c>
      <c r="O236" s="8">
        <v>127</v>
      </c>
      <c r="P236" s="9">
        <v>80.73</v>
      </c>
      <c r="Q236" t="s">
        <v>2176</v>
      </c>
      <c r="R236" t="s">
        <v>2177</v>
      </c>
      <c r="S236" s="14">
        <v>41827.083333333336</v>
      </c>
      <c r="T236" s="14">
        <v>41799.685902777775</v>
      </c>
    </row>
    <row r="237" spans="1:20" ht="55.8" x14ac:dyDescent="0.55000000000000004">
      <c r="A237" s="7">
        <v>3163</v>
      </c>
      <c r="B237" s="26" t="s">
        <v>237</v>
      </c>
      <c r="C237" s="26" t="s">
        <v>1300</v>
      </c>
      <c r="D237" s="3">
        <v>13000</v>
      </c>
      <c r="E237" s="5">
        <v>14450</v>
      </c>
      <c r="F237" t="s">
        <v>2126</v>
      </c>
      <c r="G237" t="s">
        <v>2130</v>
      </c>
      <c r="H237" t="s">
        <v>2150</v>
      </c>
      <c r="I237">
        <v>1402855525</v>
      </c>
      <c r="J237">
        <v>1400263525</v>
      </c>
      <c r="K237" t="b">
        <v>1</v>
      </c>
      <c r="L237">
        <v>72</v>
      </c>
      <c r="M237" t="b">
        <v>1</v>
      </c>
      <c r="N237" t="s">
        <v>2167</v>
      </c>
      <c r="O237" s="8">
        <v>111</v>
      </c>
      <c r="P237" s="9">
        <v>200.69</v>
      </c>
      <c r="Q237" t="s">
        <v>2176</v>
      </c>
      <c r="R237" t="s">
        <v>2177</v>
      </c>
      <c r="S237" s="14">
        <v>41805.753761574073</v>
      </c>
      <c r="T237" s="14">
        <v>41775.753761574073</v>
      </c>
    </row>
    <row r="238" spans="1:20" ht="55.8" x14ac:dyDescent="0.55000000000000004">
      <c r="A238" s="7">
        <v>3164</v>
      </c>
      <c r="B238" s="26" t="s">
        <v>238</v>
      </c>
      <c r="C238" s="26" t="s">
        <v>1301</v>
      </c>
      <c r="D238" s="3">
        <v>2500</v>
      </c>
      <c r="E238" s="5">
        <v>2669</v>
      </c>
      <c r="F238" t="s">
        <v>2126</v>
      </c>
      <c r="G238" t="s">
        <v>2130</v>
      </c>
      <c r="H238" t="s">
        <v>2150</v>
      </c>
      <c r="I238">
        <v>1402341615</v>
      </c>
      <c r="J238">
        <v>1399490415</v>
      </c>
      <c r="K238" t="b">
        <v>1</v>
      </c>
      <c r="L238">
        <v>71</v>
      </c>
      <c r="M238" t="b">
        <v>1</v>
      </c>
      <c r="N238" t="s">
        <v>2167</v>
      </c>
      <c r="O238" s="8">
        <v>107</v>
      </c>
      <c r="P238" s="9">
        <v>37.590000000000003</v>
      </c>
      <c r="Q238" t="s">
        <v>2176</v>
      </c>
      <c r="R238" t="s">
        <v>2177</v>
      </c>
      <c r="S238" s="14">
        <v>41799.80572916667</v>
      </c>
      <c r="T238" s="14">
        <v>41766.80572916667</v>
      </c>
    </row>
    <row r="239" spans="1:20" ht="55.8" x14ac:dyDescent="0.55000000000000004">
      <c r="A239" s="7">
        <v>3165</v>
      </c>
      <c r="B239" s="26" t="s">
        <v>239</v>
      </c>
      <c r="C239" s="26" t="s">
        <v>1302</v>
      </c>
      <c r="D239" s="3">
        <v>750</v>
      </c>
      <c r="E239" s="5">
        <v>1220</v>
      </c>
      <c r="F239" t="s">
        <v>2126</v>
      </c>
      <c r="G239" t="s">
        <v>2130</v>
      </c>
      <c r="H239" t="s">
        <v>2150</v>
      </c>
      <c r="I239">
        <v>1304395140</v>
      </c>
      <c r="J239">
        <v>1302493760</v>
      </c>
      <c r="K239" t="b">
        <v>1</v>
      </c>
      <c r="L239">
        <v>21</v>
      </c>
      <c r="M239" t="b">
        <v>1</v>
      </c>
      <c r="N239" t="s">
        <v>2167</v>
      </c>
      <c r="O239" s="8">
        <v>163</v>
      </c>
      <c r="P239" s="9">
        <v>58.1</v>
      </c>
      <c r="Q239" t="s">
        <v>2176</v>
      </c>
      <c r="R239" t="s">
        <v>2177</v>
      </c>
      <c r="S239" s="14">
        <v>40666.165972222225</v>
      </c>
      <c r="T239" s="14">
        <v>40644.159259259257</v>
      </c>
    </row>
    <row r="240" spans="1:20" ht="55.8" x14ac:dyDescent="0.55000000000000004">
      <c r="A240" s="7">
        <v>3166</v>
      </c>
      <c r="B240" s="26" t="s">
        <v>240</v>
      </c>
      <c r="C240" s="26" t="s">
        <v>1303</v>
      </c>
      <c r="D240" s="3">
        <v>35000</v>
      </c>
      <c r="E240" s="5">
        <v>56079.83</v>
      </c>
      <c r="F240" t="s">
        <v>2126</v>
      </c>
      <c r="G240" t="s">
        <v>2130</v>
      </c>
      <c r="H240" t="s">
        <v>2150</v>
      </c>
      <c r="I240">
        <v>1416988740</v>
      </c>
      <c r="J240">
        <v>1414514153</v>
      </c>
      <c r="K240" t="b">
        <v>1</v>
      </c>
      <c r="L240">
        <v>930</v>
      </c>
      <c r="M240" t="b">
        <v>1</v>
      </c>
      <c r="N240" t="s">
        <v>2167</v>
      </c>
      <c r="O240" s="8">
        <v>160</v>
      </c>
      <c r="P240" s="9">
        <v>60.3</v>
      </c>
      <c r="Q240" t="s">
        <v>2176</v>
      </c>
      <c r="R240" t="s">
        <v>2177</v>
      </c>
      <c r="S240" s="14">
        <v>41969.332638888889</v>
      </c>
      <c r="T240" s="14">
        <v>41940.69158564815</v>
      </c>
    </row>
    <row r="241" spans="1:20" ht="28.2" x14ac:dyDescent="0.55000000000000004">
      <c r="A241" s="7">
        <v>3167</v>
      </c>
      <c r="B241" s="26" t="s">
        <v>241</v>
      </c>
      <c r="C241" s="26" t="s">
        <v>1304</v>
      </c>
      <c r="D241" s="3">
        <v>3000</v>
      </c>
      <c r="E241" s="5">
        <v>3485</v>
      </c>
      <c r="F241" t="s">
        <v>2126</v>
      </c>
      <c r="G241" t="s">
        <v>2130</v>
      </c>
      <c r="H241" t="s">
        <v>2150</v>
      </c>
      <c r="I241">
        <v>1406952781</v>
      </c>
      <c r="J241">
        <v>1405743181</v>
      </c>
      <c r="K241" t="b">
        <v>1</v>
      </c>
      <c r="L241">
        <v>55</v>
      </c>
      <c r="M241" t="b">
        <v>1</v>
      </c>
      <c r="N241" t="s">
        <v>2167</v>
      </c>
      <c r="O241" s="8">
        <v>116</v>
      </c>
      <c r="P241" s="9">
        <v>63.36</v>
      </c>
      <c r="Q241" t="s">
        <v>2176</v>
      </c>
      <c r="R241" t="s">
        <v>2177</v>
      </c>
      <c r="S241" s="14">
        <v>41853.175706018519</v>
      </c>
      <c r="T241" s="14">
        <v>41839.175706018519</v>
      </c>
    </row>
    <row r="242" spans="1:20" ht="55.8" x14ac:dyDescent="0.55000000000000004">
      <c r="A242" s="7">
        <v>3168</v>
      </c>
      <c r="B242" s="26" t="s">
        <v>242</v>
      </c>
      <c r="C242" s="26" t="s">
        <v>1305</v>
      </c>
      <c r="D242" s="3">
        <v>2500</v>
      </c>
      <c r="E242" s="5">
        <v>3105</v>
      </c>
      <c r="F242" t="s">
        <v>2126</v>
      </c>
      <c r="G242" t="s">
        <v>2130</v>
      </c>
      <c r="H242" t="s">
        <v>2150</v>
      </c>
      <c r="I242">
        <v>1402696800</v>
      </c>
      <c r="J242">
        <v>1399948353</v>
      </c>
      <c r="K242" t="b">
        <v>1</v>
      </c>
      <c r="L242">
        <v>61</v>
      </c>
      <c r="M242" t="b">
        <v>1</v>
      </c>
      <c r="N242" t="s">
        <v>2167</v>
      </c>
      <c r="O242" s="8">
        <v>124</v>
      </c>
      <c r="P242" s="9">
        <v>50.9</v>
      </c>
      <c r="Q242" t="s">
        <v>2176</v>
      </c>
      <c r="R242" t="s">
        <v>2177</v>
      </c>
      <c r="S242" s="14">
        <v>41803.916666666664</v>
      </c>
      <c r="T242" s="14">
        <v>41772.105937500004</v>
      </c>
    </row>
    <row r="243" spans="1:20" ht="28.2" x14ac:dyDescent="0.55000000000000004">
      <c r="A243" s="7">
        <v>3169</v>
      </c>
      <c r="B243" s="26" t="s">
        <v>243</v>
      </c>
      <c r="C243" s="26" t="s">
        <v>1306</v>
      </c>
      <c r="D243" s="3">
        <v>8000</v>
      </c>
      <c r="E243" s="5">
        <v>8241</v>
      </c>
      <c r="F243" t="s">
        <v>2126</v>
      </c>
      <c r="G243" t="s">
        <v>2130</v>
      </c>
      <c r="H243" t="s">
        <v>2150</v>
      </c>
      <c r="I243">
        <v>1386910740</v>
      </c>
      <c r="J243">
        <v>1384364561</v>
      </c>
      <c r="K243" t="b">
        <v>1</v>
      </c>
      <c r="L243">
        <v>82</v>
      </c>
      <c r="M243" t="b">
        <v>1</v>
      </c>
      <c r="N243" t="s">
        <v>2167</v>
      </c>
      <c r="O243" s="8">
        <v>103</v>
      </c>
      <c r="P243" s="9">
        <v>100.5</v>
      </c>
      <c r="Q243" t="s">
        <v>2176</v>
      </c>
      <c r="R243" t="s">
        <v>2177</v>
      </c>
      <c r="S243" s="14">
        <v>41621.207638888889</v>
      </c>
      <c r="T243" s="14">
        <v>41591.737974537034</v>
      </c>
    </row>
    <row r="244" spans="1:20" ht="42" x14ac:dyDescent="0.55000000000000004">
      <c r="A244" s="7">
        <v>3170</v>
      </c>
      <c r="B244" s="26" t="s">
        <v>244</v>
      </c>
      <c r="C244" s="26" t="s">
        <v>1307</v>
      </c>
      <c r="D244" s="3">
        <v>2000</v>
      </c>
      <c r="E244" s="5">
        <v>2245</v>
      </c>
      <c r="F244" t="s">
        <v>2126</v>
      </c>
      <c r="G244" t="s">
        <v>2130</v>
      </c>
      <c r="H244" t="s">
        <v>2150</v>
      </c>
      <c r="I244">
        <v>1404273600</v>
      </c>
      <c r="J244">
        <v>1401414944</v>
      </c>
      <c r="K244" t="b">
        <v>1</v>
      </c>
      <c r="L244">
        <v>71</v>
      </c>
      <c r="M244" t="b">
        <v>1</v>
      </c>
      <c r="N244" t="s">
        <v>2167</v>
      </c>
      <c r="O244" s="8">
        <v>112</v>
      </c>
      <c r="P244" s="9">
        <v>31.62</v>
      </c>
      <c r="Q244" t="s">
        <v>2176</v>
      </c>
      <c r="R244" t="s">
        <v>2177</v>
      </c>
      <c r="S244" s="14">
        <v>41822.166666666664</v>
      </c>
      <c r="T244" s="14">
        <v>41789.080370370371</v>
      </c>
    </row>
    <row r="245" spans="1:20" ht="55.8" x14ac:dyDescent="0.55000000000000004">
      <c r="A245" s="7">
        <v>3171</v>
      </c>
      <c r="B245" s="26" t="s">
        <v>245</v>
      </c>
      <c r="C245" s="26" t="s">
        <v>1308</v>
      </c>
      <c r="D245" s="3">
        <v>7000</v>
      </c>
      <c r="E245" s="5">
        <v>7617</v>
      </c>
      <c r="F245" t="s">
        <v>2126</v>
      </c>
      <c r="G245" t="s">
        <v>2131</v>
      </c>
      <c r="H245" t="s">
        <v>2151</v>
      </c>
      <c r="I245">
        <v>1462545358</v>
      </c>
      <c r="J245">
        <v>1459953358</v>
      </c>
      <c r="K245" t="b">
        <v>1</v>
      </c>
      <c r="L245">
        <v>117</v>
      </c>
      <c r="M245" t="b">
        <v>1</v>
      </c>
      <c r="N245" t="s">
        <v>2167</v>
      </c>
      <c r="O245" s="8">
        <v>109</v>
      </c>
      <c r="P245" s="9">
        <v>65.099999999999994</v>
      </c>
      <c r="Q245" t="s">
        <v>2176</v>
      </c>
      <c r="R245" t="s">
        <v>2177</v>
      </c>
      <c r="S245" s="14">
        <v>42496.608310185184</v>
      </c>
      <c r="T245" s="14">
        <v>42466.608310185184</v>
      </c>
    </row>
    <row r="246" spans="1:20" ht="55.8" x14ac:dyDescent="0.55000000000000004">
      <c r="A246" s="7">
        <v>3172</v>
      </c>
      <c r="B246" s="26" t="s">
        <v>246</v>
      </c>
      <c r="C246" s="26" t="s">
        <v>1309</v>
      </c>
      <c r="D246" s="3">
        <v>2000</v>
      </c>
      <c r="E246" s="5">
        <v>2300</v>
      </c>
      <c r="F246" t="s">
        <v>2126</v>
      </c>
      <c r="G246" t="s">
        <v>2130</v>
      </c>
      <c r="H246" t="s">
        <v>2150</v>
      </c>
      <c r="I246">
        <v>1329240668</v>
      </c>
      <c r="J246">
        <v>1326648668</v>
      </c>
      <c r="K246" t="b">
        <v>1</v>
      </c>
      <c r="L246">
        <v>29</v>
      </c>
      <c r="M246" t="b">
        <v>1</v>
      </c>
      <c r="N246" t="s">
        <v>2167</v>
      </c>
      <c r="O246" s="8">
        <v>115</v>
      </c>
      <c r="P246" s="9">
        <v>79.31</v>
      </c>
      <c r="Q246" t="s">
        <v>2176</v>
      </c>
      <c r="R246" t="s">
        <v>2177</v>
      </c>
      <c r="S246" s="14">
        <v>40953.729953703703</v>
      </c>
      <c r="T246" s="14">
        <v>40923.729953703703</v>
      </c>
    </row>
    <row r="247" spans="1:20" ht="55.8" x14ac:dyDescent="0.55000000000000004">
      <c r="A247" s="7">
        <v>3173</v>
      </c>
      <c r="B247" s="26" t="s">
        <v>247</v>
      </c>
      <c r="C247" s="26" t="s">
        <v>1310</v>
      </c>
      <c r="D247" s="3">
        <v>10000</v>
      </c>
      <c r="E247" s="5">
        <v>10300</v>
      </c>
      <c r="F247" t="s">
        <v>2126</v>
      </c>
      <c r="G247" t="s">
        <v>2130</v>
      </c>
      <c r="H247" t="s">
        <v>2150</v>
      </c>
      <c r="I247">
        <v>1411765492</v>
      </c>
      <c r="J247">
        <v>1409173492</v>
      </c>
      <c r="K247" t="b">
        <v>1</v>
      </c>
      <c r="L247">
        <v>74</v>
      </c>
      <c r="M247" t="b">
        <v>1</v>
      </c>
      <c r="N247" t="s">
        <v>2167</v>
      </c>
      <c r="O247" s="8">
        <v>103</v>
      </c>
      <c r="P247" s="9">
        <v>139.19</v>
      </c>
      <c r="Q247" t="s">
        <v>2176</v>
      </c>
      <c r="R247" t="s">
        <v>2177</v>
      </c>
      <c r="S247" s="14">
        <v>41908.878379629627</v>
      </c>
      <c r="T247" s="14">
        <v>41878.878379629627</v>
      </c>
    </row>
    <row r="248" spans="1:20" ht="55.8" x14ac:dyDescent="0.55000000000000004">
      <c r="A248" s="7">
        <v>3174</v>
      </c>
      <c r="B248" s="26" t="s">
        <v>248</v>
      </c>
      <c r="C248" s="26" t="s">
        <v>1311</v>
      </c>
      <c r="D248" s="3">
        <v>3000</v>
      </c>
      <c r="E248" s="5">
        <v>3034</v>
      </c>
      <c r="F248" t="s">
        <v>2126</v>
      </c>
      <c r="G248" t="s">
        <v>2130</v>
      </c>
      <c r="H248" t="s">
        <v>2150</v>
      </c>
      <c r="I248">
        <v>1408999508</v>
      </c>
      <c r="J248">
        <v>1407789908</v>
      </c>
      <c r="K248" t="b">
        <v>1</v>
      </c>
      <c r="L248">
        <v>23</v>
      </c>
      <c r="M248" t="b">
        <v>1</v>
      </c>
      <c r="N248" t="s">
        <v>2167</v>
      </c>
      <c r="O248" s="8">
        <v>101</v>
      </c>
      <c r="P248" s="9">
        <v>131.91</v>
      </c>
      <c r="Q248" t="s">
        <v>2176</v>
      </c>
      <c r="R248" t="s">
        <v>2177</v>
      </c>
      <c r="S248" s="14">
        <v>41876.864675925928</v>
      </c>
      <c r="T248" s="14">
        <v>41862.864675925928</v>
      </c>
    </row>
    <row r="249" spans="1:20" ht="55.8" x14ac:dyDescent="0.55000000000000004">
      <c r="A249" s="7">
        <v>3175</v>
      </c>
      <c r="B249" s="26" t="s">
        <v>249</v>
      </c>
      <c r="C249" s="26" t="s">
        <v>1312</v>
      </c>
      <c r="D249" s="3">
        <v>5000</v>
      </c>
      <c r="E249" s="5">
        <v>5478</v>
      </c>
      <c r="F249" t="s">
        <v>2126</v>
      </c>
      <c r="G249" t="s">
        <v>2130</v>
      </c>
      <c r="H249" t="s">
        <v>2150</v>
      </c>
      <c r="I249">
        <v>1297977427</v>
      </c>
      <c r="J249">
        <v>1292793427</v>
      </c>
      <c r="K249" t="b">
        <v>1</v>
      </c>
      <c r="L249">
        <v>60</v>
      </c>
      <c r="M249" t="b">
        <v>1</v>
      </c>
      <c r="N249" t="s">
        <v>2167</v>
      </c>
      <c r="O249" s="8">
        <v>110</v>
      </c>
      <c r="P249" s="9">
        <v>91.3</v>
      </c>
      <c r="Q249" t="s">
        <v>2176</v>
      </c>
      <c r="R249" t="s">
        <v>2177</v>
      </c>
      <c r="S249" s="14">
        <v>40591.886886574073</v>
      </c>
      <c r="T249" s="14">
        <v>40531.886886574073</v>
      </c>
    </row>
    <row r="250" spans="1:20" ht="55.8" x14ac:dyDescent="0.55000000000000004">
      <c r="A250" s="7">
        <v>3176</v>
      </c>
      <c r="B250" s="26" t="s">
        <v>250</v>
      </c>
      <c r="C250" s="26" t="s">
        <v>1313</v>
      </c>
      <c r="D250" s="3">
        <v>1900</v>
      </c>
      <c r="E250" s="5">
        <v>2182</v>
      </c>
      <c r="F250" t="s">
        <v>2126</v>
      </c>
      <c r="G250" t="s">
        <v>2130</v>
      </c>
      <c r="H250" t="s">
        <v>2150</v>
      </c>
      <c r="I250">
        <v>1376838000</v>
      </c>
      <c r="J250">
        <v>1374531631</v>
      </c>
      <c r="K250" t="b">
        <v>1</v>
      </c>
      <c r="L250">
        <v>55</v>
      </c>
      <c r="M250" t="b">
        <v>1</v>
      </c>
      <c r="N250" t="s">
        <v>2167</v>
      </c>
      <c r="O250" s="8">
        <v>115</v>
      </c>
      <c r="P250" s="9">
        <v>39.67</v>
      </c>
      <c r="Q250" t="s">
        <v>2176</v>
      </c>
      <c r="R250" t="s">
        <v>2177</v>
      </c>
      <c r="S250" s="14">
        <v>41504.625</v>
      </c>
      <c r="T250" s="14">
        <v>41477.930914351848</v>
      </c>
    </row>
    <row r="251" spans="1:20" ht="55.8" x14ac:dyDescent="0.55000000000000004">
      <c r="A251" s="7">
        <v>3177</v>
      </c>
      <c r="B251" s="26" t="s">
        <v>251</v>
      </c>
      <c r="C251" s="26" t="s">
        <v>1314</v>
      </c>
      <c r="D251" s="3">
        <v>2500</v>
      </c>
      <c r="E251" s="5">
        <v>2935</v>
      </c>
      <c r="F251" t="s">
        <v>2126</v>
      </c>
      <c r="G251" t="s">
        <v>2130</v>
      </c>
      <c r="H251" t="s">
        <v>2150</v>
      </c>
      <c r="I251">
        <v>1403366409</v>
      </c>
      <c r="J251">
        <v>1400774409</v>
      </c>
      <c r="K251" t="b">
        <v>1</v>
      </c>
      <c r="L251">
        <v>51</v>
      </c>
      <c r="M251" t="b">
        <v>1</v>
      </c>
      <c r="N251" t="s">
        <v>2167</v>
      </c>
      <c r="O251" s="8">
        <v>117</v>
      </c>
      <c r="P251" s="9">
        <v>57.55</v>
      </c>
      <c r="Q251" t="s">
        <v>2176</v>
      </c>
      <c r="R251" t="s">
        <v>2177</v>
      </c>
      <c r="S251" s="14">
        <v>41811.666770833333</v>
      </c>
      <c r="T251" s="14">
        <v>41781.666770833333</v>
      </c>
    </row>
    <row r="252" spans="1:20" ht="55.8" x14ac:dyDescent="0.55000000000000004">
      <c r="A252" s="7">
        <v>3178</v>
      </c>
      <c r="B252" s="26" t="s">
        <v>252</v>
      </c>
      <c r="C252" s="26" t="s">
        <v>1315</v>
      </c>
      <c r="D252" s="3">
        <v>1500</v>
      </c>
      <c r="E252" s="5">
        <v>2576</v>
      </c>
      <c r="F252" t="s">
        <v>2126</v>
      </c>
      <c r="G252" t="s">
        <v>2131</v>
      </c>
      <c r="H252" t="s">
        <v>2151</v>
      </c>
      <c r="I252">
        <v>1405521075</v>
      </c>
      <c r="J252">
        <v>1402929075</v>
      </c>
      <c r="K252" t="b">
        <v>1</v>
      </c>
      <c r="L252">
        <v>78</v>
      </c>
      <c r="M252" t="b">
        <v>1</v>
      </c>
      <c r="N252" t="s">
        <v>2167</v>
      </c>
      <c r="O252" s="8">
        <v>172</v>
      </c>
      <c r="P252" s="9">
        <v>33.03</v>
      </c>
      <c r="Q252" t="s">
        <v>2176</v>
      </c>
      <c r="R252" t="s">
        <v>2177</v>
      </c>
      <c r="S252" s="14">
        <v>41836.605034722219</v>
      </c>
      <c r="T252" s="14">
        <v>41806.605034722219</v>
      </c>
    </row>
    <row r="253" spans="1:20" ht="42" x14ac:dyDescent="0.55000000000000004">
      <c r="A253" s="7">
        <v>3179</v>
      </c>
      <c r="B253" s="26" t="s">
        <v>253</v>
      </c>
      <c r="C253" s="26" t="s">
        <v>1316</v>
      </c>
      <c r="D253" s="3">
        <v>4200</v>
      </c>
      <c r="E253" s="5">
        <v>4794.82</v>
      </c>
      <c r="F253" t="s">
        <v>2126</v>
      </c>
      <c r="G253" t="s">
        <v>2130</v>
      </c>
      <c r="H253" t="s">
        <v>2150</v>
      </c>
      <c r="I253">
        <v>1367859071</v>
      </c>
      <c r="J253">
        <v>1365699071</v>
      </c>
      <c r="K253" t="b">
        <v>1</v>
      </c>
      <c r="L253">
        <v>62</v>
      </c>
      <c r="M253" t="b">
        <v>1</v>
      </c>
      <c r="N253" t="s">
        <v>2167</v>
      </c>
      <c r="O253" s="8">
        <v>114</v>
      </c>
      <c r="P253" s="9">
        <v>77.34</v>
      </c>
      <c r="Q253" t="s">
        <v>2176</v>
      </c>
      <c r="R253" t="s">
        <v>2177</v>
      </c>
      <c r="S253" s="14">
        <v>41400.702210648145</v>
      </c>
      <c r="T253" s="14">
        <v>41375.702210648145</v>
      </c>
    </row>
    <row r="254" spans="1:20" ht="55.8" x14ac:dyDescent="0.55000000000000004">
      <c r="A254" s="7">
        <v>3180</v>
      </c>
      <c r="B254" s="26" t="s">
        <v>254</v>
      </c>
      <c r="C254" s="26" t="s">
        <v>1317</v>
      </c>
      <c r="D254" s="3">
        <v>1200</v>
      </c>
      <c r="E254" s="5">
        <v>1437</v>
      </c>
      <c r="F254" t="s">
        <v>2126</v>
      </c>
      <c r="G254" t="s">
        <v>2131</v>
      </c>
      <c r="H254" t="s">
        <v>2151</v>
      </c>
      <c r="I254">
        <v>1403258049</v>
      </c>
      <c r="J254">
        <v>1400666049</v>
      </c>
      <c r="K254" t="b">
        <v>1</v>
      </c>
      <c r="L254">
        <v>45</v>
      </c>
      <c r="M254" t="b">
        <v>1</v>
      </c>
      <c r="N254" t="s">
        <v>2167</v>
      </c>
      <c r="O254" s="8">
        <v>120</v>
      </c>
      <c r="P254" s="9">
        <v>31.93</v>
      </c>
      <c r="Q254" t="s">
        <v>2176</v>
      </c>
      <c r="R254" t="s">
        <v>2177</v>
      </c>
      <c r="S254" s="14">
        <v>41810.412604166668</v>
      </c>
      <c r="T254" s="14">
        <v>41780.412604166668</v>
      </c>
    </row>
    <row r="255" spans="1:20" ht="55.8" x14ac:dyDescent="0.55000000000000004">
      <c r="A255" s="7">
        <v>3181</v>
      </c>
      <c r="B255" s="26" t="s">
        <v>255</v>
      </c>
      <c r="C255" s="26" t="s">
        <v>1318</v>
      </c>
      <c r="D255" s="3">
        <v>500</v>
      </c>
      <c r="E255" s="5">
        <v>545</v>
      </c>
      <c r="F255" t="s">
        <v>2126</v>
      </c>
      <c r="G255" t="s">
        <v>2131</v>
      </c>
      <c r="H255" t="s">
        <v>2151</v>
      </c>
      <c r="I255">
        <v>1402848000</v>
      </c>
      <c r="J255">
        <v>1400570787</v>
      </c>
      <c r="K255" t="b">
        <v>1</v>
      </c>
      <c r="L255">
        <v>15</v>
      </c>
      <c r="M255" t="b">
        <v>1</v>
      </c>
      <c r="N255" t="s">
        <v>2167</v>
      </c>
      <c r="O255" s="8">
        <v>109</v>
      </c>
      <c r="P255" s="9">
        <v>36.33</v>
      </c>
      <c r="Q255" t="s">
        <v>2176</v>
      </c>
      <c r="R255" t="s">
        <v>2177</v>
      </c>
      <c r="S255" s="14">
        <v>41805.666666666664</v>
      </c>
      <c r="T255" s="14">
        <v>41779.310034722221</v>
      </c>
    </row>
    <row r="256" spans="1:20" ht="55.8" x14ac:dyDescent="0.55000000000000004">
      <c r="A256" s="7">
        <v>3182</v>
      </c>
      <c r="B256" s="26" t="s">
        <v>256</v>
      </c>
      <c r="C256" s="26" t="s">
        <v>1319</v>
      </c>
      <c r="D256" s="3">
        <v>7000</v>
      </c>
      <c r="E256" s="5">
        <v>7062</v>
      </c>
      <c r="F256" t="s">
        <v>2126</v>
      </c>
      <c r="G256" t="s">
        <v>2130</v>
      </c>
      <c r="H256" t="s">
        <v>2150</v>
      </c>
      <c r="I256">
        <v>1328029200</v>
      </c>
      <c r="J256">
        <v>1323211621</v>
      </c>
      <c r="K256" t="b">
        <v>1</v>
      </c>
      <c r="L256">
        <v>151</v>
      </c>
      <c r="M256" t="b">
        <v>1</v>
      </c>
      <c r="N256" t="s">
        <v>2167</v>
      </c>
      <c r="O256" s="8">
        <v>101</v>
      </c>
      <c r="P256" s="9">
        <v>46.77</v>
      </c>
      <c r="Q256" t="s">
        <v>2176</v>
      </c>
      <c r="R256" t="s">
        <v>2177</v>
      </c>
      <c r="S256" s="14">
        <v>40939.708333333336</v>
      </c>
      <c r="T256" s="14">
        <v>40883.949317129627</v>
      </c>
    </row>
    <row r="257" spans="1:20" ht="42" x14ac:dyDescent="0.55000000000000004">
      <c r="A257" s="7">
        <v>3183</v>
      </c>
      <c r="B257" s="26" t="s">
        <v>257</v>
      </c>
      <c r="C257" s="26" t="s">
        <v>1320</v>
      </c>
      <c r="D257" s="3">
        <v>2500</v>
      </c>
      <c r="E257" s="5">
        <v>2725</v>
      </c>
      <c r="F257" t="s">
        <v>2126</v>
      </c>
      <c r="G257" t="s">
        <v>2130</v>
      </c>
      <c r="H257" t="s">
        <v>2150</v>
      </c>
      <c r="I257">
        <v>1377284669</v>
      </c>
      <c r="J257">
        <v>1375729469</v>
      </c>
      <c r="K257" t="b">
        <v>1</v>
      </c>
      <c r="L257">
        <v>68</v>
      </c>
      <c r="M257" t="b">
        <v>1</v>
      </c>
      <c r="N257" t="s">
        <v>2167</v>
      </c>
      <c r="O257" s="8">
        <v>109</v>
      </c>
      <c r="P257" s="9">
        <v>40.07</v>
      </c>
      <c r="Q257" t="s">
        <v>2176</v>
      </c>
      <c r="R257" t="s">
        <v>2177</v>
      </c>
      <c r="S257" s="14">
        <v>41509.79478009259</v>
      </c>
      <c r="T257" s="14">
        <v>41491.79478009259</v>
      </c>
    </row>
    <row r="258" spans="1:20" ht="42" x14ac:dyDescent="0.55000000000000004">
      <c r="A258" s="7">
        <v>3184</v>
      </c>
      <c r="B258" s="26" t="s">
        <v>258</v>
      </c>
      <c r="C258" s="26" t="s">
        <v>1321</v>
      </c>
      <c r="D258" s="3">
        <v>4300</v>
      </c>
      <c r="E258" s="5">
        <v>4610</v>
      </c>
      <c r="F258" t="s">
        <v>2126</v>
      </c>
      <c r="G258" t="s">
        <v>2130</v>
      </c>
      <c r="H258" t="s">
        <v>2150</v>
      </c>
      <c r="I258">
        <v>1404258631</v>
      </c>
      <c r="J258">
        <v>1401666631</v>
      </c>
      <c r="K258" t="b">
        <v>1</v>
      </c>
      <c r="L258">
        <v>46</v>
      </c>
      <c r="M258" t="b">
        <v>1</v>
      </c>
      <c r="N258" t="s">
        <v>2167</v>
      </c>
      <c r="O258" s="8">
        <v>107</v>
      </c>
      <c r="P258" s="9">
        <v>100.22</v>
      </c>
      <c r="Q258" t="s">
        <v>2176</v>
      </c>
      <c r="R258" t="s">
        <v>2177</v>
      </c>
      <c r="S258" s="14">
        <v>41821.993414351848</v>
      </c>
      <c r="T258" s="14">
        <v>41791.993414351848</v>
      </c>
    </row>
    <row r="259" spans="1:20" ht="55.8" x14ac:dyDescent="0.55000000000000004">
      <c r="A259" s="7">
        <v>3185</v>
      </c>
      <c r="B259" s="26" t="s">
        <v>259</v>
      </c>
      <c r="C259" s="26" t="s">
        <v>1322</v>
      </c>
      <c r="D259" s="3">
        <v>1000</v>
      </c>
      <c r="E259" s="5">
        <v>1000</v>
      </c>
      <c r="F259" t="s">
        <v>2126</v>
      </c>
      <c r="G259" t="s">
        <v>2131</v>
      </c>
      <c r="H259" t="s">
        <v>2151</v>
      </c>
      <c r="I259">
        <v>1405553241</v>
      </c>
      <c r="J259">
        <v>1404948441</v>
      </c>
      <c r="K259" t="b">
        <v>1</v>
      </c>
      <c r="L259">
        <v>24</v>
      </c>
      <c r="M259" t="b">
        <v>1</v>
      </c>
      <c r="N259" t="s">
        <v>2167</v>
      </c>
      <c r="O259" s="8">
        <v>100</v>
      </c>
      <c r="P259" s="9">
        <v>41.67</v>
      </c>
      <c r="Q259" t="s">
        <v>2176</v>
      </c>
      <c r="R259" t="s">
        <v>2177</v>
      </c>
      <c r="S259" s="14">
        <v>41836.977326388893</v>
      </c>
      <c r="T259" s="14">
        <v>41829.977326388893</v>
      </c>
    </row>
    <row r="260" spans="1:20" ht="55.8" x14ac:dyDescent="0.55000000000000004">
      <c r="A260" s="7">
        <v>3186</v>
      </c>
      <c r="B260" s="26" t="s">
        <v>260</v>
      </c>
      <c r="C260" s="26" t="s">
        <v>1323</v>
      </c>
      <c r="D260" s="3">
        <v>3200</v>
      </c>
      <c r="E260" s="5">
        <v>3270</v>
      </c>
      <c r="F260" t="s">
        <v>2126</v>
      </c>
      <c r="G260" t="s">
        <v>2131</v>
      </c>
      <c r="H260" t="s">
        <v>2151</v>
      </c>
      <c r="I260">
        <v>1410901200</v>
      </c>
      <c r="J260">
        <v>1408313438</v>
      </c>
      <c r="K260" t="b">
        <v>1</v>
      </c>
      <c r="L260">
        <v>70</v>
      </c>
      <c r="M260" t="b">
        <v>1</v>
      </c>
      <c r="N260" t="s">
        <v>2167</v>
      </c>
      <c r="O260" s="8">
        <v>102</v>
      </c>
      <c r="P260" s="9">
        <v>46.71</v>
      </c>
      <c r="Q260" t="s">
        <v>2176</v>
      </c>
      <c r="R260" t="s">
        <v>2177</v>
      </c>
      <c r="S260" s="14">
        <v>41898.875</v>
      </c>
      <c r="T260" s="14">
        <v>41868.924050925925</v>
      </c>
    </row>
    <row r="261" spans="1:20" ht="55.8" x14ac:dyDescent="0.55000000000000004">
      <c r="A261" s="7">
        <v>3187</v>
      </c>
      <c r="B261" s="26" t="s">
        <v>261</v>
      </c>
      <c r="C261" s="26" t="s">
        <v>1324</v>
      </c>
      <c r="D261" s="3">
        <v>15000</v>
      </c>
      <c r="E261" s="5">
        <v>17444</v>
      </c>
      <c r="F261" t="s">
        <v>2126</v>
      </c>
      <c r="G261" t="s">
        <v>2130</v>
      </c>
      <c r="H261" t="s">
        <v>2150</v>
      </c>
      <c r="I261">
        <v>1407167973</v>
      </c>
      <c r="J261">
        <v>1405439973</v>
      </c>
      <c r="K261" t="b">
        <v>1</v>
      </c>
      <c r="L261">
        <v>244</v>
      </c>
      <c r="M261" t="b">
        <v>1</v>
      </c>
      <c r="N261" t="s">
        <v>2167</v>
      </c>
      <c r="O261" s="8">
        <v>116</v>
      </c>
      <c r="P261" s="9">
        <v>71.489999999999995</v>
      </c>
      <c r="Q261" t="s">
        <v>2176</v>
      </c>
      <c r="R261" t="s">
        <v>2177</v>
      </c>
      <c r="S261" s="14">
        <v>41855.666354166664</v>
      </c>
      <c r="T261" s="14">
        <v>41835.666354166664</v>
      </c>
    </row>
    <row r="262" spans="1:20" ht="55.8" x14ac:dyDescent="0.55000000000000004">
      <c r="A262" s="7">
        <v>3208</v>
      </c>
      <c r="B262" s="26" t="s">
        <v>262</v>
      </c>
      <c r="C262" s="26" t="s">
        <v>1325</v>
      </c>
      <c r="D262" s="3">
        <v>5000</v>
      </c>
      <c r="E262" s="5">
        <v>5175</v>
      </c>
      <c r="F262" t="s">
        <v>2126</v>
      </c>
      <c r="G262" t="s">
        <v>2130</v>
      </c>
      <c r="H262" t="s">
        <v>2150</v>
      </c>
      <c r="I262">
        <v>1406557877</v>
      </c>
      <c r="J262">
        <v>1404743477</v>
      </c>
      <c r="K262" t="b">
        <v>1</v>
      </c>
      <c r="L262">
        <v>82</v>
      </c>
      <c r="M262" t="b">
        <v>1</v>
      </c>
      <c r="N262" t="s">
        <v>2167</v>
      </c>
      <c r="O262" s="8">
        <v>104</v>
      </c>
      <c r="P262" s="9">
        <v>63.11</v>
      </c>
      <c r="Q262" t="s">
        <v>2176</v>
      </c>
      <c r="R262" t="s">
        <v>2177</v>
      </c>
      <c r="S262" s="14">
        <v>41848.605057870373</v>
      </c>
      <c r="T262" s="14">
        <v>41827.605057870373</v>
      </c>
    </row>
    <row r="263" spans="1:20" ht="55.8" x14ac:dyDescent="0.55000000000000004">
      <c r="A263" s="7">
        <v>3209</v>
      </c>
      <c r="B263" s="26" t="s">
        <v>263</v>
      </c>
      <c r="C263" s="26" t="s">
        <v>1326</v>
      </c>
      <c r="D263" s="3">
        <v>9500</v>
      </c>
      <c r="E263" s="5">
        <v>11335.7</v>
      </c>
      <c r="F263" t="s">
        <v>2126</v>
      </c>
      <c r="G263" t="s">
        <v>2130</v>
      </c>
      <c r="H263" t="s">
        <v>2150</v>
      </c>
      <c r="I263">
        <v>1403305200</v>
      </c>
      <c r="J263">
        <v>1400512658</v>
      </c>
      <c r="K263" t="b">
        <v>1</v>
      </c>
      <c r="L263">
        <v>226</v>
      </c>
      <c r="M263" t="b">
        <v>1</v>
      </c>
      <c r="N263" t="s">
        <v>2167</v>
      </c>
      <c r="O263" s="8">
        <v>119</v>
      </c>
      <c r="P263" s="9">
        <v>50.16</v>
      </c>
      <c r="Q263" t="s">
        <v>2176</v>
      </c>
      <c r="R263" t="s">
        <v>2177</v>
      </c>
      <c r="S263" s="14">
        <v>41810.958333333336</v>
      </c>
      <c r="T263" s="14">
        <v>41778.637245370373</v>
      </c>
    </row>
    <row r="264" spans="1:20" ht="55.8" x14ac:dyDescent="0.55000000000000004">
      <c r="A264" s="7">
        <v>3210</v>
      </c>
      <c r="B264" s="26" t="s">
        <v>264</v>
      </c>
      <c r="C264" s="26" t="s">
        <v>1327</v>
      </c>
      <c r="D264" s="3">
        <v>3000</v>
      </c>
      <c r="E264" s="5">
        <v>3773</v>
      </c>
      <c r="F264" t="s">
        <v>2126</v>
      </c>
      <c r="G264" t="s">
        <v>2130</v>
      </c>
      <c r="H264" t="s">
        <v>2150</v>
      </c>
      <c r="I264">
        <v>1338523140</v>
      </c>
      <c r="J264">
        <v>1334442519</v>
      </c>
      <c r="K264" t="b">
        <v>1</v>
      </c>
      <c r="L264">
        <v>60</v>
      </c>
      <c r="M264" t="b">
        <v>1</v>
      </c>
      <c r="N264" t="s">
        <v>2167</v>
      </c>
      <c r="O264" s="8">
        <v>126</v>
      </c>
      <c r="P264" s="9">
        <v>62.88</v>
      </c>
      <c r="Q264" t="s">
        <v>2176</v>
      </c>
      <c r="R264" t="s">
        <v>2177</v>
      </c>
      <c r="S264" s="14">
        <v>41061.165972222225</v>
      </c>
      <c r="T264" s="14">
        <v>41013.936562499999</v>
      </c>
    </row>
    <row r="265" spans="1:20" ht="55.8" x14ac:dyDescent="0.55000000000000004">
      <c r="A265" s="7">
        <v>3211</v>
      </c>
      <c r="B265" s="26" t="s">
        <v>265</v>
      </c>
      <c r="C265" s="26" t="s">
        <v>1328</v>
      </c>
      <c r="D265" s="3">
        <v>23000</v>
      </c>
      <c r="E265" s="5">
        <v>27541</v>
      </c>
      <c r="F265" t="s">
        <v>2126</v>
      </c>
      <c r="G265" t="s">
        <v>2130</v>
      </c>
      <c r="H265" t="s">
        <v>2150</v>
      </c>
      <c r="I265">
        <v>1408068000</v>
      </c>
      <c r="J265">
        <v>1405346680</v>
      </c>
      <c r="K265" t="b">
        <v>1</v>
      </c>
      <c r="L265">
        <v>322</v>
      </c>
      <c r="M265" t="b">
        <v>1</v>
      </c>
      <c r="N265" t="s">
        <v>2167</v>
      </c>
      <c r="O265" s="8">
        <v>120</v>
      </c>
      <c r="P265" s="9">
        <v>85.53</v>
      </c>
      <c r="Q265" t="s">
        <v>2176</v>
      </c>
      <c r="R265" t="s">
        <v>2177</v>
      </c>
      <c r="S265" s="14">
        <v>41866.083333333336</v>
      </c>
      <c r="T265" s="14">
        <v>41834.586574074077</v>
      </c>
    </row>
    <row r="266" spans="1:20" ht="42" x14ac:dyDescent="0.55000000000000004">
      <c r="A266" s="7">
        <v>3212</v>
      </c>
      <c r="B266" s="26" t="s">
        <v>266</v>
      </c>
      <c r="C266" s="26" t="s">
        <v>1329</v>
      </c>
      <c r="D266" s="3">
        <v>4000</v>
      </c>
      <c r="E266" s="5">
        <v>5050</v>
      </c>
      <c r="F266" t="s">
        <v>2126</v>
      </c>
      <c r="G266" t="s">
        <v>2130</v>
      </c>
      <c r="H266" t="s">
        <v>2150</v>
      </c>
      <c r="I266">
        <v>1407524751</v>
      </c>
      <c r="J266">
        <v>1404932751</v>
      </c>
      <c r="K266" t="b">
        <v>1</v>
      </c>
      <c r="L266">
        <v>94</v>
      </c>
      <c r="M266" t="b">
        <v>1</v>
      </c>
      <c r="N266" t="s">
        <v>2167</v>
      </c>
      <c r="O266" s="8">
        <v>126</v>
      </c>
      <c r="P266" s="9">
        <v>53.72</v>
      </c>
      <c r="Q266" t="s">
        <v>2176</v>
      </c>
      <c r="R266" t="s">
        <v>2177</v>
      </c>
      <c r="S266" s="14">
        <v>41859.795729166668</v>
      </c>
      <c r="T266" s="14">
        <v>41829.795729166668</v>
      </c>
    </row>
    <row r="267" spans="1:20" ht="55.8" x14ac:dyDescent="0.55000000000000004">
      <c r="A267" s="7">
        <v>3213</v>
      </c>
      <c r="B267" s="26" t="s">
        <v>267</v>
      </c>
      <c r="C267" s="26" t="s">
        <v>1330</v>
      </c>
      <c r="D267" s="3">
        <v>6000</v>
      </c>
      <c r="E267" s="5">
        <v>6007</v>
      </c>
      <c r="F267" t="s">
        <v>2126</v>
      </c>
      <c r="G267" t="s">
        <v>2131</v>
      </c>
      <c r="H267" t="s">
        <v>2151</v>
      </c>
      <c r="I267">
        <v>1437934759</v>
      </c>
      <c r="J267">
        <v>1434478759</v>
      </c>
      <c r="K267" t="b">
        <v>1</v>
      </c>
      <c r="L267">
        <v>47</v>
      </c>
      <c r="M267" t="b">
        <v>1</v>
      </c>
      <c r="N267" t="s">
        <v>2167</v>
      </c>
      <c r="O267" s="8">
        <v>100</v>
      </c>
      <c r="P267" s="9">
        <v>127.81</v>
      </c>
      <c r="Q267" t="s">
        <v>2176</v>
      </c>
      <c r="R267" t="s">
        <v>2177</v>
      </c>
      <c r="S267" s="14">
        <v>42211.763414351852</v>
      </c>
      <c r="T267" s="14">
        <v>42171.763414351852</v>
      </c>
    </row>
    <row r="268" spans="1:20" ht="55.8" x14ac:dyDescent="0.55000000000000004">
      <c r="A268" s="7">
        <v>3214</v>
      </c>
      <c r="B268" s="26" t="s">
        <v>268</v>
      </c>
      <c r="C268" s="26" t="s">
        <v>1331</v>
      </c>
      <c r="D268" s="3">
        <v>12000</v>
      </c>
      <c r="E268" s="5">
        <v>12256</v>
      </c>
      <c r="F268" t="s">
        <v>2126</v>
      </c>
      <c r="G268" t="s">
        <v>2131</v>
      </c>
      <c r="H268" t="s">
        <v>2151</v>
      </c>
      <c r="I268">
        <v>1452038100</v>
      </c>
      <c r="J268">
        <v>1448823673</v>
      </c>
      <c r="K268" t="b">
        <v>1</v>
      </c>
      <c r="L268">
        <v>115</v>
      </c>
      <c r="M268" t="b">
        <v>1</v>
      </c>
      <c r="N268" t="s">
        <v>2167</v>
      </c>
      <c r="O268" s="8">
        <v>102</v>
      </c>
      <c r="P268" s="9">
        <v>106.57</v>
      </c>
      <c r="Q268" t="s">
        <v>2176</v>
      </c>
      <c r="R268" t="s">
        <v>2177</v>
      </c>
      <c r="S268" s="14">
        <v>42374.996527777781</v>
      </c>
      <c r="T268" s="14">
        <v>42337.792511574073</v>
      </c>
    </row>
    <row r="269" spans="1:20" ht="83.4" x14ac:dyDescent="0.55000000000000004">
      <c r="A269" s="7">
        <v>3215</v>
      </c>
      <c r="B269" s="26" t="s">
        <v>269</v>
      </c>
      <c r="C269" s="26" t="s">
        <v>1332</v>
      </c>
      <c r="D269" s="3">
        <v>35000</v>
      </c>
      <c r="E269" s="5">
        <v>35123</v>
      </c>
      <c r="F269" t="s">
        <v>2126</v>
      </c>
      <c r="G269" t="s">
        <v>2130</v>
      </c>
      <c r="H269" t="s">
        <v>2150</v>
      </c>
      <c r="I269">
        <v>1441857540</v>
      </c>
      <c r="J269">
        <v>1438617471</v>
      </c>
      <c r="K269" t="b">
        <v>1</v>
      </c>
      <c r="L269">
        <v>134</v>
      </c>
      <c r="M269" t="b">
        <v>1</v>
      </c>
      <c r="N269" t="s">
        <v>2167</v>
      </c>
      <c r="O269" s="8">
        <v>100</v>
      </c>
      <c r="P269" s="9">
        <v>262.11</v>
      </c>
      <c r="Q269" t="s">
        <v>2176</v>
      </c>
      <c r="R269" t="s">
        <v>2177</v>
      </c>
      <c r="S269" s="14">
        <v>42257.165972222225</v>
      </c>
      <c r="T269" s="14">
        <v>42219.665173611109</v>
      </c>
    </row>
    <row r="270" spans="1:20" ht="55.8" x14ac:dyDescent="0.55000000000000004">
      <c r="A270" s="7">
        <v>3216</v>
      </c>
      <c r="B270" s="26" t="s">
        <v>270</v>
      </c>
      <c r="C270" s="26" t="s">
        <v>1333</v>
      </c>
      <c r="D270" s="3">
        <v>2000</v>
      </c>
      <c r="E270" s="5">
        <v>2001</v>
      </c>
      <c r="F270" t="s">
        <v>2126</v>
      </c>
      <c r="G270" t="s">
        <v>2131</v>
      </c>
      <c r="H270" t="s">
        <v>2151</v>
      </c>
      <c r="I270">
        <v>1436625000</v>
      </c>
      <c r="J270">
        <v>1433934371</v>
      </c>
      <c r="K270" t="b">
        <v>1</v>
      </c>
      <c r="L270">
        <v>35</v>
      </c>
      <c r="M270" t="b">
        <v>1</v>
      </c>
      <c r="N270" t="s">
        <v>2167</v>
      </c>
      <c r="O270" s="8">
        <v>100</v>
      </c>
      <c r="P270" s="9">
        <v>57.17</v>
      </c>
      <c r="Q270" t="s">
        <v>2176</v>
      </c>
      <c r="R270" t="s">
        <v>2177</v>
      </c>
      <c r="S270" s="14">
        <v>42196.604166666672</v>
      </c>
      <c r="T270" s="14">
        <v>42165.462627314817</v>
      </c>
    </row>
    <row r="271" spans="1:20" ht="42" x14ac:dyDescent="0.55000000000000004">
      <c r="A271" s="7">
        <v>3217</v>
      </c>
      <c r="B271" s="26" t="s">
        <v>271</v>
      </c>
      <c r="C271" s="26" t="s">
        <v>1334</v>
      </c>
      <c r="D271" s="3">
        <v>4500</v>
      </c>
      <c r="E271" s="5">
        <v>5221</v>
      </c>
      <c r="F271" t="s">
        <v>2126</v>
      </c>
      <c r="G271" t="s">
        <v>2130</v>
      </c>
      <c r="H271" t="s">
        <v>2150</v>
      </c>
      <c r="I271">
        <v>1478264784</v>
      </c>
      <c r="J271">
        <v>1475672784</v>
      </c>
      <c r="K271" t="b">
        <v>1</v>
      </c>
      <c r="L271">
        <v>104</v>
      </c>
      <c r="M271" t="b">
        <v>1</v>
      </c>
      <c r="N271" t="s">
        <v>2167</v>
      </c>
      <c r="O271" s="8">
        <v>116</v>
      </c>
      <c r="P271" s="9">
        <v>50.2</v>
      </c>
      <c r="Q271" t="s">
        <v>2176</v>
      </c>
      <c r="R271" t="s">
        <v>2177</v>
      </c>
      <c r="S271" s="14">
        <v>42678.546111111107</v>
      </c>
      <c r="T271" s="14">
        <v>42648.546111111107</v>
      </c>
    </row>
    <row r="272" spans="1:20" ht="55.8" x14ac:dyDescent="0.55000000000000004">
      <c r="A272" s="7">
        <v>3218</v>
      </c>
      <c r="B272" s="26" t="s">
        <v>272</v>
      </c>
      <c r="C272" s="26" t="s">
        <v>1335</v>
      </c>
      <c r="D272" s="3">
        <v>12000</v>
      </c>
      <c r="E272" s="5">
        <v>12252</v>
      </c>
      <c r="F272" t="s">
        <v>2126</v>
      </c>
      <c r="G272" t="s">
        <v>2131</v>
      </c>
      <c r="H272" t="s">
        <v>2151</v>
      </c>
      <c r="I272">
        <v>1419984000</v>
      </c>
      <c r="J272">
        <v>1417132986</v>
      </c>
      <c r="K272" t="b">
        <v>1</v>
      </c>
      <c r="L272">
        <v>184</v>
      </c>
      <c r="M272" t="b">
        <v>1</v>
      </c>
      <c r="N272" t="s">
        <v>2167</v>
      </c>
      <c r="O272" s="8">
        <v>102</v>
      </c>
      <c r="P272" s="9">
        <v>66.59</v>
      </c>
      <c r="Q272" t="s">
        <v>2176</v>
      </c>
      <c r="R272" t="s">
        <v>2177</v>
      </c>
      <c r="S272" s="14">
        <v>42004</v>
      </c>
      <c r="T272" s="14">
        <v>41971.002152777779</v>
      </c>
    </row>
    <row r="273" spans="1:20" ht="42" x14ac:dyDescent="0.55000000000000004">
      <c r="A273" s="7">
        <v>3219</v>
      </c>
      <c r="B273" s="26" t="s">
        <v>273</v>
      </c>
      <c r="C273" s="26" t="s">
        <v>1336</v>
      </c>
      <c r="D273" s="3">
        <v>20000</v>
      </c>
      <c r="E273" s="5">
        <v>20022</v>
      </c>
      <c r="F273" t="s">
        <v>2126</v>
      </c>
      <c r="G273" t="s">
        <v>2130</v>
      </c>
      <c r="H273" t="s">
        <v>2150</v>
      </c>
      <c r="I273">
        <v>1427063747</v>
      </c>
      <c r="J273">
        <v>1424043347</v>
      </c>
      <c r="K273" t="b">
        <v>1</v>
      </c>
      <c r="L273">
        <v>119</v>
      </c>
      <c r="M273" t="b">
        <v>1</v>
      </c>
      <c r="N273" t="s">
        <v>2167</v>
      </c>
      <c r="O273" s="8">
        <v>100</v>
      </c>
      <c r="P273" s="9">
        <v>168.25</v>
      </c>
      <c r="Q273" t="s">
        <v>2176</v>
      </c>
      <c r="R273" t="s">
        <v>2177</v>
      </c>
      <c r="S273" s="14">
        <v>42085.941516203704</v>
      </c>
      <c r="T273" s="14">
        <v>42050.983182870375</v>
      </c>
    </row>
    <row r="274" spans="1:20" ht="28.2" x14ac:dyDescent="0.55000000000000004">
      <c r="A274" s="7">
        <v>3220</v>
      </c>
      <c r="B274" s="26" t="s">
        <v>274</v>
      </c>
      <c r="C274" s="26" t="s">
        <v>1337</v>
      </c>
      <c r="D274" s="3">
        <v>15000</v>
      </c>
      <c r="E274" s="5">
        <v>15126</v>
      </c>
      <c r="F274" t="s">
        <v>2126</v>
      </c>
      <c r="G274" t="s">
        <v>2130</v>
      </c>
      <c r="H274" t="s">
        <v>2150</v>
      </c>
      <c r="I274">
        <v>1489352400</v>
      </c>
      <c r="J274">
        <v>1486411204</v>
      </c>
      <c r="K274" t="b">
        <v>1</v>
      </c>
      <c r="L274">
        <v>59</v>
      </c>
      <c r="M274" t="b">
        <v>1</v>
      </c>
      <c r="N274" t="s">
        <v>2167</v>
      </c>
      <c r="O274" s="8">
        <v>101</v>
      </c>
      <c r="P274" s="9">
        <v>256.37</v>
      </c>
      <c r="Q274" t="s">
        <v>2176</v>
      </c>
      <c r="R274" t="s">
        <v>2177</v>
      </c>
      <c r="S274" s="14">
        <v>42806.875</v>
      </c>
      <c r="T274" s="14">
        <v>42772.833379629628</v>
      </c>
    </row>
    <row r="275" spans="1:20" ht="55.8" x14ac:dyDescent="0.55000000000000004">
      <c r="A275" s="7">
        <v>3221</v>
      </c>
      <c r="B275" s="26" t="s">
        <v>275</v>
      </c>
      <c r="C275" s="26" t="s">
        <v>1338</v>
      </c>
      <c r="D275" s="3">
        <v>4000</v>
      </c>
      <c r="E275" s="5">
        <v>4137</v>
      </c>
      <c r="F275" t="s">
        <v>2126</v>
      </c>
      <c r="G275" t="s">
        <v>2131</v>
      </c>
      <c r="H275" t="s">
        <v>2151</v>
      </c>
      <c r="I275">
        <v>1436114603</v>
      </c>
      <c r="J275">
        <v>1433090603</v>
      </c>
      <c r="K275" t="b">
        <v>1</v>
      </c>
      <c r="L275">
        <v>113</v>
      </c>
      <c r="M275" t="b">
        <v>1</v>
      </c>
      <c r="N275" t="s">
        <v>2167</v>
      </c>
      <c r="O275" s="8">
        <v>103</v>
      </c>
      <c r="P275" s="9">
        <v>36.61</v>
      </c>
      <c r="Q275" t="s">
        <v>2176</v>
      </c>
      <c r="R275" t="s">
        <v>2177</v>
      </c>
      <c r="S275" s="14">
        <v>42190.696793981479</v>
      </c>
      <c r="T275" s="14">
        <v>42155.696793981479</v>
      </c>
    </row>
    <row r="276" spans="1:20" ht="42" x14ac:dyDescent="0.55000000000000004">
      <c r="A276" s="7">
        <v>3222</v>
      </c>
      <c r="B276" s="26" t="s">
        <v>276</v>
      </c>
      <c r="C276" s="26" t="s">
        <v>1339</v>
      </c>
      <c r="D276" s="3">
        <v>2500</v>
      </c>
      <c r="E276" s="5">
        <v>3120</v>
      </c>
      <c r="F276" t="s">
        <v>2126</v>
      </c>
      <c r="G276" t="s">
        <v>2130</v>
      </c>
      <c r="H276" t="s">
        <v>2150</v>
      </c>
      <c r="I276">
        <v>1445722140</v>
      </c>
      <c r="J276">
        <v>1443016697</v>
      </c>
      <c r="K276" t="b">
        <v>1</v>
      </c>
      <c r="L276">
        <v>84</v>
      </c>
      <c r="M276" t="b">
        <v>1</v>
      </c>
      <c r="N276" t="s">
        <v>2167</v>
      </c>
      <c r="O276" s="8">
        <v>125</v>
      </c>
      <c r="P276" s="9">
        <v>37.14</v>
      </c>
      <c r="Q276" t="s">
        <v>2176</v>
      </c>
      <c r="R276" t="s">
        <v>2177</v>
      </c>
      <c r="S276" s="14">
        <v>42301.895138888889</v>
      </c>
      <c r="T276" s="14">
        <v>42270.582141203704</v>
      </c>
    </row>
    <row r="277" spans="1:20" ht="42" x14ac:dyDescent="0.55000000000000004">
      <c r="A277" s="7">
        <v>3223</v>
      </c>
      <c r="B277" s="26" t="s">
        <v>277</v>
      </c>
      <c r="C277" s="26" t="s">
        <v>1340</v>
      </c>
      <c r="D277" s="3">
        <v>3100</v>
      </c>
      <c r="E277" s="5">
        <v>3395</v>
      </c>
      <c r="F277" t="s">
        <v>2126</v>
      </c>
      <c r="G277" t="s">
        <v>2130</v>
      </c>
      <c r="H277" t="s">
        <v>2150</v>
      </c>
      <c r="I277">
        <v>1440100976</v>
      </c>
      <c r="J277">
        <v>1437508976</v>
      </c>
      <c r="K277" t="b">
        <v>1</v>
      </c>
      <c r="L277">
        <v>74</v>
      </c>
      <c r="M277" t="b">
        <v>1</v>
      </c>
      <c r="N277" t="s">
        <v>2167</v>
      </c>
      <c r="O277" s="8">
        <v>110</v>
      </c>
      <c r="P277" s="9">
        <v>45.88</v>
      </c>
      <c r="Q277" t="s">
        <v>2176</v>
      </c>
      <c r="R277" t="s">
        <v>2177</v>
      </c>
      <c r="S277" s="14">
        <v>42236.835370370376</v>
      </c>
      <c r="T277" s="14">
        <v>42206.835370370376</v>
      </c>
    </row>
    <row r="278" spans="1:20" ht="55.8" x14ac:dyDescent="0.55000000000000004">
      <c r="A278" s="7">
        <v>3224</v>
      </c>
      <c r="B278" s="26" t="s">
        <v>278</v>
      </c>
      <c r="C278" s="26" t="s">
        <v>1341</v>
      </c>
      <c r="D278" s="3">
        <v>30000</v>
      </c>
      <c r="E278" s="5">
        <v>30610</v>
      </c>
      <c r="F278" t="s">
        <v>2126</v>
      </c>
      <c r="G278" t="s">
        <v>2130</v>
      </c>
      <c r="H278" t="s">
        <v>2150</v>
      </c>
      <c r="I278">
        <v>1484024400</v>
      </c>
      <c r="J278">
        <v>1479932713</v>
      </c>
      <c r="K278" t="b">
        <v>1</v>
      </c>
      <c r="L278">
        <v>216</v>
      </c>
      <c r="M278" t="b">
        <v>1</v>
      </c>
      <c r="N278" t="s">
        <v>2167</v>
      </c>
      <c r="O278" s="8">
        <v>102</v>
      </c>
      <c r="P278" s="9">
        <v>141.71</v>
      </c>
      <c r="Q278" t="s">
        <v>2176</v>
      </c>
      <c r="R278" t="s">
        <v>2177</v>
      </c>
      <c r="S278" s="14">
        <v>42745.208333333328</v>
      </c>
      <c r="T278" s="14">
        <v>42697.850844907407</v>
      </c>
    </row>
    <row r="279" spans="1:20" ht="55.8" x14ac:dyDescent="0.55000000000000004">
      <c r="A279" s="7">
        <v>3225</v>
      </c>
      <c r="B279" s="26" t="s">
        <v>279</v>
      </c>
      <c r="C279" s="26" t="s">
        <v>1342</v>
      </c>
      <c r="D279" s="3">
        <v>2000</v>
      </c>
      <c r="E279" s="5">
        <v>2047</v>
      </c>
      <c r="F279" t="s">
        <v>2126</v>
      </c>
      <c r="G279" t="s">
        <v>2130</v>
      </c>
      <c r="H279" t="s">
        <v>2150</v>
      </c>
      <c r="I279">
        <v>1464987600</v>
      </c>
      <c r="J279">
        <v>1463145938</v>
      </c>
      <c r="K279" t="b">
        <v>1</v>
      </c>
      <c r="L279">
        <v>39</v>
      </c>
      <c r="M279" t="b">
        <v>1</v>
      </c>
      <c r="N279" t="s">
        <v>2167</v>
      </c>
      <c r="O279" s="8">
        <v>102</v>
      </c>
      <c r="P279" s="9">
        <v>52.49</v>
      </c>
      <c r="Q279" t="s">
        <v>2176</v>
      </c>
      <c r="R279" t="s">
        <v>2177</v>
      </c>
      <c r="S279" s="14">
        <v>42524.875</v>
      </c>
      <c r="T279" s="14">
        <v>42503.559467592597</v>
      </c>
    </row>
    <row r="280" spans="1:20" ht="55.8" x14ac:dyDescent="0.55000000000000004">
      <c r="A280" s="7">
        <v>3226</v>
      </c>
      <c r="B280" s="26" t="s">
        <v>280</v>
      </c>
      <c r="C280" s="26" t="s">
        <v>1343</v>
      </c>
      <c r="D280" s="3">
        <v>1200</v>
      </c>
      <c r="E280" s="5">
        <v>1250</v>
      </c>
      <c r="F280" t="s">
        <v>2126</v>
      </c>
      <c r="G280" t="s">
        <v>2131</v>
      </c>
      <c r="H280" t="s">
        <v>2151</v>
      </c>
      <c r="I280">
        <v>1446213612</v>
      </c>
      <c r="J280">
        <v>1443621612</v>
      </c>
      <c r="K280" t="b">
        <v>1</v>
      </c>
      <c r="L280">
        <v>21</v>
      </c>
      <c r="M280" t="b">
        <v>1</v>
      </c>
      <c r="N280" t="s">
        <v>2167</v>
      </c>
      <c r="O280" s="8">
        <v>104</v>
      </c>
      <c r="P280" s="9">
        <v>59.52</v>
      </c>
      <c r="Q280" t="s">
        <v>2176</v>
      </c>
      <c r="R280" t="s">
        <v>2177</v>
      </c>
      <c r="S280" s="14">
        <v>42307.583472222221</v>
      </c>
      <c r="T280" s="14">
        <v>42277.583472222221</v>
      </c>
    </row>
    <row r="281" spans="1:20" ht="55.8" x14ac:dyDescent="0.55000000000000004">
      <c r="A281" s="7">
        <v>3227</v>
      </c>
      <c r="B281" s="26" t="s">
        <v>281</v>
      </c>
      <c r="C281" s="26" t="s">
        <v>1344</v>
      </c>
      <c r="D281" s="3">
        <v>1200</v>
      </c>
      <c r="E281" s="5">
        <v>1500</v>
      </c>
      <c r="F281" t="s">
        <v>2126</v>
      </c>
      <c r="G281" t="s">
        <v>2131</v>
      </c>
      <c r="H281" t="s">
        <v>2151</v>
      </c>
      <c r="I281">
        <v>1484687436</v>
      </c>
      <c r="J281">
        <v>1482095436</v>
      </c>
      <c r="K281" t="b">
        <v>0</v>
      </c>
      <c r="L281">
        <v>30</v>
      </c>
      <c r="M281" t="b">
        <v>1</v>
      </c>
      <c r="N281" t="s">
        <v>2167</v>
      </c>
      <c r="O281" s="8">
        <v>125</v>
      </c>
      <c r="P281" s="9">
        <v>50</v>
      </c>
      <c r="Q281" t="s">
        <v>2176</v>
      </c>
      <c r="R281" t="s">
        <v>2177</v>
      </c>
      <c r="S281" s="14">
        <v>42752.882361111115</v>
      </c>
      <c r="T281" s="14">
        <v>42722.882361111115</v>
      </c>
    </row>
    <row r="282" spans="1:20" ht="28.2" x14ac:dyDescent="0.55000000000000004">
      <c r="A282" s="7">
        <v>3228</v>
      </c>
      <c r="B282" s="26" t="s">
        <v>282</v>
      </c>
      <c r="C282" s="26" t="s">
        <v>1345</v>
      </c>
      <c r="D282" s="3">
        <v>7000</v>
      </c>
      <c r="E282" s="5">
        <v>7164</v>
      </c>
      <c r="F282" t="s">
        <v>2126</v>
      </c>
      <c r="G282" t="s">
        <v>2130</v>
      </c>
      <c r="H282" t="s">
        <v>2150</v>
      </c>
      <c r="I282">
        <v>1450328340</v>
      </c>
      <c r="J282">
        <v>1447606884</v>
      </c>
      <c r="K282" t="b">
        <v>1</v>
      </c>
      <c r="L282">
        <v>37</v>
      </c>
      <c r="M282" t="b">
        <v>1</v>
      </c>
      <c r="N282" t="s">
        <v>2167</v>
      </c>
      <c r="O282" s="8">
        <v>102</v>
      </c>
      <c r="P282" s="9">
        <v>193.62</v>
      </c>
      <c r="Q282" t="s">
        <v>2176</v>
      </c>
      <c r="R282" t="s">
        <v>2177</v>
      </c>
      <c r="S282" s="14">
        <v>42355.207638888889</v>
      </c>
      <c r="T282" s="14">
        <v>42323.70930555556</v>
      </c>
    </row>
    <row r="283" spans="1:20" ht="42" x14ac:dyDescent="0.55000000000000004">
      <c r="A283" s="7">
        <v>3229</v>
      </c>
      <c r="B283" s="26" t="s">
        <v>283</v>
      </c>
      <c r="C283" s="26" t="s">
        <v>1346</v>
      </c>
      <c r="D283" s="3">
        <v>20000</v>
      </c>
      <c r="E283" s="5">
        <v>21573</v>
      </c>
      <c r="F283" t="s">
        <v>2126</v>
      </c>
      <c r="G283" t="s">
        <v>2130</v>
      </c>
      <c r="H283" t="s">
        <v>2150</v>
      </c>
      <c r="I283">
        <v>1416470398</v>
      </c>
      <c r="J283">
        <v>1413874798</v>
      </c>
      <c r="K283" t="b">
        <v>1</v>
      </c>
      <c r="L283">
        <v>202</v>
      </c>
      <c r="M283" t="b">
        <v>1</v>
      </c>
      <c r="N283" t="s">
        <v>2167</v>
      </c>
      <c r="O283" s="8">
        <v>108</v>
      </c>
      <c r="P283" s="9">
        <v>106.8</v>
      </c>
      <c r="Q283" t="s">
        <v>2176</v>
      </c>
      <c r="R283" t="s">
        <v>2177</v>
      </c>
      <c r="S283" s="14">
        <v>41963.333310185189</v>
      </c>
      <c r="T283" s="14">
        <v>41933.291643518518</v>
      </c>
    </row>
    <row r="284" spans="1:20" ht="55.8" x14ac:dyDescent="0.55000000000000004">
      <c r="A284" s="7">
        <v>3230</v>
      </c>
      <c r="B284" s="26" t="s">
        <v>284</v>
      </c>
      <c r="C284" s="26" t="s">
        <v>1347</v>
      </c>
      <c r="D284" s="3">
        <v>2600</v>
      </c>
      <c r="E284" s="5">
        <v>2857</v>
      </c>
      <c r="F284" t="s">
        <v>2126</v>
      </c>
      <c r="G284" t="s">
        <v>2130</v>
      </c>
      <c r="H284" t="s">
        <v>2150</v>
      </c>
      <c r="I284">
        <v>1412135940</v>
      </c>
      <c r="J284">
        <v>1410840126</v>
      </c>
      <c r="K284" t="b">
        <v>1</v>
      </c>
      <c r="L284">
        <v>37</v>
      </c>
      <c r="M284" t="b">
        <v>1</v>
      </c>
      <c r="N284" t="s">
        <v>2167</v>
      </c>
      <c r="O284" s="8">
        <v>110</v>
      </c>
      <c r="P284" s="9">
        <v>77.22</v>
      </c>
      <c r="Q284" t="s">
        <v>2176</v>
      </c>
      <c r="R284" t="s">
        <v>2177</v>
      </c>
      <c r="S284" s="14">
        <v>41913.165972222225</v>
      </c>
      <c r="T284" s="14">
        <v>41898.168125000004</v>
      </c>
    </row>
    <row r="285" spans="1:20" ht="55.8" x14ac:dyDescent="0.55000000000000004">
      <c r="A285" s="7">
        <v>3231</v>
      </c>
      <c r="B285" s="26" t="s">
        <v>285</v>
      </c>
      <c r="C285" s="26" t="s">
        <v>1348</v>
      </c>
      <c r="D285" s="3">
        <v>1000</v>
      </c>
      <c r="E285" s="5">
        <v>1610</v>
      </c>
      <c r="F285" t="s">
        <v>2126</v>
      </c>
      <c r="G285" t="s">
        <v>2130</v>
      </c>
      <c r="H285" t="s">
        <v>2150</v>
      </c>
      <c r="I285">
        <v>1460846347</v>
      </c>
      <c r="J285">
        <v>1458254347</v>
      </c>
      <c r="K285" t="b">
        <v>0</v>
      </c>
      <c r="L285">
        <v>28</v>
      </c>
      <c r="M285" t="b">
        <v>1</v>
      </c>
      <c r="N285" t="s">
        <v>2167</v>
      </c>
      <c r="O285" s="8">
        <v>161</v>
      </c>
      <c r="P285" s="9">
        <v>57.5</v>
      </c>
      <c r="Q285" t="s">
        <v>2176</v>
      </c>
      <c r="R285" t="s">
        <v>2177</v>
      </c>
      <c r="S285" s="14">
        <v>42476.943831018521</v>
      </c>
      <c r="T285" s="14">
        <v>42446.943831018521</v>
      </c>
    </row>
    <row r="286" spans="1:20" ht="55.8" x14ac:dyDescent="0.55000000000000004">
      <c r="A286" s="7">
        <v>3232</v>
      </c>
      <c r="B286" s="26" t="s">
        <v>286</v>
      </c>
      <c r="C286" s="26" t="s">
        <v>1349</v>
      </c>
      <c r="D286" s="3">
        <v>1000</v>
      </c>
      <c r="E286" s="5">
        <v>1312</v>
      </c>
      <c r="F286" t="s">
        <v>2126</v>
      </c>
      <c r="G286" t="s">
        <v>2130</v>
      </c>
      <c r="H286" t="s">
        <v>2150</v>
      </c>
      <c r="I286">
        <v>1462334340</v>
      </c>
      <c r="J286">
        <v>1459711917</v>
      </c>
      <c r="K286" t="b">
        <v>1</v>
      </c>
      <c r="L286">
        <v>26</v>
      </c>
      <c r="M286" t="b">
        <v>1</v>
      </c>
      <c r="N286" t="s">
        <v>2167</v>
      </c>
      <c r="O286" s="8">
        <v>131</v>
      </c>
      <c r="P286" s="9">
        <v>50.46</v>
      </c>
      <c r="Q286" t="s">
        <v>2176</v>
      </c>
      <c r="R286" t="s">
        <v>2177</v>
      </c>
      <c r="S286" s="14">
        <v>42494.165972222225</v>
      </c>
      <c r="T286" s="14">
        <v>42463.81385416667</v>
      </c>
    </row>
    <row r="287" spans="1:20" ht="55.8" x14ac:dyDescent="0.55000000000000004">
      <c r="A287" s="7">
        <v>3233</v>
      </c>
      <c r="B287" s="26" t="s">
        <v>287</v>
      </c>
      <c r="C287" s="26" t="s">
        <v>1350</v>
      </c>
      <c r="D287" s="3">
        <v>5000</v>
      </c>
      <c r="E287" s="5">
        <v>5940</v>
      </c>
      <c r="F287" t="s">
        <v>2126</v>
      </c>
      <c r="G287" t="s">
        <v>2130</v>
      </c>
      <c r="H287" t="s">
        <v>2150</v>
      </c>
      <c r="I287">
        <v>1488482355</v>
      </c>
      <c r="J287">
        <v>1485890355</v>
      </c>
      <c r="K287" t="b">
        <v>0</v>
      </c>
      <c r="L287">
        <v>61</v>
      </c>
      <c r="M287" t="b">
        <v>1</v>
      </c>
      <c r="N287" t="s">
        <v>2167</v>
      </c>
      <c r="O287" s="8">
        <v>119</v>
      </c>
      <c r="P287" s="9">
        <v>97.38</v>
      </c>
      <c r="Q287" t="s">
        <v>2176</v>
      </c>
      <c r="R287" t="s">
        <v>2177</v>
      </c>
      <c r="S287" s="14">
        <v>42796.805034722223</v>
      </c>
      <c r="T287" s="14">
        <v>42766.805034722223</v>
      </c>
    </row>
    <row r="288" spans="1:20" ht="55.8" x14ac:dyDescent="0.55000000000000004">
      <c r="A288" s="7">
        <v>3234</v>
      </c>
      <c r="B288" s="26" t="s">
        <v>288</v>
      </c>
      <c r="C288" s="26" t="s">
        <v>1351</v>
      </c>
      <c r="D288" s="3">
        <v>4000</v>
      </c>
      <c r="E288" s="5">
        <v>4015.71</v>
      </c>
      <c r="F288" t="s">
        <v>2126</v>
      </c>
      <c r="G288" t="s">
        <v>2131</v>
      </c>
      <c r="H288" t="s">
        <v>2151</v>
      </c>
      <c r="I288">
        <v>1485991860</v>
      </c>
      <c r="J288">
        <v>1483124208</v>
      </c>
      <c r="K288" t="b">
        <v>0</v>
      </c>
      <c r="L288">
        <v>115</v>
      </c>
      <c r="M288" t="b">
        <v>1</v>
      </c>
      <c r="N288" t="s">
        <v>2167</v>
      </c>
      <c r="O288" s="8">
        <v>100</v>
      </c>
      <c r="P288" s="9">
        <v>34.92</v>
      </c>
      <c r="Q288" t="s">
        <v>2176</v>
      </c>
      <c r="R288" t="s">
        <v>2177</v>
      </c>
      <c r="S288" s="14">
        <v>42767.979861111111</v>
      </c>
      <c r="T288" s="14">
        <v>42734.789444444439</v>
      </c>
    </row>
    <row r="289" spans="1:20" ht="55.8" x14ac:dyDescent="0.55000000000000004">
      <c r="A289" s="7">
        <v>3235</v>
      </c>
      <c r="B289" s="26" t="s">
        <v>289</v>
      </c>
      <c r="C289" s="26" t="s">
        <v>1352</v>
      </c>
      <c r="D289" s="3">
        <v>15000</v>
      </c>
      <c r="E289" s="5">
        <v>15481</v>
      </c>
      <c r="F289" t="s">
        <v>2126</v>
      </c>
      <c r="G289" t="s">
        <v>2130</v>
      </c>
      <c r="H289" t="s">
        <v>2150</v>
      </c>
      <c r="I289">
        <v>1467361251</v>
      </c>
      <c r="J289">
        <v>1464769251</v>
      </c>
      <c r="K289" t="b">
        <v>1</v>
      </c>
      <c r="L289">
        <v>181</v>
      </c>
      <c r="M289" t="b">
        <v>1</v>
      </c>
      <c r="N289" t="s">
        <v>2167</v>
      </c>
      <c r="O289" s="8">
        <v>103</v>
      </c>
      <c r="P289" s="9">
        <v>85.53</v>
      </c>
      <c r="Q289" t="s">
        <v>2176</v>
      </c>
      <c r="R289" t="s">
        <v>2177</v>
      </c>
      <c r="S289" s="14">
        <v>42552.347812499997</v>
      </c>
      <c r="T289" s="14">
        <v>42522.347812499997</v>
      </c>
    </row>
    <row r="290" spans="1:20" ht="55.8" x14ac:dyDescent="0.55000000000000004">
      <c r="A290" s="7">
        <v>3236</v>
      </c>
      <c r="B290" s="26" t="s">
        <v>290</v>
      </c>
      <c r="C290" s="26" t="s">
        <v>1353</v>
      </c>
      <c r="D290" s="3">
        <v>20000</v>
      </c>
      <c r="E290" s="5">
        <v>20120</v>
      </c>
      <c r="F290" t="s">
        <v>2126</v>
      </c>
      <c r="G290" t="s">
        <v>2130</v>
      </c>
      <c r="H290" t="s">
        <v>2150</v>
      </c>
      <c r="I290">
        <v>1482962433</v>
      </c>
      <c r="J290">
        <v>1480370433</v>
      </c>
      <c r="K290" t="b">
        <v>0</v>
      </c>
      <c r="L290">
        <v>110</v>
      </c>
      <c r="M290" t="b">
        <v>1</v>
      </c>
      <c r="N290" t="s">
        <v>2167</v>
      </c>
      <c r="O290" s="8">
        <v>101</v>
      </c>
      <c r="P290" s="9">
        <v>182.91</v>
      </c>
      <c r="Q290" t="s">
        <v>2176</v>
      </c>
      <c r="R290" t="s">
        <v>2177</v>
      </c>
      <c r="S290" s="14">
        <v>42732.917048611111</v>
      </c>
      <c r="T290" s="14">
        <v>42702.917048611111</v>
      </c>
    </row>
    <row r="291" spans="1:20" ht="42" x14ac:dyDescent="0.55000000000000004">
      <c r="A291" s="7">
        <v>3237</v>
      </c>
      <c r="B291" s="26" t="s">
        <v>291</v>
      </c>
      <c r="C291" s="26" t="s">
        <v>1354</v>
      </c>
      <c r="D291" s="3">
        <v>35000</v>
      </c>
      <c r="E291" s="5">
        <v>35275.64</v>
      </c>
      <c r="F291" t="s">
        <v>2126</v>
      </c>
      <c r="G291" t="s">
        <v>2130</v>
      </c>
      <c r="H291" t="s">
        <v>2150</v>
      </c>
      <c r="I291">
        <v>1443499140</v>
      </c>
      <c r="J291">
        <v>1441452184</v>
      </c>
      <c r="K291" t="b">
        <v>1</v>
      </c>
      <c r="L291">
        <v>269</v>
      </c>
      <c r="M291" t="b">
        <v>1</v>
      </c>
      <c r="N291" t="s">
        <v>2167</v>
      </c>
      <c r="O291" s="8">
        <v>101</v>
      </c>
      <c r="P291" s="9">
        <v>131.13999999999999</v>
      </c>
      <c r="Q291" t="s">
        <v>2176</v>
      </c>
      <c r="R291" t="s">
        <v>2177</v>
      </c>
      <c r="S291" s="14">
        <v>42276.165972222225</v>
      </c>
      <c r="T291" s="14">
        <v>42252.474351851852</v>
      </c>
    </row>
    <row r="292" spans="1:20" ht="55.8" x14ac:dyDescent="0.55000000000000004">
      <c r="A292" s="7">
        <v>3238</v>
      </c>
      <c r="B292" s="26" t="s">
        <v>292</v>
      </c>
      <c r="C292" s="26" t="s">
        <v>1355</v>
      </c>
      <c r="D292" s="3">
        <v>2800</v>
      </c>
      <c r="E292" s="5">
        <v>3145</v>
      </c>
      <c r="F292" t="s">
        <v>2126</v>
      </c>
      <c r="G292" t="s">
        <v>2131</v>
      </c>
      <c r="H292" t="s">
        <v>2151</v>
      </c>
      <c r="I292">
        <v>1435752898</v>
      </c>
      <c r="J292">
        <v>1433160898</v>
      </c>
      <c r="K292" t="b">
        <v>1</v>
      </c>
      <c r="L292">
        <v>79</v>
      </c>
      <c r="M292" t="b">
        <v>1</v>
      </c>
      <c r="N292" t="s">
        <v>2167</v>
      </c>
      <c r="O292" s="8">
        <v>112</v>
      </c>
      <c r="P292" s="9">
        <v>39.81</v>
      </c>
      <c r="Q292" t="s">
        <v>2176</v>
      </c>
      <c r="R292" t="s">
        <v>2177</v>
      </c>
      <c r="S292" s="14">
        <v>42186.510393518518</v>
      </c>
      <c r="T292" s="14">
        <v>42156.510393518518</v>
      </c>
    </row>
    <row r="293" spans="1:20" ht="55.8" x14ac:dyDescent="0.55000000000000004">
      <c r="A293" s="7">
        <v>3239</v>
      </c>
      <c r="B293" s="26" t="s">
        <v>293</v>
      </c>
      <c r="C293" s="26" t="s">
        <v>1356</v>
      </c>
      <c r="D293" s="3">
        <v>5862</v>
      </c>
      <c r="E293" s="5">
        <v>6208.98</v>
      </c>
      <c r="F293" t="s">
        <v>2126</v>
      </c>
      <c r="G293" t="s">
        <v>2131</v>
      </c>
      <c r="H293" t="s">
        <v>2151</v>
      </c>
      <c r="I293">
        <v>1445817540</v>
      </c>
      <c r="J293">
        <v>1443665293</v>
      </c>
      <c r="K293" t="b">
        <v>1</v>
      </c>
      <c r="L293">
        <v>104</v>
      </c>
      <c r="M293" t="b">
        <v>1</v>
      </c>
      <c r="N293" t="s">
        <v>2167</v>
      </c>
      <c r="O293" s="8">
        <v>106</v>
      </c>
      <c r="P293" s="9">
        <v>59.7</v>
      </c>
      <c r="Q293" t="s">
        <v>2176</v>
      </c>
      <c r="R293" t="s">
        <v>2177</v>
      </c>
      <c r="S293" s="14">
        <v>42302.999305555553</v>
      </c>
      <c r="T293" s="14">
        <v>42278.089039351849</v>
      </c>
    </row>
    <row r="294" spans="1:20" ht="55.8" x14ac:dyDescent="0.55000000000000004">
      <c r="A294" s="7">
        <v>3240</v>
      </c>
      <c r="B294" s="26" t="s">
        <v>294</v>
      </c>
      <c r="C294" s="26" t="s">
        <v>1357</v>
      </c>
      <c r="D294" s="3">
        <v>3000</v>
      </c>
      <c r="E294" s="5">
        <v>3017</v>
      </c>
      <c r="F294" t="s">
        <v>2126</v>
      </c>
      <c r="G294" t="s">
        <v>2131</v>
      </c>
      <c r="H294" t="s">
        <v>2151</v>
      </c>
      <c r="I294">
        <v>1487286000</v>
      </c>
      <c r="J294">
        <v>1484843948</v>
      </c>
      <c r="K294" t="b">
        <v>0</v>
      </c>
      <c r="L294">
        <v>34</v>
      </c>
      <c r="M294" t="b">
        <v>1</v>
      </c>
      <c r="N294" t="s">
        <v>2167</v>
      </c>
      <c r="O294" s="8">
        <v>101</v>
      </c>
      <c r="P294" s="9">
        <v>88.74</v>
      </c>
      <c r="Q294" t="s">
        <v>2176</v>
      </c>
      <c r="R294" t="s">
        <v>2177</v>
      </c>
      <c r="S294" s="14">
        <v>42782.958333333328</v>
      </c>
      <c r="T294" s="14">
        <v>42754.693842592591</v>
      </c>
    </row>
    <row r="295" spans="1:20" ht="55.8" x14ac:dyDescent="0.55000000000000004">
      <c r="A295" s="7">
        <v>3241</v>
      </c>
      <c r="B295" s="26" t="s">
        <v>295</v>
      </c>
      <c r="C295" s="26" t="s">
        <v>1358</v>
      </c>
      <c r="D295" s="3">
        <v>8500</v>
      </c>
      <c r="E295" s="5">
        <v>9801</v>
      </c>
      <c r="F295" t="s">
        <v>2126</v>
      </c>
      <c r="G295" t="s">
        <v>2130</v>
      </c>
      <c r="H295" t="s">
        <v>2150</v>
      </c>
      <c r="I295">
        <v>1413269940</v>
      </c>
      <c r="J295">
        <v>1410421670</v>
      </c>
      <c r="K295" t="b">
        <v>1</v>
      </c>
      <c r="L295">
        <v>167</v>
      </c>
      <c r="M295" t="b">
        <v>1</v>
      </c>
      <c r="N295" t="s">
        <v>2167</v>
      </c>
      <c r="O295" s="8">
        <v>115</v>
      </c>
      <c r="P295" s="9">
        <v>58.69</v>
      </c>
      <c r="Q295" t="s">
        <v>2176</v>
      </c>
      <c r="R295" t="s">
        <v>2177</v>
      </c>
      <c r="S295" s="14">
        <v>41926.290972222225</v>
      </c>
      <c r="T295" s="14">
        <v>41893.324884259258</v>
      </c>
    </row>
    <row r="296" spans="1:20" ht="42" x14ac:dyDescent="0.55000000000000004">
      <c r="A296" s="7">
        <v>3242</v>
      </c>
      <c r="B296" s="26" t="s">
        <v>296</v>
      </c>
      <c r="C296" s="26" t="s">
        <v>1359</v>
      </c>
      <c r="D296" s="3">
        <v>10000</v>
      </c>
      <c r="E296" s="5">
        <v>12730.42</v>
      </c>
      <c r="F296" t="s">
        <v>2126</v>
      </c>
      <c r="G296" t="s">
        <v>2130</v>
      </c>
      <c r="H296" t="s">
        <v>2150</v>
      </c>
      <c r="I296">
        <v>1411150092</v>
      </c>
      <c r="J296">
        <v>1408558092</v>
      </c>
      <c r="K296" t="b">
        <v>1</v>
      </c>
      <c r="L296">
        <v>183</v>
      </c>
      <c r="M296" t="b">
        <v>1</v>
      </c>
      <c r="N296" t="s">
        <v>2167</v>
      </c>
      <c r="O296" s="8">
        <v>127</v>
      </c>
      <c r="P296" s="9">
        <v>69.569999999999993</v>
      </c>
      <c r="Q296" t="s">
        <v>2176</v>
      </c>
      <c r="R296" t="s">
        <v>2177</v>
      </c>
      <c r="S296" s="14">
        <v>41901.755694444444</v>
      </c>
      <c r="T296" s="14">
        <v>41871.755694444444</v>
      </c>
    </row>
    <row r="297" spans="1:20" ht="55.8" x14ac:dyDescent="0.55000000000000004">
      <c r="A297" s="7">
        <v>3243</v>
      </c>
      <c r="B297" s="26" t="s">
        <v>297</v>
      </c>
      <c r="C297" s="26" t="s">
        <v>1360</v>
      </c>
      <c r="D297" s="3">
        <v>8000</v>
      </c>
      <c r="E297" s="5">
        <v>8227</v>
      </c>
      <c r="F297" t="s">
        <v>2126</v>
      </c>
      <c r="G297" t="s">
        <v>2130</v>
      </c>
      <c r="H297" t="s">
        <v>2150</v>
      </c>
      <c r="I297">
        <v>1444348800</v>
      </c>
      <c r="J297">
        <v>1442283562</v>
      </c>
      <c r="K297" t="b">
        <v>1</v>
      </c>
      <c r="L297">
        <v>71</v>
      </c>
      <c r="M297" t="b">
        <v>1</v>
      </c>
      <c r="N297" t="s">
        <v>2167</v>
      </c>
      <c r="O297" s="8">
        <v>103</v>
      </c>
      <c r="P297" s="9">
        <v>115.87</v>
      </c>
      <c r="Q297" t="s">
        <v>2176</v>
      </c>
      <c r="R297" t="s">
        <v>2177</v>
      </c>
      <c r="S297" s="14">
        <v>42286</v>
      </c>
      <c r="T297" s="14">
        <v>42262.096782407403</v>
      </c>
    </row>
    <row r="298" spans="1:20" ht="55.8" x14ac:dyDescent="0.55000000000000004">
      <c r="A298" s="7">
        <v>3244</v>
      </c>
      <c r="B298" s="26" t="s">
        <v>298</v>
      </c>
      <c r="C298" s="26" t="s">
        <v>1361</v>
      </c>
      <c r="D298" s="3">
        <v>1600</v>
      </c>
      <c r="E298" s="5">
        <v>1647</v>
      </c>
      <c r="F298" t="s">
        <v>2126</v>
      </c>
      <c r="G298" t="s">
        <v>2131</v>
      </c>
      <c r="H298" t="s">
        <v>2151</v>
      </c>
      <c r="I298">
        <v>1480613982</v>
      </c>
      <c r="J298">
        <v>1478018382</v>
      </c>
      <c r="K298" t="b">
        <v>0</v>
      </c>
      <c r="L298">
        <v>69</v>
      </c>
      <c r="M298" t="b">
        <v>1</v>
      </c>
      <c r="N298" t="s">
        <v>2167</v>
      </c>
      <c r="O298" s="8">
        <v>103</v>
      </c>
      <c r="P298" s="9">
        <v>23.87</v>
      </c>
      <c r="Q298" t="s">
        <v>2176</v>
      </c>
      <c r="R298" t="s">
        <v>2177</v>
      </c>
      <c r="S298" s="14">
        <v>42705.735902777778</v>
      </c>
      <c r="T298" s="14">
        <v>42675.694236111114</v>
      </c>
    </row>
    <row r="299" spans="1:20" ht="55.8" x14ac:dyDescent="0.55000000000000004">
      <c r="A299" s="7">
        <v>3245</v>
      </c>
      <c r="B299" s="26" t="s">
        <v>299</v>
      </c>
      <c r="C299" s="26" t="s">
        <v>1362</v>
      </c>
      <c r="D299" s="3">
        <v>21000</v>
      </c>
      <c r="E299" s="5">
        <v>21904</v>
      </c>
      <c r="F299" t="s">
        <v>2126</v>
      </c>
      <c r="G299" t="s">
        <v>2130</v>
      </c>
      <c r="H299" t="s">
        <v>2150</v>
      </c>
      <c r="I299">
        <v>1434074400</v>
      </c>
      <c r="J299">
        <v>1431354258</v>
      </c>
      <c r="K299" t="b">
        <v>0</v>
      </c>
      <c r="L299">
        <v>270</v>
      </c>
      <c r="M299" t="b">
        <v>1</v>
      </c>
      <c r="N299" t="s">
        <v>2167</v>
      </c>
      <c r="O299" s="8">
        <v>104</v>
      </c>
      <c r="P299" s="9">
        <v>81.13</v>
      </c>
      <c r="Q299" t="s">
        <v>2176</v>
      </c>
      <c r="R299" t="s">
        <v>2177</v>
      </c>
      <c r="S299" s="14">
        <v>42167.083333333328</v>
      </c>
      <c r="T299" s="14">
        <v>42135.60020833333</v>
      </c>
    </row>
    <row r="300" spans="1:20" ht="55.8" x14ac:dyDescent="0.55000000000000004">
      <c r="A300" s="7">
        <v>3246</v>
      </c>
      <c r="B300" s="26" t="s">
        <v>300</v>
      </c>
      <c r="C300" s="26" t="s">
        <v>1363</v>
      </c>
      <c r="D300" s="3">
        <v>10000</v>
      </c>
      <c r="E300" s="5">
        <v>11122</v>
      </c>
      <c r="F300" t="s">
        <v>2126</v>
      </c>
      <c r="G300" t="s">
        <v>2130</v>
      </c>
      <c r="H300" t="s">
        <v>2150</v>
      </c>
      <c r="I300">
        <v>1442030340</v>
      </c>
      <c r="J300">
        <v>1439551200</v>
      </c>
      <c r="K300" t="b">
        <v>1</v>
      </c>
      <c r="L300">
        <v>193</v>
      </c>
      <c r="M300" t="b">
        <v>1</v>
      </c>
      <c r="N300" t="s">
        <v>2167</v>
      </c>
      <c r="O300" s="8">
        <v>111</v>
      </c>
      <c r="P300" s="9">
        <v>57.63</v>
      </c>
      <c r="Q300" t="s">
        <v>2176</v>
      </c>
      <c r="R300" t="s">
        <v>2177</v>
      </c>
      <c r="S300" s="14">
        <v>42259.165972222225</v>
      </c>
      <c r="T300" s="14">
        <v>42230.472222222219</v>
      </c>
    </row>
    <row r="301" spans="1:20" ht="55.8" x14ac:dyDescent="0.55000000000000004">
      <c r="A301" s="7">
        <v>3247</v>
      </c>
      <c r="B301" s="26" t="s">
        <v>301</v>
      </c>
      <c r="C301" s="26" t="s">
        <v>1364</v>
      </c>
      <c r="D301" s="3">
        <v>2500</v>
      </c>
      <c r="E301" s="5">
        <v>2646.5</v>
      </c>
      <c r="F301" t="s">
        <v>2126</v>
      </c>
      <c r="G301" t="s">
        <v>2131</v>
      </c>
      <c r="H301" t="s">
        <v>2151</v>
      </c>
      <c r="I301">
        <v>1436696712</v>
      </c>
      <c r="J301">
        <v>1434104712</v>
      </c>
      <c r="K301" t="b">
        <v>1</v>
      </c>
      <c r="L301">
        <v>57</v>
      </c>
      <c r="M301" t="b">
        <v>1</v>
      </c>
      <c r="N301" t="s">
        <v>2167</v>
      </c>
      <c r="O301" s="8">
        <v>106</v>
      </c>
      <c r="P301" s="9">
        <v>46.43</v>
      </c>
      <c r="Q301" t="s">
        <v>2176</v>
      </c>
      <c r="R301" t="s">
        <v>2177</v>
      </c>
      <c r="S301" s="14">
        <v>42197.434166666666</v>
      </c>
      <c r="T301" s="14">
        <v>42167.434166666666</v>
      </c>
    </row>
    <row r="302" spans="1:20" ht="28.2" x14ac:dyDescent="0.55000000000000004">
      <c r="A302" s="7">
        <v>3248</v>
      </c>
      <c r="B302" s="26" t="s">
        <v>302</v>
      </c>
      <c r="C302" s="26" t="s">
        <v>1365</v>
      </c>
      <c r="D302" s="3">
        <v>12000</v>
      </c>
      <c r="E302" s="5">
        <v>12095</v>
      </c>
      <c r="F302" t="s">
        <v>2126</v>
      </c>
      <c r="G302" t="s">
        <v>2130</v>
      </c>
      <c r="H302" t="s">
        <v>2150</v>
      </c>
      <c r="I302">
        <v>1428178757</v>
      </c>
      <c r="J302">
        <v>1425590357</v>
      </c>
      <c r="K302" t="b">
        <v>1</v>
      </c>
      <c r="L302">
        <v>200</v>
      </c>
      <c r="M302" t="b">
        <v>1</v>
      </c>
      <c r="N302" t="s">
        <v>2167</v>
      </c>
      <c r="O302" s="8">
        <v>101</v>
      </c>
      <c r="P302" s="9">
        <v>60.48</v>
      </c>
      <c r="Q302" t="s">
        <v>2176</v>
      </c>
      <c r="R302" t="s">
        <v>2177</v>
      </c>
      <c r="S302" s="14">
        <v>42098.846724537041</v>
      </c>
      <c r="T302" s="14">
        <v>42068.888391203705</v>
      </c>
    </row>
    <row r="303" spans="1:20" ht="55.8" x14ac:dyDescent="0.55000000000000004">
      <c r="A303" s="7">
        <v>3249</v>
      </c>
      <c r="B303" s="26" t="s">
        <v>303</v>
      </c>
      <c r="C303" s="26" t="s">
        <v>1366</v>
      </c>
      <c r="D303" s="3">
        <v>5500</v>
      </c>
      <c r="E303" s="5">
        <v>5771</v>
      </c>
      <c r="F303" t="s">
        <v>2126</v>
      </c>
      <c r="G303" t="s">
        <v>2130</v>
      </c>
      <c r="H303" t="s">
        <v>2150</v>
      </c>
      <c r="I303">
        <v>1434822914</v>
      </c>
      <c r="J303">
        <v>1432230914</v>
      </c>
      <c r="K303" t="b">
        <v>1</v>
      </c>
      <c r="L303">
        <v>88</v>
      </c>
      <c r="M303" t="b">
        <v>1</v>
      </c>
      <c r="N303" t="s">
        <v>2167</v>
      </c>
      <c r="O303" s="8">
        <v>105</v>
      </c>
      <c r="P303" s="9">
        <v>65.58</v>
      </c>
      <c r="Q303" t="s">
        <v>2176</v>
      </c>
      <c r="R303" t="s">
        <v>2177</v>
      </c>
      <c r="S303" s="14">
        <v>42175.746689814812</v>
      </c>
      <c r="T303" s="14">
        <v>42145.746689814812</v>
      </c>
    </row>
    <row r="304" spans="1:20" ht="55.8" x14ac:dyDescent="0.55000000000000004">
      <c r="A304" s="7">
        <v>3250</v>
      </c>
      <c r="B304" s="26" t="s">
        <v>304</v>
      </c>
      <c r="C304" s="26" t="s">
        <v>1367</v>
      </c>
      <c r="D304" s="3">
        <v>25000</v>
      </c>
      <c r="E304" s="5">
        <v>25388</v>
      </c>
      <c r="F304" t="s">
        <v>2126</v>
      </c>
      <c r="G304" t="s">
        <v>2130</v>
      </c>
      <c r="H304" t="s">
        <v>2150</v>
      </c>
      <c r="I304">
        <v>1415213324</v>
      </c>
      <c r="J304">
        <v>1412617724</v>
      </c>
      <c r="K304" t="b">
        <v>1</v>
      </c>
      <c r="L304">
        <v>213</v>
      </c>
      <c r="M304" t="b">
        <v>1</v>
      </c>
      <c r="N304" t="s">
        <v>2167</v>
      </c>
      <c r="O304" s="8">
        <v>102</v>
      </c>
      <c r="P304" s="9">
        <v>119.19</v>
      </c>
      <c r="Q304" t="s">
        <v>2176</v>
      </c>
      <c r="R304" t="s">
        <v>2177</v>
      </c>
      <c r="S304" s="14">
        <v>41948.783842592595</v>
      </c>
      <c r="T304" s="14">
        <v>41918.742175925923</v>
      </c>
    </row>
    <row r="305" spans="1:20" ht="55.8" x14ac:dyDescent="0.55000000000000004">
      <c r="A305" s="7">
        <v>3251</v>
      </c>
      <c r="B305" s="26" t="s">
        <v>305</v>
      </c>
      <c r="C305" s="26" t="s">
        <v>1368</v>
      </c>
      <c r="D305" s="3">
        <v>1500</v>
      </c>
      <c r="E305" s="5">
        <v>1661</v>
      </c>
      <c r="F305" t="s">
        <v>2126</v>
      </c>
      <c r="G305" t="s">
        <v>2130</v>
      </c>
      <c r="H305" t="s">
        <v>2150</v>
      </c>
      <c r="I305">
        <v>1434907966</v>
      </c>
      <c r="J305">
        <v>1432315966</v>
      </c>
      <c r="K305" t="b">
        <v>1</v>
      </c>
      <c r="L305">
        <v>20</v>
      </c>
      <c r="M305" t="b">
        <v>1</v>
      </c>
      <c r="N305" t="s">
        <v>2167</v>
      </c>
      <c r="O305" s="8">
        <v>111</v>
      </c>
      <c r="P305" s="9">
        <v>83.05</v>
      </c>
      <c r="Q305" t="s">
        <v>2176</v>
      </c>
      <c r="R305" t="s">
        <v>2177</v>
      </c>
      <c r="S305" s="14">
        <v>42176.731087962966</v>
      </c>
      <c r="T305" s="14">
        <v>42146.731087962966</v>
      </c>
    </row>
    <row r="306" spans="1:20" ht="42" x14ac:dyDescent="0.55000000000000004">
      <c r="A306" s="7">
        <v>3252</v>
      </c>
      <c r="B306" s="26" t="s">
        <v>306</v>
      </c>
      <c r="C306" s="26" t="s">
        <v>1369</v>
      </c>
      <c r="D306" s="3">
        <v>2250</v>
      </c>
      <c r="E306" s="5">
        <v>2876</v>
      </c>
      <c r="F306" t="s">
        <v>2126</v>
      </c>
      <c r="G306" t="s">
        <v>2131</v>
      </c>
      <c r="H306" t="s">
        <v>2151</v>
      </c>
      <c r="I306">
        <v>1473247240</v>
      </c>
      <c r="J306">
        <v>1470655240</v>
      </c>
      <c r="K306" t="b">
        <v>1</v>
      </c>
      <c r="L306">
        <v>50</v>
      </c>
      <c r="M306" t="b">
        <v>1</v>
      </c>
      <c r="N306" t="s">
        <v>2167</v>
      </c>
      <c r="O306" s="8">
        <v>128</v>
      </c>
      <c r="P306" s="9">
        <v>57.52</v>
      </c>
      <c r="Q306" t="s">
        <v>2176</v>
      </c>
      <c r="R306" t="s">
        <v>2177</v>
      </c>
      <c r="S306" s="14">
        <v>42620.472685185188</v>
      </c>
      <c r="T306" s="14">
        <v>42590.472685185188</v>
      </c>
    </row>
    <row r="307" spans="1:20" ht="42" x14ac:dyDescent="0.55000000000000004">
      <c r="A307" s="7">
        <v>3253</v>
      </c>
      <c r="B307" s="26" t="s">
        <v>307</v>
      </c>
      <c r="C307" s="26" t="s">
        <v>1370</v>
      </c>
      <c r="D307" s="3">
        <v>20000</v>
      </c>
      <c r="E307" s="5">
        <v>20365</v>
      </c>
      <c r="F307" t="s">
        <v>2126</v>
      </c>
      <c r="G307" t="s">
        <v>2130</v>
      </c>
      <c r="H307" t="s">
        <v>2150</v>
      </c>
      <c r="I307">
        <v>1473306300</v>
      </c>
      <c r="J307">
        <v>1471701028</v>
      </c>
      <c r="K307" t="b">
        <v>1</v>
      </c>
      <c r="L307">
        <v>115</v>
      </c>
      <c r="M307" t="b">
        <v>1</v>
      </c>
      <c r="N307" t="s">
        <v>2167</v>
      </c>
      <c r="O307" s="8">
        <v>102</v>
      </c>
      <c r="P307" s="9">
        <v>177.09</v>
      </c>
      <c r="Q307" t="s">
        <v>2176</v>
      </c>
      <c r="R307" t="s">
        <v>2177</v>
      </c>
      <c r="S307" s="14">
        <v>42621.15625</v>
      </c>
      <c r="T307" s="14">
        <v>42602.576712962968</v>
      </c>
    </row>
    <row r="308" spans="1:20" ht="55.8" x14ac:dyDescent="0.55000000000000004">
      <c r="A308" s="7">
        <v>3254</v>
      </c>
      <c r="B308" s="26" t="s">
        <v>308</v>
      </c>
      <c r="C308" s="26" t="s">
        <v>1371</v>
      </c>
      <c r="D308" s="3">
        <v>13000</v>
      </c>
      <c r="E308" s="5">
        <v>13163.5</v>
      </c>
      <c r="F308" t="s">
        <v>2126</v>
      </c>
      <c r="G308" t="s">
        <v>2131</v>
      </c>
      <c r="H308" t="s">
        <v>2151</v>
      </c>
      <c r="I308">
        <v>1427331809</v>
      </c>
      <c r="J308">
        <v>1424743409</v>
      </c>
      <c r="K308" t="b">
        <v>1</v>
      </c>
      <c r="L308">
        <v>186</v>
      </c>
      <c r="M308" t="b">
        <v>1</v>
      </c>
      <c r="N308" t="s">
        <v>2167</v>
      </c>
      <c r="O308" s="8">
        <v>101</v>
      </c>
      <c r="P308" s="9">
        <v>70.77</v>
      </c>
      <c r="Q308" t="s">
        <v>2176</v>
      </c>
      <c r="R308" t="s">
        <v>2177</v>
      </c>
      <c r="S308" s="14">
        <v>42089.044085648144</v>
      </c>
      <c r="T308" s="14">
        <v>42059.085752314815</v>
      </c>
    </row>
    <row r="309" spans="1:20" ht="55.8" x14ac:dyDescent="0.55000000000000004">
      <c r="A309" s="7">
        <v>3255</v>
      </c>
      <c r="B309" s="26" t="s">
        <v>309</v>
      </c>
      <c r="C309" s="26" t="s">
        <v>1372</v>
      </c>
      <c r="D309" s="3">
        <v>300</v>
      </c>
      <c r="E309" s="5">
        <v>525</v>
      </c>
      <c r="F309" t="s">
        <v>2126</v>
      </c>
      <c r="G309" t="s">
        <v>2131</v>
      </c>
      <c r="H309" t="s">
        <v>2151</v>
      </c>
      <c r="I309">
        <v>1412706375</v>
      </c>
      <c r="J309">
        <v>1410114375</v>
      </c>
      <c r="K309" t="b">
        <v>1</v>
      </c>
      <c r="L309">
        <v>18</v>
      </c>
      <c r="M309" t="b">
        <v>1</v>
      </c>
      <c r="N309" t="s">
        <v>2167</v>
      </c>
      <c r="O309" s="8">
        <v>175</v>
      </c>
      <c r="P309" s="9">
        <v>29.17</v>
      </c>
      <c r="Q309" t="s">
        <v>2176</v>
      </c>
      <c r="R309" t="s">
        <v>2177</v>
      </c>
      <c r="S309" s="14">
        <v>41919.768229166664</v>
      </c>
      <c r="T309" s="14">
        <v>41889.768229166664</v>
      </c>
    </row>
    <row r="310" spans="1:20" ht="42" x14ac:dyDescent="0.55000000000000004">
      <c r="A310" s="7">
        <v>3256</v>
      </c>
      <c r="B310" s="26" t="s">
        <v>310</v>
      </c>
      <c r="C310" s="26" t="s">
        <v>1373</v>
      </c>
      <c r="D310" s="3">
        <v>10000</v>
      </c>
      <c r="E310" s="5">
        <v>12806</v>
      </c>
      <c r="F310" t="s">
        <v>2126</v>
      </c>
      <c r="G310" t="s">
        <v>2130</v>
      </c>
      <c r="H310" t="s">
        <v>2150</v>
      </c>
      <c r="I310">
        <v>1433995140</v>
      </c>
      <c r="J310">
        <v>1432129577</v>
      </c>
      <c r="K310" t="b">
        <v>1</v>
      </c>
      <c r="L310">
        <v>176</v>
      </c>
      <c r="M310" t="b">
        <v>1</v>
      </c>
      <c r="N310" t="s">
        <v>2167</v>
      </c>
      <c r="O310" s="8">
        <v>128</v>
      </c>
      <c r="P310" s="9">
        <v>72.760000000000005</v>
      </c>
      <c r="Q310" t="s">
        <v>2176</v>
      </c>
      <c r="R310" t="s">
        <v>2177</v>
      </c>
      <c r="S310" s="14">
        <v>42166.165972222225</v>
      </c>
      <c r="T310" s="14">
        <v>42144.573807870373</v>
      </c>
    </row>
    <row r="311" spans="1:20" ht="55.8" x14ac:dyDescent="0.55000000000000004">
      <c r="A311" s="7">
        <v>3257</v>
      </c>
      <c r="B311" s="26" t="s">
        <v>311</v>
      </c>
      <c r="C311" s="26" t="s">
        <v>1374</v>
      </c>
      <c r="D311" s="3">
        <v>2000</v>
      </c>
      <c r="E311" s="5">
        <v>2125.9899999999998</v>
      </c>
      <c r="F311" t="s">
        <v>2126</v>
      </c>
      <c r="G311" t="s">
        <v>2131</v>
      </c>
      <c r="H311" t="s">
        <v>2151</v>
      </c>
      <c r="I311">
        <v>1487769952</v>
      </c>
      <c r="J311">
        <v>1485177952</v>
      </c>
      <c r="K311" t="b">
        <v>0</v>
      </c>
      <c r="L311">
        <v>41</v>
      </c>
      <c r="M311" t="b">
        <v>1</v>
      </c>
      <c r="N311" t="s">
        <v>2167</v>
      </c>
      <c r="O311" s="8">
        <v>106</v>
      </c>
      <c r="P311" s="9">
        <v>51.85</v>
      </c>
      <c r="Q311" t="s">
        <v>2176</v>
      </c>
      <c r="R311" t="s">
        <v>2177</v>
      </c>
      <c r="S311" s="14">
        <v>42788.559629629628</v>
      </c>
      <c r="T311" s="14">
        <v>42758.559629629628</v>
      </c>
    </row>
    <row r="312" spans="1:20" ht="42" x14ac:dyDescent="0.55000000000000004">
      <c r="A312" s="7">
        <v>3258</v>
      </c>
      <c r="B312" s="26" t="s">
        <v>312</v>
      </c>
      <c r="C312" s="26" t="s">
        <v>1375</v>
      </c>
      <c r="D312" s="3">
        <v>7000</v>
      </c>
      <c r="E312" s="5">
        <v>7365</v>
      </c>
      <c r="F312" t="s">
        <v>2126</v>
      </c>
      <c r="G312" t="s">
        <v>2130</v>
      </c>
      <c r="H312" t="s">
        <v>2150</v>
      </c>
      <c r="I312">
        <v>1420751861</v>
      </c>
      <c r="J312">
        <v>1418159861</v>
      </c>
      <c r="K312" t="b">
        <v>1</v>
      </c>
      <c r="L312">
        <v>75</v>
      </c>
      <c r="M312" t="b">
        <v>1</v>
      </c>
      <c r="N312" t="s">
        <v>2167</v>
      </c>
      <c r="O312" s="8">
        <v>105</v>
      </c>
      <c r="P312" s="9">
        <v>98.2</v>
      </c>
      <c r="Q312" t="s">
        <v>2176</v>
      </c>
      <c r="R312" t="s">
        <v>2177</v>
      </c>
      <c r="S312" s="14">
        <v>42012.887280092589</v>
      </c>
      <c r="T312" s="14">
        <v>41982.887280092589</v>
      </c>
    </row>
    <row r="313" spans="1:20" ht="55.8" x14ac:dyDescent="0.55000000000000004">
      <c r="A313" s="7">
        <v>3259</v>
      </c>
      <c r="B313" s="26" t="s">
        <v>313</v>
      </c>
      <c r="C313" s="26" t="s">
        <v>1376</v>
      </c>
      <c r="D313" s="3">
        <v>23000</v>
      </c>
      <c r="E313" s="5">
        <v>24418.6</v>
      </c>
      <c r="F313" t="s">
        <v>2126</v>
      </c>
      <c r="G313" t="s">
        <v>2130</v>
      </c>
      <c r="H313" t="s">
        <v>2150</v>
      </c>
      <c r="I313">
        <v>1475294340</v>
      </c>
      <c r="J313">
        <v>1472753745</v>
      </c>
      <c r="K313" t="b">
        <v>1</v>
      </c>
      <c r="L313">
        <v>97</v>
      </c>
      <c r="M313" t="b">
        <v>1</v>
      </c>
      <c r="N313" t="s">
        <v>2167</v>
      </c>
      <c r="O313" s="8">
        <v>106</v>
      </c>
      <c r="P313" s="9">
        <v>251.74</v>
      </c>
      <c r="Q313" t="s">
        <v>2176</v>
      </c>
      <c r="R313" t="s">
        <v>2177</v>
      </c>
      <c r="S313" s="14">
        <v>42644.165972222225</v>
      </c>
      <c r="T313" s="14">
        <v>42614.760937500003</v>
      </c>
    </row>
    <row r="314" spans="1:20" ht="55.8" x14ac:dyDescent="0.55000000000000004">
      <c r="A314" s="7">
        <v>3260</v>
      </c>
      <c r="B314" s="26" t="s">
        <v>314</v>
      </c>
      <c r="C314" s="26" t="s">
        <v>1377</v>
      </c>
      <c r="D314" s="3">
        <v>5000</v>
      </c>
      <c r="E314" s="5">
        <v>5462</v>
      </c>
      <c r="F314" t="s">
        <v>2126</v>
      </c>
      <c r="G314" t="s">
        <v>2130</v>
      </c>
      <c r="H314" t="s">
        <v>2150</v>
      </c>
      <c r="I314">
        <v>1448903318</v>
      </c>
      <c r="J314">
        <v>1445875718</v>
      </c>
      <c r="K314" t="b">
        <v>1</v>
      </c>
      <c r="L314">
        <v>73</v>
      </c>
      <c r="M314" t="b">
        <v>1</v>
      </c>
      <c r="N314" t="s">
        <v>2167</v>
      </c>
      <c r="O314" s="8">
        <v>109</v>
      </c>
      <c r="P314" s="9">
        <v>74.819999999999993</v>
      </c>
      <c r="Q314" t="s">
        <v>2176</v>
      </c>
      <c r="R314" t="s">
        <v>2177</v>
      </c>
      <c r="S314" s="14">
        <v>42338.714328703703</v>
      </c>
      <c r="T314" s="14">
        <v>42303.672662037032</v>
      </c>
    </row>
    <row r="315" spans="1:20" ht="55.8" x14ac:dyDescent="0.55000000000000004">
      <c r="A315" s="7">
        <v>3261</v>
      </c>
      <c r="B315" s="26" t="s">
        <v>315</v>
      </c>
      <c r="C315" s="26" t="s">
        <v>1378</v>
      </c>
      <c r="D315" s="3">
        <v>3300</v>
      </c>
      <c r="E315" s="5">
        <v>3315</v>
      </c>
      <c r="F315" t="s">
        <v>2126</v>
      </c>
      <c r="G315" t="s">
        <v>2130</v>
      </c>
      <c r="H315" t="s">
        <v>2150</v>
      </c>
      <c r="I315">
        <v>1437067476</v>
      </c>
      <c r="J315">
        <v>1434475476</v>
      </c>
      <c r="K315" t="b">
        <v>1</v>
      </c>
      <c r="L315">
        <v>49</v>
      </c>
      <c r="M315" t="b">
        <v>1</v>
      </c>
      <c r="N315" t="s">
        <v>2167</v>
      </c>
      <c r="O315" s="8">
        <v>100</v>
      </c>
      <c r="P315" s="9">
        <v>67.650000000000006</v>
      </c>
      <c r="Q315" t="s">
        <v>2176</v>
      </c>
      <c r="R315" t="s">
        <v>2177</v>
      </c>
      <c r="S315" s="14">
        <v>42201.725416666668</v>
      </c>
      <c r="T315" s="14">
        <v>42171.725416666668</v>
      </c>
    </row>
    <row r="316" spans="1:20" ht="28.2" x14ac:dyDescent="0.55000000000000004">
      <c r="A316" s="7">
        <v>3262</v>
      </c>
      <c r="B316" s="26" t="s">
        <v>316</v>
      </c>
      <c r="C316" s="26" t="s">
        <v>1379</v>
      </c>
      <c r="D316" s="3">
        <v>12200</v>
      </c>
      <c r="E316" s="5">
        <v>12571</v>
      </c>
      <c r="F316" t="s">
        <v>2126</v>
      </c>
      <c r="G316" t="s">
        <v>2130</v>
      </c>
      <c r="H316" t="s">
        <v>2150</v>
      </c>
      <c r="I316">
        <v>1419220800</v>
      </c>
      <c r="J316">
        <v>1416555262</v>
      </c>
      <c r="K316" t="b">
        <v>1</v>
      </c>
      <c r="L316">
        <v>134</v>
      </c>
      <c r="M316" t="b">
        <v>1</v>
      </c>
      <c r="N316" t="s">
        <v>2167</v>
      </c>
      <c r="O316" s="8">
        <v>103</v>
      </c>
      <c r="P316" s="9">
        <v>93.81</v>
      </c>
      <c r="Q316" t="s">
        <v>2176</v>
      </c>
      <c r="R316" t="s">
        <v>2177</v>
      </c>
      <c r="S316" s="14">
        <v>41995.166666666672</v>
      </c>
      <c r="T316" s="14">
        <v>41964.315532407403</v>
      </c>
    </row>
    <row r="317" spans="1:20" ht="42" x14ac:dyDescent="0.55000000000000004">
      <c r="A317" s="7">
        <v>3263</v>
      </c>
      <c r="B317" s="26" t="s">
        <v>317</v>
      </c>
      <c r="C317" s="26" t="s">
        <v>1380</v>
      </c>
      <c r="D317" s="3">
        <v>2500</v>
      </c>
      <c r="E317" s="5">
        <v>2804.16</v>
      </c>
      <c r="F317" t="s">
        <v>2126</v>
      </c>
      <c r="G317" t="s">
        <v>2130</v>
      </c>
      <c r="H317" t="s">
        <v>2150</v>
      </c>
      <c r="I317">
        <v>1446238800</v>
      </c>
      <c r="J317">
        <v>1444220588</v>
      </c>
      <c r="K317" t="b">
        <v>1</v>
      </c>
      <c r="L317">
        <v>68</v>
      </c>
      <c r="M317" t="b">
        <v>1</v>
      </c>
      <c r="N317" t="s">
        <v>2167</v>
      </c>
      <c r="O317" s="8">
        <v>112</v>
      </c>
      <c r="P317" s="9">
        <v>41.24</v>
      </c>
      <c r="Q317" t="s">
        <v>2176</v>
      </c>
      <c r="R317" t="s">
        <v>2177</v>
      </c>
      <c r="S317" s="14">
        <v>42307.875</v>
      </c>
      <c r="T317" s="14">
        <v>42284.516064814816</v>
      </c>
    </row>
    <row r="318" spans="1:20" ht="42" x14ac:dyDescent="0.55000000000000004">
      <c r="A318" s="7">
        <v>3264</v>
      </c>
      <c r="B318" s="26" t="s">
        <v>318</v>
      </c>
      <c r="C318" s="26" t="s">
        <v>1381</v>
      </c>
      <c r="D318" s="3">
        <v>2500</v>
      </c>
      <c r="E318" s="5">
        <v>2575</v>
      </c>
      <c r="F318" t="s">
        <v>2126</v>
      </c>
      <c r="G318" t="s">
        <v>2130</v>
      </c>
      <c r="H318" t="s">
        <v>2150</v>
      </c>
      <c r="I318">
        <v>1422482400</v>
      </c>
      <c r="J318">
        <v>1421089938</v>
      </c>
      <c r="K318" t="b">
        <v>1</v>
      </c>
      <c r="L318">
        <v>49</v>
      </c>
      <c r="M318" t="b">
        <v>1</v>
      </c>
      <c r="N318" t="s">
        <v>2167</v>
      </c>
      <c r="O318" s="8">
        <v>103</v>
      </c>
      <c r="P318" s="9">
        <v>52.55</v>
      </c>
      <c r="Q318" t="s">
        <v>2176</v>
      </c>
      <c r="R318" t="s">
        <v>2177</v>
      </c>
      <c r="S318" s="14">
        <v>42032.916666666672</v>
      </c>
      <c r="T318" s="14">
        <v>42016.800208333334</v>
      </c>
    </row>
    <row r="319" spans="1:20" ht="42" x14ac:dyDescent="0.55000000000000004">
      <c r="A319" s="7">
        <v>3265</v>
      </c>
      <c r="B319" s="26" t="s">
        <v>319</v>
      </c>
      <c r="C319" s="26" t="s">
        <v>1382</v>
      </c>
      <c r="D319" s="3">
        <v>2700</v>
      </c>
      <c r="E319" s="5">
        <v>4428</v>
      </c>
      <c r="F319" t="s">
        <v>2126</v>
      </c>
      <c r="G319" t="s">
        <v>2146</v>
      </c>
      <c r="H319" t="s">
        <v>2153</v>
      </c>
      <c r="I319">
        <v>1449162000</v>
      </c>
      <c r="J319">
        <v>1446570315</v>
      </c>
      <c r="K319" t="b">
        <v>1</v>
      </c>
      <c r="L319">
        <v>63</v>
      </c>
      <c r="M319" t="b">
        <v>1</v>
      </c>
      <c r="N319" t="s">
        <v>2167</v>
      </c>
      <c r="O319" s="8">
        <v>164</v>
      </c>
      <c r="P319" s="9">
        <v>70.290000000000006</v>
      </c>
      <c r="Q319" t="s">
        <v>2176</v>
      </c>
      <c r="R319" t="s">
        <v>2177</v>
      </c>
      <c r="S319" s="14">
        <v>42341.708333333328</v>
      </c>
      <c r="T319" s="14">
        <v>42311.711979166663</v>
      </c>
    </row>
    <row r="320" spans="1:20" ht="55.8" x14ac:dyDescent="0.55000000000000004">
      <c r="A320" s="7">
        <v>3266</v>
      </c>
      <c r="B320" s="26" t="s">
        <v>320</v>
      </c>
      <c r="C320" s="26" t="s">
        <v>1383</v>
      </c>
      <c r="D320" s="3">
        <v>6000</v>
      </c>
      <c r="E320" s="5">
        <v>7877</v>
      </c>
      <c r="F320" t="s">
        <v>2126</v>
      </c>
      <c r="G320" t="s">
        <v>2130</v>
      </c>
      <c r="H320" t="s">
        <v>2150</v>
      </c>
      <c r="I320">
        <v>1434142800</v>
      </c>
      <c r="J320">
        <v>1431435122</v>
      </c>
      <c r="K320" t="b">
        <v>1</v>
      </c>
      <c r="L320">
        <v>163</v>
      </c>
      <c r="M320" t="b">
        <v>1</v>
      </c>
      <c r="N320" t="s">
        <v>2167</v>
      </c>
      <c r="O320" s="8">
        <v>131</v>
      </c>
      <c r="P320" s="9">
        <v>48.33</v>
      </c>
      <c r="Q320" t="s">
        <v>2176</v>
      </c>
      <c r="R320" t="s">
        <v>2177</v>
      </c>
      <c r="S320" s="14">
        <v>42167.875</v>
      </c>
      <c r="T320" s="14">
        <v>42136.536134259266</v>
      </c>
    </row>
    <row r="321" spans="1:20" ht="55.8" x14ac:dyDescent="0.55000000000000004">
      <c r="A321" s="7">
        <v>3267</v>
      </c>
      <c r="B321" s="26" t="s">
        <v>321</v>
      </c>
      <c r="C321" s="26" t="s">
        <v>1384</v>
      </c>
      <c r="D321" s="3">
        <v>15000</v>
      </c>
      <c r="E321" s="5">
        <v>15315</v>
      </c>
      <c r="F321" t="s">
        <v>2126</v>
      </c>
      <c r="G321" t="s">
        <v>2130</v>
      </c>
      <c r="H321" t="s">
        <v>2150</v>
      </c>
      <c r="I321">
        <v>1437156660</v>
      </c>
      <c r="J321">
        <v>1434564660</v>
      </c>
      <c r="K321" t="b">
        <v>1</v>
      </c>
      <c r="L321">
        <v>288</v>
      </c>
      <c r="M321" t="b">
        <v>1</v>
      </c>
      <c r="N321" t="s">
        <v>2167</v>
      </c>
      <c r="O321" s="8">
        <v>102</v>
      </c>
      <c r="P321" s="9">
        <v>53.18</v>
      </c>
      <c r="Q321" t="s">
        <v>2176</v>
      </c>
      <c r="R321" t="s">
        <v>2177</v>
      </c>
      <c r="S321" s="14">
        <v>42202.757638888885</v>
      </c>
      <c r="T321" s="14">
        <v>42172.757638888885</v>
      </c>
    </row>
    <row r="322" spans="1:20" ht="55.8" x14ac:dyDescent="0.55000000000000004">
      <c r="A322" s="7">
        <v>3268</v>
      </c>
      <c r="B322" s="26" t="s">
        <v>322</v>
      </c>
      <c r="C322" s="26" t="s">
        <v>1385</v>
      </c>
      <c r="D322" s="3">
        <v>2000</v>
      </c>
      <c r="E322" s="5">
        <v>2560</v>
      </c>
      <c r="F322" t="s">
        <v>2126</v>
      </c>
      <c r="G322" t="s">
        <v>2130</v>
      </c>
      <c r="H322" t="s">
        <v>2150</v>
      </c>
      <c r="I322">
        <v>1472074928</v>
      </c>
      <c r="J322">
        <v>1470692528</v>
      </c>
      <c r="K322" t="b">
        <v>1</v>
      </c>
      <c r="L322">
        <v>42</v>
      </c>
      <c r="M322" t="b">
        <v>1</v>
      </c>
      <c r="N322" t="s">
        <v>2167</v>
      </c>
      <c r="O322" s="8">
        <v>128</v>
      </c>
      <c r="P322" s="9">
        <v>60.95</v>
      </c>
      <c r="Q322" t="s">
        <v>2176</v>
      </c>
      <c r="R322" t="s">
        <v>2177</v>
      </c>
      <c r="S322" s="14">
        <v>42606.90425925926</v>
      </c>
      <c r="T322" s="14">
        <v>42590.90425925926</v>
      </c>
    </row>
    <row r="323" spans="1:20" ht="55.8" x14ac:dyDescent="0.55000000000000004">
      <c r="A323" s="7">
        <v>3269</v>
      </c>
      <c r="B323" s="26" t="s">
        <v>323</v>
      </c>
      <c r="C323" s="26" t="s">
        <v>1386</v>
      </c>
      <c r="D323" s="3">
        <v>8000</v>
      </c>
      <c r="E323" s="5">
        <v>8120</v>
      </c>
      <c r="F323" t="s">
        <v>2126</v>
      </c>
      <c r="G323" t="s">
        <v>2131</v>
      </c>
      <c r="H323" t="s">
        <v>2151</v>
      </c>
      <c r="I323">
        <v>1434452400</v>
      </c>
      <c r="J323">
        <v>1431509397</v>
      </c>
      <c r="K323" t="b">
        <v>1</v>
      </c>
      <c r="L323">
        <v>70</v>
      </c>
      <c r="M323" t="b">
        <v>1</v>
      </c>
      <c r="N323" t="s">
        <v>2167</v>
      </c>
      <c r="O323" s="8">
        <v>102</v>
      </c>
      <c r="P323" s="9">
        <v>116</v>
      </c>
      <c r="Q323" t="s">
        <v>2176</v>
      </c>
      <c r="R323" t="s">
        <v>2177</v>
      </c>
      <c r="S323" s="14">
        <v>42171.458333333328</v>
      </c>
      <c r="T323" s="14">
        <v>42137.395798611105</v>
      </c>
    </row>
    <row r="324" spans="1:20" ht="55.8" x14ac:dyDescent="0.55000000000000004">
      <c r="A324" s="7">
        <v>3270</v>
      </c>
      <c r="B324" s="26" t="s">
        <v>324</v>
      </c>
      <c r="C324" s="26" t="s">
        <v>1387</v>
      </c>
      <c r="D324" s="3">
        <v>1800</v>
      </c>
      <c r="E324" s="5">
        <v>1830</v>
      </c>
      <c r="F324" t="s">
        <v>2126</v>
      </c>
      <c r="G324" t="s">
        <v>2131</v>
      </c>
      <c r="H324" t="s">
        <v>2151</v>
      </c>
      <c r="I324">
        <v>1436705265</v>
      </c>
      <c r="J324">
        <v>1434113265</v>
      </c>
      <c r="K324" t="b">
        <v>1</v>
      </c>
      <c r="L324">
        <v>30</v>
      </c>
      <c r="M324" t="b">
        <v>1</v>
      </c>
      <c r="N324" t="s">
        <v>2167</v>
      </c>
      <c r="O324" s="8">
        <v>102</v>
      </c>
      <c r="P324" s="9">
        <v>61</v>
      </c>
      <c r="Q324" t="s">
        <v>2176</v>
      </c>
      <c r="R324" t="s">
        <v>2177</v>
      </c>
      <c r="S324" s="14">
        <v>42197.533159722225</v>
      </c>
      <c r="T324" s="14">
        <v>42167.533159722225</v>
      </c>
    </row>
    <row r="325" spans="1:20" ht="28.2" x14ac:dyDescent="0.55000000000000004">
      <c r="A325" s="7">
        <v>3271</v>
      </c>
      <c r="B325" s="26" t="s">
        <v>325</v>
      </c>
      <c r="C325" s="26" t="s">
        <v>1388</v>
      </c>
      <c r="D325" s="3">
        <v>1500</v>
      </c>
      <c r="E325" s="5">
        <v>1950</v>
      </c>
      <c r="F325" t="s">
        <v>2126</v>
      </c>
      <c r="G325" t="s">
        <v>2131</v>
      </c>
      <c r="H325" t="s">
        <v>2151</v>
      </c>
      <c r="I325">
        <v>1414927775</v>
      </c>
      <c r="J325">
        <v>1412332175</v>
      </c>
      <c r="K325" t="b">
        <v>1</v>
      </c>
      <c r="L325">
        <v>51</v>
      </c>
      <c r="M325" t="b">
        <v>1</v>
      </c>
      <c r="N325" t="s">
        <v>2167</v>
      </c>
      <c r="O325" s="8">
        <v>130</v>
      </c>
      <c r="P325" s="9">
        <v>38.24</v>
      </c>
      <c r="Q325" t="s">
        <v>2176</v>
      </c>
      <c r="R325" t="s">
        <v>2177</v>
      </c>
      <c r="S325" s="14">
        <v>41945.478877314818</v>
      </c>
      <c r="T325" s="14">
        <v>41915.437210648146</v>
      </c>
    </row>
    <row r="326" spans="1:20" ht="42" x14ac:dyDescent="0.55000000000000004">
      <c r="A326" s="7">
        <v>3272</v>
      </c>
      <c r="B326" s="26" t="s">
        <v>326</v>
      </c>
      <c r="C326" s="26" t="s">
        <v>1389</v>
      </c>
      <c r="D326" s="3">
        <v>10000</v>
      </c>
      <c r="E326" s="5">
        <v>15443</v>
      </c>
      <c r="F326" t="s">
        <v>2126</v>
      </c>
      <c r="G326" t="s">
        <v>2130</v>
      </c>
      <c r="H326" t="s">
        <v>2150</v>
      </c>
      <c r="I326">
        <v>1446814809</v>
      </c>
      <c r="J326">
        <v>1444219209</v>
      </c>
      <c r="K326" t="b">
        <v>1</v>
      </c>
      <c r="L326">
        <v>145</v>
      </c>
      <c r="M326" t="b">
        <v>1</v>
      </c>
      <c r="N326" t="s">
        <v>2167</v>
      </c>
      <c r="O326" s="8">
        <v>154</v>
      </c>
      <c r="P326" s="9">
        <v>106.5</v>
      </c>
      <c r="Q326" t="s">
        <v>2176</v>
      </c>
      <c r="R326" t="s">
        <v>2177</v>
      </c>
      <c r="S326" s="14">
        <v>42314.541770833333</v>
      </c>
      <c r="T326" s="14">
        <v>42284.500104166669</v>
      </c>
    </row>
    <row r="327" spans="1:20" ht="55.8" x14ac:dyDescent="0.55000000000000004">
      <c r="A327" s="7">
        <v>3273</v>
      </c>
      <c r="B327" s="26" t="s">
        <v>327</v>
      </c>
      <c r="C327" s="26" t="s">
        <v>1390</v>
      </c>
      <c r="D327" s="3">
        <v>4000</v>
      </c>
      <c r="E327" s="5">
        <v>4296</v>
      </c>
      <c r="F327" t="s">
        <v>2126</v>
      </c>
      <c r="G327" t="s">
        <v>2130</v>
      </c>
      <c r="H327" t="s">
        <v>2150</v>
      </c>
      <c r="I327">
        <v>1473879600</v>
      </c>
      <c r="J327">
        <v>1472498042</v>
      </c>
      <c r="K327" t="b">
        <v>1</v>
      </c>
      <c r="L327">
        <v>21</v>
      </c>
      <c r="M327" t="b">
        <v>1</v>
      </c>
      <c r="N327" t="s">
        <v>2167</v>
      </c>
      <c r="O327" s="8">
        <v>107</v>
      </c>
      <c r="P327" s="9">
        <v>204.57</v>
      </c>
      <c r="Q327" t="s">
        <v>2176</v>
      </c>
      <c r="R327" t="s">
        <v>2177</v>
      </c>
      <c r="S327" s="14">
        <v>42627.791666666672</v>
      </c>
      <c r="T327" s="14">
        <v>42611.801412037035</v>
      </c>
    </row>
    <row r="328" spans="1:20" ht="55.8" x14ac:dyDescent="0.55000000000000004">
      <c r="A328" s="7">
        <v>3274</v>
      </c>
      <c r="B328" s="26" t="s">
        <v>328</v>
      </c>
      <c r="C328" s="26" t="s">
        <v>1391</v>
      </c>
      <c r="D328" s="3">
        <v>15500</v>
      </c>
      <c r="E328" s="5">
        <v>15705</v>
      </c>
      <c r="F328" t="s">
        <v>2126</v>
      </c>
      <c r="G328" t="s">
        <v>2130</v>
      </c>
      <c r="H328" t="s">
        <v>2150</v>
      </c>
      <c r="I328">
        <v>1458075600</v>
      </c>
      <c r="J328">
        <v>1454259272</v>
      </c>
      <c r="K328" t="b">
        <v>1</v>
      </c>
      <c r="L328">
        <v>286</v>
      </c>
      <c r="M328" t="b">
        <v>1</v>
      </c>
      <c r="N328" t="s">
        <v>2167</v>
      </c>
      <c r="O328" s="8">
        <v>101</v>
      </c>
      <c r="P328" s="9">
        <v>54.91</v>
      </c>
      <c r="Q328" t="s">
        <v>2176</v>
      </c>
      <c r="R328" t="s">
        <v>2177</v>
      </c>
      <c r="S328" s="14">
        <v>42444.875</v>
      </c>
      <c r="T328" s="14">
        <v>42400.704537037032</v>
      </c>
    </row>
    <row r="329" spans="1:20" ht="55.8" x14ac:dyDescent="0.55000000000000004">
      <c r="A329" s="7">
        <v>3275</v>
      </c>
      <c r="B329" s="26" t="s">
        <v>329</v>
      </c>
      <c r="C329" s="26" t="s">
        <v>1392</v>
      </c>
      <c r="D329" s="3">
        <v>1800</v>
      </c>
      <c r="E329" s="5">
        <v>1805</v>
      </c>
      <c r="F329" t="s">
        <v>2126</v>
      </c>
      <c r="G329" t="s">
        <v>2130</v>
      </c>
      <c r="H329" t="s">
        <v>2150</v>
      </c>
      <c r="I329">
        <v>1423456200</v>
      </c>
      <c r="J329">
        <v>1421183271</v>
      </c>
      <c r="K329" t="b">
        <v>1</v>
      </c>
      <c r="L329">
        <v>12</v>
      </c>
      <c r="M329" t="b">
        <v>1</v>
      </c>
      <c r="N329" t="s">
        <v>2167</v>
      </c>
      <c r="O329" s="8">
        <v>100</v>
      </c>
      <c r="P329" s="9">
        <v>150.41999999999999</v>
      </c>
      <c r="Q329" t="s">
        <v>2176</v>
      </c>
      <c r="R329" t="s">
        <v>2177</v>
      </c>
      <c r="S329" s="14">
        <v>42044.1875</v>
      </c>
      <c r="T329" s="14">
        <v>42017.88045138889</v>
      </c>
    </row>
    <row r="330" spans="1:20" ht="55.8" x14ac:dyDescent="0.55000000000000004">
      <c r="A330" s="7">
        <v>3276</v>
      </c>
      <c r="B330" s="26" t="s">
        <v>330</v>
      </c>
      <c r="C330" s="26" t="s">
        <v>1393</v>
      </c>
      <c r="D330" s="3">
        <v>4500</v>
      </c>
      <c r="E330" s="5">
        <v>5258</v>
      </c>
      <c r="F330" t="s">
        <v>2126</v>
      </c>
      <c r="G330" t="s">
        <v>2135</v>
      </c>
      <c r="H330" t="s">
        <v>2155</v>
      </c>
      <c r="I330">
        <v>1459483140</v>
      </c>
      <c r="J330">
        <v>1456526879</v>
      </c>
      <c r="K330" t="b">
        <v>1</v>
      </c>
      <c r="L330">
        <v>100</v>
      </c>
      <c r="M330" t="b">
        <v>1</v>
      </c>
      <c r="N330" t="s">
        <v>2167</v>
      </c>
      <c r="O330" s="8">
        <v>117</v>
      </c>
      <c r="P330" s="9">
        <v>52.58</v>
      </c>
      <c r="Q330" t="s">
        <v>2176</v>
      </c>
      <c r="R330" t="s">
        <v>2177</v>
      </c>
      <c r="S330" s="14">
        <v>42461.165972222225</v>
      </c>
      <c r="T330" s="14">
        <v>42426.949988425928</v>
      </c>
    </row>
    <row r="331" spans="1:20" ht="55.8" x14ac:dyDescent="0.55000000000000004">
      <c r="A331" s="7">
        <v>3277</v>
      </c>
      <c r="B331" s="26" t="s">
        <v>331</v>
      </c>
      <c r="C331" s="26" t="s">
        <v>1394</v>
      </c>
      <c r="D331" s="3">
        <v>5000</v>
      </c>
      <c r="E331" s="5">
        <v>5430</v>
      </c>
      <c r="F331" t="s">
        <v>2126</v>
      </c>
      <c r="G331" t="s">
        <v>2131</v>
      </c>
      <c r="H331" t="s">
        <v>2151</v>
      </c>
      <c r="I331">
        <v>1416331406</v>
      </c>
      <c r="J331">
        <v>1413735806</v>
      </c>
      <c r="K331" t="b">
        <v>1</v>
      </c>
      <c r="L331">
        <v>100</v>
      </c>
      <c r="M331" t="b">
        <v>1</v>
      </c>
      <c r="N331" t="s">
        <v>2167</v>
      </c>
      <c r="O331" s="8">
        <v>109</v>
      </c>
      <c r="P331" s="9">
        <v>54.3</v>
      </c>
      <c r="Q331" t="s">
        <v>2176</v>
      </c>
      <c r="R331" t="s">
        <v>2177</v>
      </c>
      <c r="S331" s="14">
        <v>41961.724606481483</v>
      </c>
      <c r="T331" s="14">
        <v>41931.682939814818</v>
      </c>
    </row>
    <row r="332" spans="1:20" ht="55.8" x14ac:dyDescent="0.55000000000000004">
      <c r="A332" s="7">
        <v>3278</v>
      </c>
      <c r="B332" s="26" t="s">
        <v>332</v>
      </c>
      <c r="C332" s="26" t="s">
        <v>1395</v>
      </c>
      <c r="D332" s="3">
        <v>2500</v>
      </c>
      <c r="E332" s="5">
        <v>2585</v>
      </c>
      <c r="F332" t="s">
        <v>2126</v>
      </c>
      <c r="G332" t="s">
        <v>2131</v>
      </c>
      <c r="H332" t="s">
        <v>2151</v>
      </c>
      <c r="I332">
        <v>1433017303</v>
      </c>
      <c r="J332">
        <v>1430425303</v>
      </c>
      <c r="K332" t="b">
        <v>1</v>
      </c>
      <c r="L332">
        <v>34</v>
      </c>
      <c r="M332" t="b">
        <v>1</v>
      </c>
      <c r="N332" t="s">
        <v>2167</v>
      </c>
      <c r="O332" s="8">
        <v>103</v>
      </c>
      <c r="P332" s="9">
        <v>76.03</v>
      </c>
      <c r="Q332" t="s">
        <v>2176</v>
      </c>
      <c r="R332" t="s">
        <v>2177</v>
      </c>
      <c r="S332" s="14">
        <v>42154.848414351851</v>
      </c>
      <c r="T332" s="14">
        <v>42124.848414351851</v>
      </c>
    </row>
    <row r="333" spans="1:20" ht="55.8" x14ac:dyDescent="0.55000000000000004">
      <c r="A333" s="7">
        <v>3279</v>
      </c>
      <c r="B333" s="26" t="s">
        <v>333</v>
      </c>
      <c r="C333" s="26" t="s">
        <v>1396</v>
      </c>
      <c r="D333" s="3">
        <v>5800</v>
      </c>
      <c r="E333" s="5">
        <v>6628</v>
      </c>
      <c r="F333" t="s">
        <v>2126</v>
      </c>
      <c r="G333" t="s">
        <v>2130</v>
      </c>
      <c r="H333" t="s">
        <v>2150</v>
      </c>
      <c r="I333">
        <v>1459474059</v>
      </c>
      <c r="J333">
        <v>1456885659</v>
      </c>
      <c r="K333" t="b">
        <v>0</v>
      </c>
      <c r="L333">
        <v>63</v>
      </c>
      <c r="M333" t="b">
        <v>1</v>
      </c>
      <c r="N333" t="s">
        <v>2167</v>
      </c>
      <c r="O333" s="8">
        <v>114</v>
      </c>
      <c r="P333" s="9">
        <v>105.21</v>
      </c>
      <c r="Q333" t="s">
        <v>2176</v>
      </c>
      <c r="R333" t="s">
        <v>2177</v>
      </c>
      <c r="S333" s="14">
        <v>42461.06086805556</v>
      </c>
      <c r="T333" s="14">
        <v>42431.102534722217</v>
      </c>
    </row>
    <row r="334" spans="1:20" ht="69.599999999999994" x14ac:dyDescent="0.55000000000000004">
      <c r="A334" s="7">
        <v>3280</v>
      </c>
      <c r="B334" s="26" t="s">
        <v>334</v>
      </c>
      <c r="C334" s="26" t="s">
        <v>1397</v>
      </c>
      <c r="D334" s="3">
        <v>2000</v>
      </c>
      <c r="E334" s="5">
        <v>2060</v>
      </c>
      <c r="F334" t="s">
        <v>2126</v>
      </c>
      <c r="G334" t="s">
        <v>2130</v>
      </c>
      <c r="H334" t="s">
        <v>2150</v>
      </c>
      <c r="I334">
        <v>1433134800</v>
      </c>
      <c r="J334">
        <v>1430158198</v>
      </c>
      <c r="K334" t="b">
        <v>0</v>
      </c>
      <c r="L334">
        <v>30</v>
      </c>
      <c r="M334" t="b">
        <v>1</v>
      </c>
      <c r="N334" t="s">
        <v>2167</v>
      </c>
      <c r="O334" s="8">
        <v>103</v>
      </c>
      <c r="P334" s="9">
        <v>68.67</v>
      </c>
      <c r="Q334" t="s">
        <v>2176</v>
      </c>
      <c r="R334" t="s">
        <v>2177</v>
      </c>
      <c r="S334" s="14">
        <v>42156.208333333328</v>
      </c>
      <c r="T334" s="14">
        <v>42121.756921296299</v>
      </c>
    </row>
    <row r="335" spans="1:20" ht="42" x14ac:dyDescent="0.55000000000000004">
      <c r="A335" s="7">
        <v>3281</v>
      </c>
      <c r="B335" s="26" t="s">
        <v>335</v>
      </c>
      <c r="C335" s="26" t="s">
        <v>1398</v>
      </c>
      <c r="D335" s="3">
        <v>5000</v>
      </c>
      <c r="E335" s="5">
        <v>6080</v>
      </c>
      <c r="F335" t="s">
        <v>2126</v>
      </c>
      <c r="G335" t="s">
        <v>2130</v>
      </c>
      <c r="H335" t="s">
        <v>2150</v>
      </c>
      <c r="I335">
        <v>1441153705</v>
      </c>
      <c r="J335">
        <v>1438561705</v>
      </c>
      <c r="K335" t="b">
        <v>0</v>
      </c>
      <c r="L335">
        <v>47</v>
      </c>
      <c r="M335" t="b">
        <v>1</v>
      </c>
      <c r="N335" t="s">
        <v>2167</v>
      </c>
      <c r="O335" s="8">
        <v>122</v>
      </c>
      <c r="P335" s="9">
        <v>129.36000000000001</v>
      </c>
      <c r="Q335" t="s">
        <v>2176</v>
      </c>
      <c r="R335" t="s">
        <v>2177</v>
      </c>
      <c r="S335" s="14">
        <v>42249.019733796296</v>
      </c>
      <c r="T335" s="14">
        <v>42219.019733796296</v>
      </c>
    </row>
    <row r="336" spans="1:20" ht="55.8" x14ac:dyDescent="0.55000000000000004">
      <c r="A336" s="7">
        <v>3282</v>
      </c>
      <c r="B336" s="26" t="s">
        <v>336</v>
      </c>
      <c r="C336" s="26" t="s">
        <v>1399</v>
      </c>
      <c r="D336" s="3">
        <v>31000</v>
      </c>
      <c r="E336" s="5">
        <v>31820.5</v>
      </c>
      <c r="F336" t="s">
        <v>2126</v>
      </c>
      <c r="G336" t="s">
        <v>2130</v>
      </c>
      <c r="H336" t="s">
        <v>2150</v>
      </c>
      <c r="I336">
        <v>1461904788</v>
      </c>
      <c r="J336">
        <v>1458103188</v>
      </c>
      <c r="K336" t="b">
        <v>0</v>
      </c>
      <c r="L336">
        <v>237</v>
      </c>
      <c r="M336" t="b">
        <v>1</v>
      </c>
      <c r="N336" t="s">
        <v>2167</v>
      </c>
      <c r="O336" s="8">
        <v>103</v>
      </c>
      <c r="P336" s="9">
        <v>134.26</v>
      </c>
      <c r="Q336" t="s">
        <v>2176</v>
      </c>
      <c r="R336" t="s">
        <v>2177</v>
      </c>
      <c r="S336" s="14">
        <v>42489.19430555556</v>
      </c>
      <c r="T336" s="14">
        <v>42445.19430555556</v>
      </c>
    </row>
    <row r="337" spans="1:20" ht="55.8" x14ac:dyDescent="0.55000000000000004">
      <c r="A337" s="7">
        <v>3283</v>
      </c>
      <c r="B337" s="26" t="s">
        <v>337</v>
      </c>
      <c r="C337" s="26" t="s">
        <v>1400</v>
      </c>
      <c r="D337" s="3">
        <v>800</v>
      </c>
      <c r="E337" s="5">
        <v>838</v>
      </c>
      <c r="F337" t="s">
        <v>2126</v>
      </c>
      <c r="G337" t="s">
        <v>2131</v>
      </c>
      <c r="H337" t="s">
        <v>2151</v>
      </c>
      <c r="I337">
        <v>1455138000</v>
      </c>
      <c r="J337">
        <v>1452448298</v>
      </c>
      <c r="K337" t="b">
        <v>0</v>
      </c>
      <c r="L337">
        <v>47</v>
      </c>
      <c r="M337" t="b">
        <v>1</v>
      </c>
      <c r="N337" t="s">
        <v>2167</v>
      </c>
      <c r="O337" s="8">
        <v>105</v>
      </c>
      <c r="P337" s="9">
        <v>17.829999999999998</v>
      </c>
      <c r="Q337" t="s">
        <v>2176</v>
      </c>
      <c r="R337" t="s">
        <v>2177</v>
      </c>
      <c r="S337" s="14">
        <v>42410.875</v>
      </c>
      <c r="T337" s="14">
        <v>42379.74418981481</v>
      </c>
    </row>
    <row r="338" spans="1:20" ht="55.8" x14ac:dyDescent="0.55000000000000004">
      <c r="A338" s="7">
        <v>3284</v>
      </c>
      <c r="B338" s="26" t="s">
        <v>338</v>
      </c>
      <c r="C338" s="26" t="s">
        <v>1401</v>
      </c>
      <c r="D338" s="3">
        <v>3000</v>
      </c>
      <c r="E338" s="5">
        <v>3048</v>
      </c>
      <c r="F338" t="s">
        <v>2126</v>
      </c>
      <c r="G338" t="s">
        <v>2130</v>
      </c>
      <c r="H338" t="s">
        <v>2150</v>
      </c>
      <c r="I338">
        <v>1454047140</v>
      </c>
      <c r="J338">
        <v>1452546853</v>
      </c>
      <c r="K338" t="b">
        <v>0</v>
      </c>
      <c r="L338">
        <v>15</v>
      </c>
      <c r="M338" t="b">
        <v>1</v>
      </c>
      <c r="N338" t="s">
        <v>2167</v>
      </c>
      <c r="O338" s="8">
        <v>102</v>
      </c>
      <c r="P338" s="9">
        <v>203.2</v>
      </c>
      <c r="Q338" t="s">
        <v>2176</v>
      </c>
      <c r="R338" t="s">
        <v>2177</v>
      </c>
      <c r="S338" s="14">
        <v>42398.249305555553</v>
      </c>
      <c r="T338" s="14">
        <v>42380.884872685187</v>
      </c>
    </row>
    <row r="339" spans="1:20" ht="14.4" x14ac:dyDescent="0.55000000000000004">
      <c r="A339" s="7">
        <v>3285</v>
      </c>
      <c r="B339" s="26" t="s">
        <v>339</v>
      </c>
      <c r="C339" s="26" t="s">
        <v>1402</v>
      </c>
      <c r="D339" s="3">
        <v>4999</v>
      </c>
      <c r="E339" s="5">
        <v>5604</v>
      </c>
      <c r="F339" t="s">
        <v>2126</v>
      </c>
      <c r="G339" t="s">
        <v>2130</v>
      </c>
      <c r="H339" t="s">
        <v>2150</v>
      </c>
      <c r="I339">
        <v>1488258000</v>
      </c>
      <c r="J339">
        <v>1485556626</v>
      </c>
      <c r="K339" t="b">
        <v>0</v>
      </c>
      <c r="L339">
        <v>81</v>
      </c>
      <c r="M339" t="b">
        <v>1</v>
      </c>
      <c r="N339" t="s">
        <v>2167</v>
      </c>
      <c r="O339" s="8">
        <v>112</v>
      </c>
      <c r="P339" s="9">
        <v>69.19</v>
      </c>
      <c r="Q339" t="s">
        <v>2176</v>
      </c>
      <c r="R339" t="s">
        <v>2177</v>
      </c>
      <c r="S339" s="14">
        <v>42794.208333333328</v>
      </c>
      <c r="T339" s="14">
        <v>42762.942430555559</v>
      </c>
    </row>
    <row r="340" spans="1:20" ht="55.8" x14ac:dyDescent="0.55000000000000004">
      <c r="A340" s="7">
        <v>3286</v>
      </c>
      <c r="B340" s="26" t="s">
        <v>340</v>
      </c>
      <c r="C340" s="26" t="s">
        <v>1403</v>
      </c>
      <c r="D340" s="3">
        <v>15000</v>
      </c>
      <c r="E340" s="5">
        <v>15265</v>
      </c>
      <c r="F340" t="s">
        <v>2126</v>
      </c>
      <c r="G340" t="s">
        <v>2130</v>
      </c>
      <c r="H340" t="s">
        <v>2150</v>
      </c>
      <c r="I340">
        <v>1471291782</v>
      </c>
      <c r="J340">
        <v>1468699782</v>
      </c>
      <c r="K340" t="b">
        <v>0</v>
      </c>
      <c r="L340">
        <v>122</v>
      </c>
      <c r="M340" t="b">
        <v>1</v>
      </c>
      <c r="N340" t="s">
        <v>2167</v>
      </c>
      <c r="O340" s="8">
        <v>102</v>
      </c>
      <c r="P340" s="9">
        <v>125.12</v>
      </c>
      <c r="Q340" t="s">
        <v>2176</v>
      </c>
      <c r="R340" t="s">
        <v>2177</v>
      </c>
      <c r="S340" s="14">
        <v>42597.840069444443</v>
      </c>
      <c r="T340" s="14">
        <v>42567.840069444443</v>
      </c>
    </row>
    <row r="341" spans="1:20" ht="42" x14ac:dyDescent="0.55000000000000004">
      <c r="A341" s="7">
        <v>3287</v>
      </c>
      <c r="B341" s="26" t="s">
        <v>341</v>
      </c>
      <c r="C341" s="26" t="s">
        <v>1404</v>
      </c>
      <c r="D341" s="3">
        <v>2500</v>
      </c>
      <c r="E341" s="5">
        <v>2500</v>
      </c>
      <c r="F341" t="s">
        <v>2126</v>
      </c>
      <c r="G341" t="s">
        <v>2135</v>
      </c>
      <c r="H341" t="s">
        <v>2155</v>
      </c>
      <c r="I341">
        <v>1448733628</v>
      </c>
      <c r="J341">
        <v>1446573628</v>
      </c>
      <c r="K341" t="b">
        <v>0</v>
      </c>
      <c r="L341">
        <v>34</v>
      </c>
      <c r="M341" t="b">
        <v>1</v>
      </c>
      <c r="N341" t="s">
        <v>2167</v>
      </c>
      <c r="O341" s="8">
        <v>100</v>
      </c>
      <c r="P341" s="9">
        <v>73.53</v>
      </c>
      <c r="Q341" t="s">
        <v>2176</v>
      </c>
      <c r="R341" t="s">
        <v>2177</v>
      </c>
      <c r="S341" s="14">
        <v>42336.750324074077</v>
      </c>
      <c r="T341" s="14">
        <v>42311.750324074077</v>
      </c>
    </row>
    <row r="342" spans="1:20" ht="55.8" x14ac:dyDescent="0.55000000000000004">
      <c r="A342" s="7">
        <v>3288</v>
      </c>
      <c r="B342" s="26" t="s">
        <v>342</v>
      </c>
      <c r="C342" s="26" t="s">
        <v>1405</v>
      </c>
      <c r="D342" s="3">
        <v>10000</v>
      </c>
      <c r="E342" s="5">
        <v>10026.49</v>
      </c>
      <c r="F342" t="s">
        <v>2126</v>
      </c>
      <c r="G342" t="s">
        <v>2131</v>
      </c>
      <c r="H342" t="s">
        <v>2151</v>
      </c>
      <c r="I342">
        <v>1466463600</v>
      </c>
      <c r="J342">
        <v>1463337315</v>
      </c>
      <c r="K342" t="b">
        <v>0</v>
      </c>
      <c r="L342">
        <v>207</v>
      </c>
      <c r="M342" t="b">
        <v>1</v>
      </c>
      <c r="N342" t="s">
        <v>2167</v>
      </c>
      <c r="O342" s="8">
        <v>100</v>
      </c>
      <c r="P342" s="9">
        <v>48.44</v>
      </c>
      <c r="Q342" t="s">
        <v>2176</v>
      </c>
      <c r="R342" t="s">
        <v>2177</v>
      </c>
      <c r="S342" s="14">
        <v>42541.958333333328</v>
      </c>
      <c r="T342" s="14">
        <v>42505.774479166663</v>
      </c>
    </row>
    <row r="343" spans="1:20" ht="55.8" x14ac:dyDescent="0.55000000000000004">
      <c r="A343" s="7">
        <v>3289</v>
      </c>
      <c r="B343" s="26" t="s">
        <v>343</v>
      </c>
      <c r="C343" s="26" t="s">
        <v>1406</v>
      </c>
      <c r="D343" s="3">
        <v>500</v>
      </c>
      <c r="E343" s="5">
        <v>665.21</v>
      </c>
      <c r="F343" t="s">
        <v>2126</v>
      </c>
      <c r="G343" t="s">
        <v>2131</v>
      </c>
      <c r="H343" t="s">
        <v>2151</v>
      </c>
      <c r="I343">
        <v>1487580602</v>
      </c>
      <c r="J343">
        <v>1485161402</v>
      </c>
      <c r="K343" t="b">
        <v>0</v>
      </c>
      <c r="L343">
        <v>25</v>
      </c>
      <c r="M343" t="b">
        <v>1</v>
      </c>
      <c r="N343" t="s">
        <v>2167</v>
      </c>
      <c r="O343" s="8">
        <v>133</v>
      </c>
      <c r="P343" s="9">
        <v>26.61</v>
      </c>
      <c r="Q343" t="s">
        <v>2176</v>
      </c>
      <c r="R343" t="s">
        <v>2177</v>
      </c>
      <c r="S343" s="14">
        <v>42786.368078703701</v>
      </c>
      <c r="T343" s="14">
        <v>42758.368078703701</v>
      </c>
    </row>
    <row r="344" spans="1:20" ht="69.599999999999994" x14ac:dyDescent="0.55000000000000004">
      <c r="A344" s="7">
        <v>3290</v>
      </c>
      <c r="B344" s="26" t="s">
        <v>344</v>
      </c>
      <c r="C344" s="26" t="s">
        <v>1407</v>
      </c>
      <c r="D344" s="3">
        <v>2000</v>
      </c>
      <c r="E344" s="5">
        <v>2424</v>
      </c>
      <c r="F344" t="s">
        <v>2126</v>
      </c>
      <c r="G344" t="s">
        <v>2131</v>
      </c>
      <c r="H344" t="s">
        <v>2151</v>
      </c>
      <c r="I344">
        <v>1489234891</v>
      </c>
      <c r="J344">
        <v>1486642891</v>
      </c>
      <c r="K344" t="b">
        <v>0</v>
      </c>
      <c r="L344">
        <v>72</v>
      </c>
      <c r="M344" t="b">
        <v>1</v>
      </c>
      <c r="N344" t="s">
        <v>2167</v>
      </c>
      <c r="O344" s="8">
        <v>121</v>
      </c>
      <c r="P344" s="9">
        <v>33.67</v>
      </c>
      <c r="Q344" t="s">
        <v>2176</v>
      </c>
      <c r="R344" t="s">
        <v>2177</v>
      </c>
      <c r="S344" s="14">
        <v>42805.51494212963</v>
      </c>
      <c r="T344" s="14">
        <v>42775.51494212963</v>
      </c>
    </row>
    <row r="345" spans="1:20" ht="55.8" x14ac:dyDescent="0.55000000000000004">
      <c r="A345" s="7">
        <v>3291</v>
      </c>
      <c r="B345" s="26" t="s">
        <v>345</v>
      </c>
      <c r="C345" s="26" t="s">
        <v>1408</v>
      </c>
      <c r="D345" s="3">
        <v>500</v>
      </c>
      <c r="E345" s="5">
        <v>570</v>
      </c>
      <c r="F345" t="s">
        <v>2126</v>
      </c>
      <c r="G345" t="s">
        <v>2130</v>
      </c>
      <c r="H345" t="s">
        <v>2150</v>
      </c>
      <c r="I345">
        <v>1442462340</v>
      </c>
      <c r="J345">
        <v>1439743900</v>
      </c>
      <c r="K345" t="b">
        <v>0</v>
      </c>
      <c r="L345">
        <v>14</v>
      </c>
      <c r="M345" t="b">
        <v>1</v>
      </c>
      <c r="N345" t="s">
        <v>2167</v>
      </c>
      <c r="O345" s="8">
        <v>114</v>
      </c>
      <c r="P345" s="9">
        <v>40.71</v>
      </c>
      <c r="Q345" t="s">
        <v>2176</v>
      </c>
      <c r="R345" t="s">
        <v>2177</v>
      </c>
      <c r="S345" s="14">
        <v>42264.165972222225</v>
      </c>
      <c r="T345" s="14">
        <v>42232.702546296292</v>
      </c>
    </row>
    <row r="346" spans="1:20" ht="42" x14ac:dyDescent="0.55000000000000004">
      <c r="A346" s="7">
        <v>3292</v>
      </c>
      <c r="B346" s="26" t="s">
        <v>346</v>
      </c>
      <c r="C346" s="26" t="s">
        <v>1409</v>
      </c>
      <c r="D346" s="3">
        <v>101</v>
      </c>
      <c r="E346" s="5">
        <v>289</v>
      </c>
      <c r="F346" t="s">
        <v>2126</v>
      </c>
      <c r="G346" t="s">
        <v>2131</v>
      </c>
      <c r="H346" t="s">
        <v>2151</v>
      </c>
      <c r="I346">
        <v>1449257348</v>
      </c>
      <c r="J346">
        <v>1444069748</v>
      </c>
      <c r="K346" t="b">
        <v>0</v>
      </c>
      <c r="L346">
        <v>15</v>
      </c>
      <c r="M346" t="b">
        <v>1</v>
      </c>
      <c r="N346" t="s">
        <v>2167</v>
      </c>
      <c r="O346" s="8">
        <v>286</v>
      </c>
      <c r="P346" s="9">
        <v>19.27</v>
      </c>
      <c r="Q346" t="s">
        <v>2176</v>
      </c>
      <c r="R346" t="s">
        <v>2177</v>
      </c>
      <c r="S346" s="14">
        <v>42342.811898148153</v>
      </c>
      <c r="T346" s="14">
        <v>42282.770231481481</v>
      </c>
    </row>
    <row r="347" spans="1:20" ht="55.8" x14ac:dyDescent="0.55000000000000004">
      <c r="A347" s="7">
        <v>3293</v>
      </c>
      <c r="B347" s="26" t="s">
        <v>347</v>
      </c>
      <c r="C347" s="26" t="s">
        <v>1410</v>
      </c>
      <c r="D347" s="3">
        <v>4500</v>
      </c>
      <c r="E347" s="5">
        <v>7670</v>
      </c>
      <c r="F347" t="s">
        <v>2126</v>
      </c>
      <c r="G347" t="s">
        <v>2134</v>
      </c>
      <c r="H347" t="s">
        <v>2154</v>
      </c>
      <c r="I347">
        <v>1488622352</v>
      </c>
      <c r="J347">
        <v>1486030352</v>
      </c>
      <c r="K347" t="b">
        <v>0</v>
      </c>
      <c r="L347">
        <v>91</v>
      </c>
      <c r="M347" t="b">
        <v>1</v>
      </c>
      <c r="N347" t="s">
        <v>2167</v>
      </c>
      <c r="O347" s="8">
        <v>170</v>
      </c>
      <c r="P347" s="9">
        <v>84.29</v>
      </c>
      <c r="Q347" t="s">
        <v>2176</v>
      </c>
      <c r="R347" t="s">
        <v>2177</v>
      </c>
      <c r="S347" s="14">
        <v>42798.425370370373</v>
      </c>
      <c r="T347" s="14">
        <v>42768.425370370373</v>
      </c>
    </row>
    <row r="348" spans="1:20" ht="55.8" x14ac:dyDescent="0.55000000000000004">
      <c r="A348" s="7">
        <v>3294</v>
      </c>
      <c r="B348" s="26" t="s">
        <v>348</v>
      </c>
      <c r="C348" s="26" t="s">
        <v>1411</v>
      </c>
      <c r="D348" s="3">
        <v>600</v>
      </c>
      <c r="E348" s="5">
        <v>710</v>
      </c>
      <c r="F348" t="s">
        <v>2126</v>
      </c>
      <c r="G348" t="s">
        <v>2131</v>
      </c>
      <c r="H348" t="s">
        <v>2151</v>
      </c>
      <c r="I348">
        <v>1434459554</v>
      </c>
      <c r="J348">
        <v>1431867554</v>
      </c>
      <c r="K348" t="b">
        <v>0</v>
      </c>
      <c r="L348">
        <v>24</v>
      </c>
      <c r="M348" t="b">
        <v>1</v>
      </c>
      <c r="N348" t="s">
        <v>2167</v>
      </c>
      <c r="O348" s="8">
        <v>118</v>
      </c>
      <c r="P348" s="9">
        <v>29.58</v>
      </c>
      <c r="Q348" t="s">
        <v>2176</v>
      </c>
      <c r="R348" t="s">
        <v>2177</v>
      </c>
      <c r="S348" s="14">
        <v>42171.541134259256</v>
      </c>
      <c r="T348" s="14">
        <v>42141.541134259256</v>
      </c>
    </row>
    <row r="349" spans="1:20" ht="55.8" x14ac:dyDescent="0.55000000000000004">
      <c r="A349" s="7">
        <v>3295</v>
      </c>
      <c r="B349" s="26" t="s">
        <v>349</v>
      </c>
      <c r="C349" s="26" t="s">
        <v>1412</v>
      </c>
      <c r="D349" s="3">
        <v>700</v>
      </c>
      <c r="E349" s="5">
        <v>720.01</v>
      </c>
      <c r="F349" t="s">
        <v>2126</v>
      </c>
      <c r="G349" t="s">
        <v>2131</v>
      </c>
      <c r="H349" t="s">
        <v>2151</v>
      </c>
      <c r="I349">
        <v>1474886229</v>
      </c>
      <c r="J349">
        <v>1472294229</v>
      </c>
      <c r="K349" t="b">
        <v>0</v>
      </c>
      <c r="L349">
        <v>27</v>
      </c>
      <c r="M349" t="b">
        <v>1</v>
      </c>
      <c r="N349" t="s">
        <v>2167</v>
      </c>
      <c r="O349" s="8">
        <v>103</v>
      </c>
      <c r="P349" s="9">
        <v>26.67</v>
      </c>
      <c r="Q349" t="s">
        <v>2176</v>
      </c>
      <c r="R349" t="s">
        <v>2177</v>
      </c>
      <c r="S349" s="14">
        <v>42639.442465277782</v>
      </c>
      <c r="T349" s="14">
        <v>42609.442465277782</v>
      </c>
    </row>
    <row r="350" spans="1:20" ht="55.8" x14ac:dyDescent="0.55000000000000004">
      <c r="A350" s="7">
        <v>3296</v>
      </c>
      <c r="B350" s="26" t="s">
        <v>350</v>
      </c>
      <c r="C350" s="26" t="s">
        <v>1413</v>
      </c>
      <c r="D350" s="3">
        <v>1500</v>
      </c>
      <c r="E350" s="5">
        <v>2161</v>
      </c>
      <c r="F350" t="s">
        <v>2126</v>
      </c>
      <c r="G350" t="s">
        <v>2131</v>
      </c>
      <c r="H350" t="s">
        <v>2151</v>
      </c>
      <c r="I350">
        <v>1448229600</v>
      </c>
      <c r="J350">
        <v>1446401372</v>
      </c>
      <c r="K350" t="b">
        <v>0</v>
      </c>
      <c r="L350">
        <v>47</v>
      </c>
      <c r="M350" t="b">
        <v>1</v>
      </c>
      <c r="N350" t="s">
        <v>2167</v>
      </c>
      <c r="O350" s="8">
        <v>144</v>
      </c>
      <c r="P350" s="9">
        <v>45.98</v>
      </c>
      <c r="Q350" t="s">
        <v>2176</v>
      </c>
      <c r="R350" t="s">
        <v>2177</v>
      </c>
      <c r="S350" s="14">
        <v>42330.916666666672</v>
      </c>
      <c r="T350" s="14">
        <v>42309.756620370375</v>
      </c>
    </row>
    <row r="351" spans="1:20" ht="42" x14ac:dyDescent="0.55000000000000004">
      <c r="A351" s="7">
        <v>3297</v>
      </c>
      <c r="B351" s="26" t="s">
        <v>351</v>
      </c>
      <c r="C351" s="26" t="s">
        <v>1414</v>
      </c>
      <c r="D351" s="3">
        <v>5500</v>
      </c>
      <c r="E351" s="5">
        <v>5504</v>
      </c>
      <c r="F351" t="s">
        <v>2126</v>
      </c>
      <c r="G351" t="s">
        <v>2131</v>
      </c>
      <c r="H351" t="s">
        <v>2151</v>
      </c>
      <c r="I351">
        <v>1438037940</v>
      </c>
      <c r="J351">
        <v>1436380256</v>
      </c>
      <c r="K351" t="b">
        <v>0</v>
      </c>
      <c r="L351">
        <v>44</v>
      </c>
      <c r="M351" t="b">
        <v>1</v>
      </c>
      <c r="N351" t="s">
        <v>2167</v>
      </c>
      <c r="O351" s="8">
        <v>100</v>
      </c>
      <c r="P351" s="9">
        <v>125.09</v>
      </c>
      <c r="Q351" t="s">
        <v>2176</v>
      </c>
      <c r="R351" t="s">
        <v>2177</v>
      </c>
      <c r="S351" s="14">
        <v>42212.957638888889</v>
      </c>
      <c r="T351" s="14">
        <v>42193.771481481483</v>
      </c>
    </row>
    <row r="352" spans="1:20" ht="55.8" x14ac:dyDescent="0.55000000000000004">
      <c r="A352" s="7">
        <v>3298</v>
      </c>
      <c r="B352" s="26" t="s">
        <v>352</v>
      </c>
      <c r="C352" s="26" t="s">
        <v>1415</v>
      </c>
      <c r="D352" s="3">
        <v>10000</v>
      </c>
      <c r="E352" s="5">
        <v>10173</v>
      </c>
      <c r="F352" t="s">
        <v>2126</v>
      </c>
      <c r="G352" t="s">
        <v>2130</v>
      </c>
      <c r="H352" t="s">
        <v>2150</v>
      </c>
      <c r="I352">
        <v>1442102400</v>
      </c>
      <c r="J352">
        <v>1440370768</v>
      </c>
      <c r="K352" t="b">
        <v>0</v>
      </c>
      <c r="L352">
        <v>72</v>
      </c>
      <c r="M352" t="b">
        <v>1</v>
      </c>
      <c r="N352" t="s">
        <v>2167</v>
      </c>
      <c r="O352" s="8">
        <v>102</v>
      </c>
      <c r="P352" s="9">
        <v>141.29</v>
      </c>
      <c r="Q352" t="s">
        <v>2176</v>
      </c>
      <c r="R352" t="s">
        <v>2177</v>
      </c>
      <c r="S352" s="14">
        <v>42260</v>
      </c>
      <c r="T352" s="14">
        <v>42239.957962962959</v>
      </c>
    </row>
    <row r="353" spans="1:20" ht="55.8" x14ac:dyDescent="0.55000000000000004">
      <c r="A353" s="7">
        <v>3299</v>
      </c>
      <c r="B353" s="26" t="s">
        <v>353</v>
      </c>
      <c r="C353" s="26" t="s">
        <v>1416</v>
      </c>
      <c r="D353" s="3">
        <v>3000</v>
      </c>
      <c r="E353" s="5">
        <v>3486</v>
      </c>
      <c r="F353" t="s">
        <v>2126</v>
      </c>
      <c r="G353" t="s">
        <v>2130</v>
      </c>
      <c r="H353" t="s">
        <v>2150</v>
      </c>
      <c r="I353">
        <v>1444860063</v>
      </c>
      <c r="J353">
        <v>1442268063</v>
      </c>
      <c r="K353" t="b">
        <v>0</v>
      </c>
      <c r="L353">
        <v>63</v>
      </c>
      <c r="M353" t="b">
        <v>1</v>
      </c>
      <c r="N353" t="s">
        <v>2167</v>
      </c>
      <c r="O353" s="8">
        <v>116</v>
      </c>
      <c r="P353" s="9">
        <v>55.33</v>
      </c>
      <c r="Q353" t="s">
        <v>2176</v>
      </c>
      <c r="R353" t="s">
        <v>2177</v>
      </c>
      <c r="S353" s="14">
        <v>42291.917395833334</v>
      </c>
      <c r="T353" s="14">
        <v>42261.917395833334</v>
      </c>
    </row>
    <row r="354" spans="1:20" ht="42" x14ac:dyDescent="0.55000000000000004">
      <c r="A354" s="7">
        <v>3300</v>
      </c>
      <c r="B354" s="26" t="s">
        <v>354</v>
      </c>
      <c r="C354" s="26" t="s">
        <v>1417</v>
      </c>
      <c r="D354" s="3">
        <v>3000</v>
      </c>
      <c r="E354" s="5">
        <v>4085</v>
      </c>
      <c r="F354" t="s">
        <v>2126</v>
      </c>
      <c r="G354" t="s">
        <v>2130</v>
      </c>
      <c r="H354" t="s">
        <v>2150</v>
      </c>
      <c r="I354">
        <v>1430329862</v>
      </c>
      <c r="J354">
        <v>1428515462</v>
      </c>
      <c r="K354" t="b">
        <v>0</v>
      </c>
      <c r="L354">
        <v>88</v>
      </c>
      <c r="M354" t="b">
        <v>1</v>
      </c>
      <c r="N354" t="s">
        <v>2167</v>
      </c>
      <c r="O354" s="8">
        <v>136</v>
      </c>
      <c r="P354" s="9">
        <v>46.42</v>
      </c>
      <c r="Q354" t="s">
        <v>2176</v>
      </c>
      <c r="R354" t="s">
        <v>2177</v>
      </c>
      <c r="S354" s="14">
        <v>42123.743773148148</v>
      </c>
      <c r="T354" s="14">
        <v>42102.743773148148</v>
      </c>
    </row>
    <row r="355" spans="1:20" ht="55.8" x14ac:dyDescent="0.55000000000000004">
      <c r="A355" s="7">
        <v>3301</v>
      </c>
      <c r="B355" s="26" t="s">
        <v>355</v>
      </c>
      <c r="C355" s="26" t="s">
        <v>1418</v>
      </c>
      <c r="D355" s="3">
        <v>3000</v>
      </c>
      <c r="E355" s="5">
        <v>4004</v>
      </c>
      <c r="F355" t="s">
        <v>2126</v>
      </c>
      <c r="G355" t="s">
        <v>2130</v>
      </c>
      <c r="H355" t="s">
        <v>2150</v>
      </c>
      <c r="I355">
        <v>1470034740</v>
      </c>
      <c r="J355">
        <v>1466185176</v>
      </c>
      <c r="K355" t="b">
        <v>0</v>
      </c>
      <c r="L355">
        <v>70</v>
      </c>
      <c r="M355" t="b">
        <v>1</v>
      </c>
      <c r="N355" t="s">
        <v>2167</v>
      </c>
      <c r="O355" s="8">
        <v>133</v>
      </c>
      <c r="P355" s="9">
        <v>57.2</v>
      </c>
      <c r="Q355" t="s">
        <v>2176</v>
      </c>
      <c r="R355" t="s">
        <v>2177</v>
      </c>
      <c r="S355" s="14">
        <v>42583.290972222225</v>
      </c>
      <c r="T355" s="14">
        <v>42538.73583333334</v>
      </c>
    </row>
    <row r="356" spans="1:20" ht="14.4" x14ac:dyDescent="0.55000000000000004">
      <c r="A356" s="7">
        <v>3302</v>
      </c>
      <c r="B356" s="26" t="s">
        <v>356</v>
      </c>
      <c r="C356" s="26" t="s">
        <v>1419</v>
      </c>
      <c r="D356" s="3">
        <v>8400</v>
      </c>
      <c r="E356" s="5">
        <v>8685</v>
      </c>
      <c r="F356" t="s">
        <v>2126</v>
      </c>
      <c r="G356" t="s">
        <v>2133</v>
      </c>
      <c r="H356" t="s">
        <v>2153</v>
      </c>
      <c r="I356">
        <v>1481099176</v>
      </c>
      <c r="J356">
        <v>1478507176</v>
      </c>
      <c r="K356" t="b">
        <v>0</v>
      </c>
      <c r="L356">
        <v>50</v>
      </c>
      <c r="M356" t="b">
        <v>1</v>
      </c>
      <c r="N356" t="s">
        <v>2167</v>
      </c>
      <c r="O356" s="8">
        <v>103</v>
      </c>
      <c r="P356" s="9">
        <v>173.7</v>
      </c>
      <c r="Q356" t="s">
        <v>2176</v>
      </c>
      <c r="R356" t="s">
        <v>2177</v>
      </c>
      <c r="S356" s="14">
        <v>42711.35157407407</v>
      </c>
      <c r="T356" s="14">
        <v>42681.35157407407</v>
      </c>
    </row>
    <row r="357" spans="1:20" ht="55.8" x14ac:dyDescent="0.55000000000000004">
      <c r="A357" s="7">
        <v>3303</v>
      </c>
      <c r="B357" s="26" t="s">
        <v>357</v>
      </c>
      <c r="C357" s="26" t="s">
        <v>1420</v>
      </c>
      <c r="D357" s="3">
        <v>1800</v>
      </c>
      <c r="E357" s="5">
        <v>2086</v>
      </c>
      <c r="F357" t="s">
        <v>2126</v>
      </c>
      <c r="G357" t="s">
        <v>2130</v>
      </c>
      <c r="H357" t="s">
        <v>2150</v>
      </c>
      <c r="I357">
        <v>1427553484</v>
      </c>
      <c r="J357">
        <v>1424533084</v>
      </c>
      <c r="K357" t="b">
        <v>0</v>
      </c>
      <c r="L357">
        <v>35</v>
      </c>
      <c r="M357" t="b">
        <v>1</v>
      </c>
      <c r="N357" t="s">
        <v>2167</v>
      </c>
      <c r="O357" s="8">
        <v>116</v>
      </c>
      <c r="P357" s="9">
        <v>59.6</v>
      </c>
      <c r="Q357" t="s">
        <v>2176</v>
      </c>
      <c r="R357" t="s">
        <v>2177</v>
      </c>
      <c r="S357" s="14">
        <v>42091.609768518523</v>
      </c>
      <c r="T357" s="14">
        <v>42056.65143518518</v>
      </c>
    </row>
    <row r="358" spans="1:20" ht="55.8" x14ac:dyDescent="0.55000000000000004">
      <c r="A358" s="7">
        <v>3304</v>
      </c>
      <c r="B358" s="26" t="s">
        <v>358</v>
      </c>
      <c r="C358" s="26" t="s">
        <v>1421</v>
      </c>
      <c r="D358" s="3">
        <v>15000</v>
      </c>
      <c r="E358" s="5">
        <v>15677.5</v>
      </c>
      <c r="F358" t="s">
        <v>2126</v>
      </c>
      <c r="G358" t="s">
        <v>2130</v>
      </c>
      <c r="H358" t="s">
        <v>2150</v>
      </c>
      <c r="I358">
        <v>1482418752</v>
      </c>
      <c r="J358">
        <v>1479826752</v>
      </c>
      <c r="K358" t="b">
        <v>0</v>
      </c>
      <c r="L358">
        <v>175</v>
      </c>
      <c r="M358" t="b">
        <v>1</v>
      </c>
      <c r="N358" t="s">
        <v>2167</v>
      </c>
      <c r="O358" s="8">
        <v>105</v>
      </c>
      <c r="P358" s="9">
        <v>89.59</v>
      </c>
      <c r="Q358" t="s">
        <v>2176</v>
      </c>
      <c r="R358" t="s">
        <v>2177</v>
      </c>
      <c r="S358" s="14">
        <v>42726.624444444446</v>
      </c>
      <c r="T358" s="14">
        <v>42696.624444444446</v>
      </c>
    </row>
    <row r="359" spans="1:20" ht="55.8" x14ac:dyDescent="0.55000000000000004">
      <c r="A359" s="7">
        <v>3305</v>
      </c>
      <c r="B359" s="26" t="s">
        <v>359</v>
      </c>
      <c r="C359" s="26" t="s">
        <v>1422</v>
      </c>
      <c r="D359" s="3">
        <v>4000</v>
      </c>
      <c r="E359" s="5">
        <v>4081</v>
      </c>
      <c r="F359" t="s">
        <v>2126</v>
      </c>
      <c r="G359" t="s">
        <v>2130</v>
      </c>
      <c r="H359" t="s">
        <v>2150</v>
      </c>
      <c r="I359">
        <v>1438374748</v>
      </c>
      <c r="J359">
        <v>1435782748</v>
      </c>
      <c r="K359" t="b">
        <v>0</v>
      </c>
      <c r="L359">
        <v>20</v>
      </c>
      <c r="M359" t="b">
        <v>1</v>
      </c>
      <c r="N359" t="s">
        <v>2167</v>
      </c>
      <c r="O359" s="8">
        <v>102</v>
      </c>
      <c r="P359" s="9">
        <v>204.05</v>
      </c>
      <c r="Q359" t="s">
        <v>2176</v>
      </c>
      <c r="R359" t="s">
        <v>2177</v>
      </c>
      <c r="S359" s="14">
        <v>42216.855879629627</v>
      </c>
      <c r="T359" s="14">
        <v>42186.855879629627</v>
      </c>
    </row>
    <row r="360" spans="1:20" ht="55.8" x14ac:dyDescent="0.55000000000000004">
      <c r="A360" s="7">
        <v>3306</v>
      </c>
      <c r="B360" s="26" t="s">
        <v>360</v>
      </c>
      <c r="C360" s="26" t="s">
        <v>1423</v>
      </c>
      <c r="D360" s="3">
        <v>1500</v>
      </c>
      <c r="E360" s="5">
        <v>2630</v>
      </c>
      <c r="F360" t="s">
        <v>2126</v>
      </c>
      <c r="G360" t="s">
        <v>2130</v>
      </c>
      <c r="H360" t="s">
        <v>2150</v>
      </c>
      <c r="I360">
        <v>1465527600</v>
      </c>
      <c r="J360">
        <v>1462252542</v>
      </c>
      <c r="K360" t="b">
        <v>0</v>
      </c>
      <c r="L360">
        <v>54</v>
      </c>
      <c r="M360" t="b">
        <v>1</v>
      </c>
      <c r="N360" t="s">
        <v>2167</v>
      </c>
      <c r="O360" s="8">
        <v>175</v>
      </c>
      <c r="P360" s="9">
        <v>48.7</v>
      </c>
      <c r="Q360" t="s">
        <v>2176</v>
      </c>
      <c r="R360" t="s">
        <v>2177</v>
      </c>
      <c r="S360" s="14">
        <v>42531.125</v>
      </c>
      <c r="T360" s="14">
        <v>42493.219236111108</v>
      </c>
    </row>
    <row r="361" spans="1:20" ht="55.8" x14ac:dyDescent="0.55000000000000004">
      <c r="A361" s="7">
        <v>3307</v>
      </c>
      <c r="B361" s="26" t="s">
        <v>361</v>
      </c>
      <c r="C361" s="26" t="s">
        <v>1424</v>
      </c>
      <c r="D361" s="3">
        <v>1000</v>
      </c>
      <c r="E361" s="5">
        <v>1066.8</v>
      </c>
      <c r="F361" t="s">
        <v>2126</v>
      </c>
      <c r="G361" t="s">
        <v>2130</v>
      </c>
      <c r="H361" t="s">
        <v>2150</v>
      </c>
      <c r="I361">
        <v>1463275339</v>
      </c>
      <c r="J361">
        <v>1460683339</v>
      </c>
      <c r="K361" t="b">
        <v>0</v>
      </c>
      <c r="L361">
        <v>20</v>
      </c>
      <c r="M361" t="b">
        <v>1</v>
      </c>
      <c r="N361" t="s">
        <v>2167</v>
      </c>
      <c r="O361" s="8">
        <v>107</v>
      </c>
      <c r="P361" s="9">
        <v>53.34</v>
      </c>
      <c r="Q361" t="s">
        <v>2176</v>
      </c>
      <c r="R361" t="s">
        <v>2177</v>
      </c>
      <c r="S361" s="14">
        <v>42505.057164351849</v>
      </c>
      <c r="T361" s="14">
        <v>42475.057164351849</v>
      </c>
    </row>
    <row r="362" spans="1:20" ht="55.8" x14ac:dyDescent="0.55000000000000004">
      <c r="A362" s="7">
        <v>3308</v>
      </c>
      <c r="B362" s="26" t="s">
        <v>362</v>
      </c>
      <c r="C362" s="26" t="s">
        <v>1425</v>
      </c>
      <c r="D362" s="3">
        <v>3500</v>
      </c>
      <c r="E362" s="5">
        <v>4280</v>
      </c>
      <c r="F362" t="s">
        <v>2126</v>
      </c>
      <c r="G362" t="s">
        <v>2130</v>
      </c>
      <c r="H362" t="s">
        <v>2150</v>
      </c>
      <c r="I362">
        <v>1460581365</v>
      </c>
      <c r="J362">
        <v>1458766965</v>
      </c>
      <c r="K362" t="b">
        <v>0</v>
      </c>
      <c r="L362">
        <v>57</v>
      </c>
      <c r="M362" t="b">
        <v>1</v>
      </c>
      <c r="N362" t="s">
        <v>2167</v>
      </c>
      <c r="O362" s="8">
        <v>122</v>
      </c>
      <c r="P362" s="9">
        <v>75.09</v>
      </c>
      <c r="Q362" t="s">
        <v>2176</v>
      </c>
      <c r="R362" t="s">
        <v>2177</v>
      </c>
      <c r="S362" s="14">
        <v>42473.876909722225</v>
      </c>
      <c r="T362" s="14">
        <v>42452.876909722225</v>
      </c>
    </row>
    <row r="363" spans="1:20" ht="28.2" x14ac:dyDescent="0.55000000000000004">
      <c r="A363" s="7">
        <v>3309</v>
      </c>
      <c r="B363" s="26" t="s">
        <v>363</v>
      </c>
      <c r="C363" s="26" t="s">
        <v>1426</v>
      </c>
      <c r="D363" s="3">
        <v>350</v>
      </c>
      <c r="E363" s="5">
        <v>558</v>
      </c>
      <c r="F363" t="s">
        <v>2126</v>
      </c>
      <c r="G363" t="s">
        <v>2131</v>
      </c>
      <c r="H363" t="s">
        <v>2151</v>
      </c>
      <c r="I363">
        <v>1476632178</v>
      </c>
      <c r="J363">
        <v>1473953778</v>
      </c>
      <c r="K363" t="b">
        <v>0</v>
      </c>
      <c r="L363">
        <v>31</v>
      </c>
      <c r="M363" t="b">
        <v>1</v>
      </c>
      <c r="N363" t="s">
        <v>2167</v>
      </c>
      <c r="O363" s="8">
        <v>159</v>
      </c>
      <c r="P363" s="9">
        <v>18</v>
      </c>
      <c r="Q363" t="s">
        <v>2176</v>
      </c>
      <c r="R363" t="s">
        <v>2177</v>
      </c>
      <c r="S363" s="14">
        <v>42659.650208333333</v>
      </c>
      <c r="T363" s="14">
        <v>42628.650208333333</v>
      </c>
    </row>
    <row r="364" spans="1:20" ht="42" x14ac:dyDescent="0.55000000000000004">
      <c r="A364" s="7">
        <v>3310</v>
      </c>
      <c r="B364" s="26" t="s">
        <v>364</v>
      </c>
      <c r="C364" s="26" t="s">
        <v>1427</v>
      </c>
      <c r="D364" s="3">
        <v>6500</v>
      </c>
      <c r="E364" s="5">
        <v>6505</v>
      </c>
      <c r="F364" t="s">
        <v>2126</v>
      </c>
      <c r="G364" t="s">
        <v>2130</v>
      </c>
      <c r="H364" t="s">
        <v>2150</v>
      </c>
      <c r="I364">
        <v>1444169825</v>
      </c>
      <c r="J364">
        <v>1441577825</v>
      </c>
      <c r="K364" t="b">
        <v>0</v>
      </c>
      <c r="L364">
        <v>31</v>
      </c>
      <c r="M364" t="b">
        <v>1</v>
      </c>
      <c r="N364" t="s">
        <v>2167</v>
      </c>
      <c r="O364" s="8">
        <v>100</v>
      </c>
      <c r="P364" s="9">
        <v>209.84</v>
      </c>
      <c r="Q364" t="s">
        <v>2176</v>
      </c>
      <c r="R364" t="s">
        <v>2177</v>
      </c>
      <c r="S364" s="14">
        <v>42283.928530092591</v>
      </c>
      <c r="T364" s="14">
        <v>42253.928530092591</v>
      </c>
    </row>
    <row r="365" spans="1:20" ht="55.8" x14ac:dyDescent="0.55000000000000004">
      <c r="A365" s="7">
        <v>3311</v>
      </c>
      <c r="B365" s="26" t="s">
        <v>365</v>
      </c>
      <c r="C365" s="26" t="s">
        <v>1428</v>
      </c>
      <c r="D365" s="3">
        <v>2500</v>
      </c>
      <c r="E365" s="5">
        <v>2746</v>
      </c>
      <c r="F365" t="s">
        <v>2126</v>
      </c>
      <c r="G365" t="s">
        <v>2130</v>
      </c>
      <c r="H365" t="s">
        <v>2150</v>
      </c>
      <c r="I365">
        <v>1445065210</v>
      </c>
      <c r="J365">
        <v>1442473210</v>
      </c>
      <c r="K365" t="b">
        <v>0</v>
      </c>
      <c r="L365">
        <v>45</v>
      </c>
      <c r="M365" t="b">
        <v>1</v>
      </c>
      <c r="N365" t="s">
        <v>2167</v>
      </c>
      <c r="O365" s="8">
        <v>110</v>
      </c>
      <c r="P365" s="9">
        <v>61.02</v>
      </c>
      <c r="Q365" t="s">
        <v>2176</v>
      </c>
      <c r="R365" t="s">
        <v>2177</v>
      </c>
      <c r="S365" s="14">
        <v>42294.29178240741</v>
      </c>
      <c r="T365" s="14">
        <v>42264.29178240741</v>
      </c>
    </row>
    <row r="366" spans="1:20" ht="55.8" x14ac:dyDescent="0.55000000000000004">
      <c r="A366" s="7">
        <v>3312</v>
      </c>
      <c r="B366" s="26" t="s">
        <v>366</v>
      </c>
      <c r="C366" s="26" t="s">
        <v>1429</v>
      </c>
      <c r="D366" s="3">
        <v>2500</v>
      </c>
      <c r="E366" s="5">
        <v>2501</v>
      </c>
      <c r="F366" t="s">
        <v>2126</v>
      </c>
      <c r="G366" t="s">
        <v>2130</v>
      </c>
      <c r="H366" t="s">
        <v>2150</v>
      </c>
      <c r="I366">
        <v>1478901600</v>
      </c>
      <c r="J366">
        <v>1477077946</v>
      </c>
      <c r="K366" t="b">
        <v>0</v>
      </c>
      <c r="L366">
        <v>41</v>
      </c>
      <c r="M366" t="b">
        <v>1</v>
      </c>
      <c r="N366" t="s">
        <v>2167</v>
      </c>
      <c r="O366" s="8">
        <v>100</v>
      </c>
      <c r="P366" s="9">
        <v>61</v>
      </c>
      <c r="Q366" t="s">
        <v>2176</v>
      </c>
      <c r="R366" t="s">
        <v>2177</v>
      </c>
      <c r="S366" s="14">
        <v>42685.916666666672</v>
      </c>
      <c r="T366" s="14">
        <v>42664.809560185182</v>
      </c>
    </row>
    <row r="367" spans="1:20" ht="55.8" x14ac:dyDescent="0.55000000000000004">
      <c r="A367" s="7">
        <v>3313</v>
      </c>
      <c r="B367" s="26" t="s">
        <v>367</v>
      </c>
      <c r="C367" s="26" t="s">
        <v>1430</v>
      </c>
      <c r="D367" s="3">
        <v>2000</v>
      </c>
      <c r="E367" s="5">
        <v>2321</v>
      </c>
      <c r="F367" t="s">
        <v>2126</v>
      </c>
      <c r="G367" t="s">
        <v>2130</v>
      </c>
      <c r="H367" t="s">
        <v>2150</v>
      </c>
      <c r="I367">
        <v>1453856400</v>
      </c>
      <c r="J367">
        <v>1452664317</v>
      </c>
      <c r="K367" t="b">
        <v>0</v>
      </c>
      <c r="L367">
        <v>29</v>
      </c>
      <c r="M367" t="b">
        <v>1</v>
      </c>
      <c r="N367" t="s">
        <v>2167</v>
      </c>
      <c r="O367" s="8">
        <v>116</v>
      </c>
      <c r="P367" s="9">
        <v>80.03</v>
      </c>
      <c r="Q367" t="s">
        <v>2176</v>
      </c>
      <c r="R367" t="s">
        <v>2177</v>
      </c>
      <c r="S367" s="14">
        <v>42396.041666666672</v>
      </c>
      <c r="T367" s="14">
        <v>42382.244409722218</v>
      </c>
    </row>
    <row r="368" spans="1:20" ht="55.8" x14ac:dyDescent="0.55000000000000004">
      <c r="A368" s="7">
        <v>3314</v>
      </c>
      <c r="B368" s="26" t="s">
        <v>368</v>
      </c>
      <c r="C368" s="26" t="s">
        <v>1431</v>
      </c>
      <c r="D368" s="3">
        <v>800</v>
      </c>
      <c r="E368" s="5">
        <v>1686</v>
      </c>
      <c r="F368" t="s">
        <v>2126</v>
      </c>
      <c r="G368" t="s">
        <v>2131</v>
      </c>
      <c r="H368" t="s">
        <v>2151</v>
      </c>
      <c r="I368">
        <v>1431115500</v>
      </c>
      <c r="J368">
        <v>1428733511</v>
      </c>
      <c r="K368" t="b">
        <v>0</v>
      </c>
      <c r="L368">
        <v>58</v>
      </c>
      <c r="M368" t="b">
        <v>1</v>
      </c>
      <c r="N368" t="s">
        <v>2167</v>
      </c>
      <c r="O368" s="8">
        <v>211</v>
      </c>
      <c r="P368" s="9">
        <v>29.07</v>
      </c>
      <c r="Q368" t="s">
        <v>2176</v>
      </c>
      <c r="R368" t="s">
        <v>2177</v>
      </c>
      <c r="S368" s="14">
        <v>42132.836805555555</v>
      </c>
      <c r="T368" s="14">
        <v>42105.267488425925</v>
      </c>
    </row>
    <row r="369" spans="1:20" ht="42" x14ac:dyDescent="0.55000000000000004">
      <c r="A369" s="7">
        <v>3315</v>
      </c>
      <c r="B369" s="26" t="s">
        <v>369</v>
      </c>
      <c r="C369" s="26" t="s">
        <v>1432</v>
      </c>
      <c r="D369" s="3">
        <v>4000</v>
      </c>
      <c r="E369" s="5">
        <v>4400</v>
      </c>
      <c r="F369" t="s">
        <v>2126</v>
      </c>
      <c r="G369" t="s">
        <v>2131</v>
      </c>
      <c r="H369" t="s">
        <v>2151</v>
      </c>
      <c r="I369">
        <v>1462519041</v>
      </c>
      <c r="J369">
        <v>1459927041</v>
      </c>
      <c r="K369" t="b">
        <v>0</v>
      </c>
      <c r="L369">
        <v>89</v>
      </c>
      <c r="M369" t="b">
        <v>1</v>
      </c>
      <c r="N369" t="s">
        <v>2167</v>
      </c>
      <c r="O369" s="8">
        <v>110</v>
      </c>
      <c r="P369" s="9">
        <v>49.44</v>
      </c>
      <c r="Q369" t="s">
        <v>2176</v>
      </c>
      <c r="R369" t="s">
        <v>2177</v>
      </c>
      <c r="S369" s="14">
        <v>42496.303715277783</v>
      </c>
      <c r="T369" s="14">
        <v>42466.303715277783</v>
      </c>
    </row>
    <row r="370" spans="1:20" ht="69.599999999999994" x14ac:dyDescent="0.55000000000000004">
      <c r="A370" s="7">
        <v>3316</v>
      </c>
      <c r="B370" s="26" t="s">
        <v>370</v>
      </c>
      <c r="C370" s="26" t="s">
        <v>1433</v>
      </c>
      <c r="D370" s="3">
        <v>11737</v>
      </c>
      <c r="E370" s="5">
        <v>11747.18</v>
      </c>
      <c r="F370" t="s">
        <v>2126</v>
      </c>
      <c r="G370" t="s">
        <v>2130</v>
      </c>
      <c r="H370" t="s">
        <v>2150</v>
      </c>
      <c r="I370">
        <v>1407506040</v>
      </c>
      <c r="J370">
        <v>1404680075</v>
      </c>
      <c r="K370" t="b">
        <v>0</v>
      </c>
      <c r="L370">
        <v>125</v>
      </c>
      <c r="M370" t="b">
        <v>1</v>
      </c>
      <c r="N370" t="s">
        <v>2167</v>
      </c>
      <c r="O370" s="8">
        <v>100</v>
      </c>
      <c r="P370" s="9">
        <v>93.98</v>
      </c>
      <c r="Q370" t="s">
        <v>2176</v>
      </c>
      <c r="R370" t="s">
        <v>2177</v>
      </c>
      <c r="S370" s="14">
        <v>41859.57916666667</v>
      </c>
      <c r="T370" s="14">
        <v>41826.871238425927</v>
      </c>
    </row>
    <row r="371" spans="1:20" ht="55.8" x14ac:dyDescent="0.55000000000000004">
      <c r="A371" s="7">
        <v>3317</v>
      </c>
      <c r="B371" s="26" t="s">
        <v>371</v>
      </c>
      <c r="C371" s="26" t="s">
        <v>1434</v>
      </c>
      <c r="D371" s="3">
        <v>1050</v>
      </c>
      <c r="E371" s="5">
        <v>1115</v>
      </c>
      <c r="F371" t="s">
        <v>2126</v>
      </c>
      <c r="G371" t="s">
        <v>2130</v>
      </c>
      <c r="H371" t="s">
        <v>2150</v>
      </c>
      <c r="I371">
        <v>1465347424</v>
      </c>
      <c r="J371">
        <v>1462755424</v>
      </c>
      <c r="K371" t="b">
        <v>0</v>
      </c>
      <c r="L371">
        <v>18</v>
      </c>
      <c r="M371" t="b">
        <v>1</v>
      </c>
      <c r="N371" t="s">
        <v>2167</v>
      </c>
      <c r="O371" s="8">
        <v>106</v>
      </c>
      <c r="P371" s="9">
        <v>61.94</v>
      </c>
      <c r="Q371" t="s">
        <v>2176</v>
      </c>
      <c r="R371" t="s">
        <v>2177</v>
      </c>
      <c r="S371" s="14">
        <v>42529.039629629624</v>
      </c>
      <c r="T371" s="14">
        <v>42499.039629629624</v>
      </c>
    </row>
    <row r="372" spans="1:20" ht="28.2" x14ac:dyDescent="0.55000000000000004">
      <c r="A372" s="7">
        <v>3318</v>
      </c>
      <c r="B372" s="26" t="s">
        <v>372</v>
      </c>
      <c r="C372" s="26" t="s">
        <v>1435</v>
      </c>
      <c r="D372" s="3">
        <v>2000</v>
      </c>
      <c r="E372" s="5">
        <v>2512</v>
      </c>
      <c r="F372" t="s">
        <v>2126</v>
      </c>
      <c r="G372" t="s">
        <v>2135</v>
      </c>
      <c r="H372" t="s">
        <v>2155</v>
      </c>
      <c r="I372">
        <v>1460341800</v>
      </c>
      <c r="J372">
        <v>1456902893</v>
      </c>
      <c r="K372" t="b">
        <v>0</v>
      </c>
      <c r="L372">
        <v>32</v>
      </c>
      <c r="M372" t="b">
        <v>1</v>
      </c>
      <c r="N372" t="s">
        <v>2167</v>
      </c>
      <c r="O372" s="8">
        <v>126</v>
      </c>
      <c r="P372" s="9">
        <v>78.5</v>
      </c>
      <c r="Q372" t="s">
        <v>2176</v>
      </c>
      <c r="R372" t="s">
        <v>2177</v>
      </c>
      <c r="S372" s="14">
        <v>42471.104166666672</v>
      </c>
      <c r="T372" s="14">
        <v>42431.302002314813</v>
      </c>
    </row>
    <row r="373" spans="1:20" ht="55.8" x14ac:dyDescent="0.55000000000000004">
      <c r="A373" s="7">
        <v>3319</v>
      </c>
      <c r="B373" s="26" t="s">
        <v>373</v>
      </c>
      <c r="C373" s="26" t="s">
        <v>1436</v>
      </c>
      <c r="D373" s="3">
        <v>500</v>
      </c>
      <c r="E373" s="5">
        <v>540</v>
      </c>
      <c r="F373" t="s">
        <v>2126</v>
      </c>
      <c r="G373" t="s">
        <v>2131</v>
      </c>
      <c r="H373" t="s">
        <v>2151</v>
      </c>
      <c r="I373">
        <v>1422712986</v>
      </c>
      <c r="J373">
        <v>1418824986</v>
      </c>
      <c r="K373" t="b">
        <v>0</v>
      </c>
      <c r="L373">
        <v>16</v>
      </c>
      <c r="M373" t="b">
        <v>1</v>
      </c>
      <c r="N373" t="s">
        <v>2167</v>
      </c>
      <c r="O373" s="8">
        <v>108</v>
      </c>
      <c r="P373" s="9">
        <v>33.75</v>
      </c>
      <c r="Q373" t="s">
        <v>2176</v>
      </c>
      <c r="R373" t="s">
        <v>2177</v>
      </c>
      <c r="S373" s="14">
        <v>42035.585486111115</v>
      </c>
      <c r="T373" s="14">
        <v>41990.585486111115</v>
      </c>
    </row>
    <row r="374" spans="1:20" ht="42" x14ac:dyDescent="0.55000000000000004">
      <c r="A374" s="7">
        <v>3320</v>
      </c>
      <c r="B374" s="26" t="s">
        <v>374</v>
      </c>
      <c r="C374" s="26" t="s">
        <v>1437</v>
      </c>
      <c r="D374" s="3">
        <v>2500</v>
      </c>
      <c r="E374" s="5">
        <v>2525</v>
      </c>
      <c r="F374" t="s">
        <v>2126</v>
      </c>
      <c r="G374" t="s">
        <v>2130</v>
      </c>
      <c r="H374" t="s">
        <v>2150</v>
      </c>
      <c r="I374">
        <v>1466557557</v>
      </c>
      <c r="J374">
        <v>1463965557</v>
      </c>
      <c r="K374" t="b">
        <v>0</v>
      </c>
      <c r="L374">
        <v>38</v>
      </c>
      <c r="M374" t="b">
        <v>1</v>
      </c>
      <c r="N374" t="s">
        <v>2167</v>
      </c>
      <c r="O374" s="8">
        <v>101</v>
      </c>
      <c r="P374" s="9">
        <v>66.45</v>
      </c>
      <c r="Q374" t="s">
        <v>2176</v>
      </c>
      <c r="R374" t="s">
        <v>2177</v>
      </c>
      <c r="S374" s="14">
        <v>42543.045798611114</v>
      </c>
      <c r="T374" s="14">
        <v>42513.045798611114</v>
      </c>
    </row>
    <row r="375" spans="1:20" ht="55.8" x14ac:dyDescent="0.55000000000000004">
      <c r="A375" s="7">
        <v>3321</v>
      </c>
      <c r="B375" s="26" t="s">
        <v>375</v>
      </c>
      <c r="C375" s="26" t="s">
        <v>1438</v>
      </c>
      <c r="D375" s="3">
        <v>500</v>
      </c>
      <c r="E375" s="5">
        <v>537</v>
      </c>
      <c r="F375" t="s">
        <v>2126</v>
      </c>
      <c r="G375" t="s">
        <v>2130</v>
      </c>
      <c r="H375" t="s">
        <v>2150</v>
      </c>
      <c r="I375">
        <v>1413431940</v>
      </c>
      <c r="J375">
        <v>1412216665</v>
      </c>
      <c r="K375" t="b">
        <v>0</v>
      </c>
      <c r="L375">
        <v>15</v>
      </c>
      <c r="M375" t="b">
        <v>1</v>
      </c>
      <c r="N375" t="s">
        <v>2167</v>
      </c>
      <c r="O375" s="8">
        <v>107</v>
      </c>
      <c r="P375" s="9">
        <v>35.799999999999997</v>
      </c>
      <c r="Q375" t="s">
        <v>2176</v>
      </c>
      <c r="R375" t="s">
        <v>2177</v>
      </c>
      <c r="S375" s="14">
        <v>41928.165972222225</v>
      </c>
      <c r="T375" s="14">
        <v>41914.100289351853</v>
      </c>
    </row>
    <row r="376" spans="1:20" ht="55.8" x14ac:dyDescent="0.55000000000000004">
      <c r="A376" s="7">
        <v>3322</v>
      </c>
      <c r="B376" s="26" t="s">
        <v>376</v>
      </c>
      <c r="C376" s="26" t="s">
        <v>1439</v>
      </c>
      <c r="D376" s="3">
        <v>3300</v>
      </c>
      <c r="E376" s="5">
        <v>3350</v>
      </c>
      <c r="F376" t="s">
        <v>2126</v>
      </c>
      <c r="G376" t="s">
        <v>2130</v>
      </c>
      <c r="H376" t="s">
        <v>2150</v>
      </c>
      <c r="I376">
        <v>1466567700</v>
      </c>
      <c r="J376">
        <v>1464653696</v>
      </c>
      <c r="K376" t="b">
        <v>0</v>
      </c>
      <c r="L376">
        <v>23</v>
      </c>
      <c r="M376" t="b">
        <v>1</v>
      </c>
      <c r="N376" t="s">
        <v>2167</v>
      </c>
      <c r="O376" s="8">
        <v>102</v>
      </c>
      <c r="P376" s="9">
        <v>145.65</v>
      </c>
      <c r="Q376" t="s">
        <v>2176</v>
      </c>
      <c r="R376" t="s">
        <v>2177</v>
      </c>
      <c r="S376" s="14">
        <v>42543.163194444445</v>
      </c>
      <c r="T376" s="14">
        <v>42521.010370370372</v>
      </c>
    </row>
    <row r="377" spans="1:20" ht="55.8" x14ac:dyDescent="0.55000000000000004">
      <c r="A377" s="7">
        <v>3323</v>
      </c>
      <c r="B377" s="26" t="s">
        <v>377</v>
      </c>
      <c r="C377" s="26" t="s">
        <v>1440</v>
      </c>
      <c r="D377" s="3">
        <v>1000</v>
      </c>
      <c r="E377" s="5">
        <v>1259</v>
      </c>
      <c r="F377" t="s">
        <v>2126</v>
      </c>
      <c r="G377" t="s">
        <v>2131</v>
      </c>
      <c r="H377" t="s">
        <v>2151</v>
      </c>
      <c r="I377">
        <v>1474793208</v>
      </c>
      <c r="J377">
        <v>1472201208</v>
      </c>
      <c r="K377" t="b">
        <v>0</v>
      </c>
      <c r="L377">
        <v>49</v>
      </c>
      <c r="M377" t="b">
        <v>1</v>
      </c>
      <c r="N377" t="s">
        <v>2167</v>
      </c>
      <c r="O377" s="8">
        <v>126</v>
      </c>
      <c r="P377" s="9">
        <v>25.69</v>
      </c>
      <c r="Q377" t="s">
        <v>2176</v>
      </c>
      <c r="R377" t="s">
        <v>2177</v>
      </c>
      <c r="S377" s="14">
        <v>42638.36583333333</v>
      </c>
      <c r="T377" s="14">
        <v>42608.36583333333</v>
      </c>
    </row>
    <row r="378" spans="1:20" ht="42" x14ac:dyDescent="0.55000000000000004">
      <c r="A378" s="7">
        <v>3324</v>
      </c>
      <c r="B378" s="26" t="s">
        <v>378</v>
      </c>
      <c r="C378" s="26" t="s">
        <v>1441</v>
      </c>
      <c r="D378" s="3">
        <v>1500</v>
      </c>
      <c r="E378" s="5">
        <v>1525</v>
      </c>
      <c r="F378" t="s">
        <v>2126</v>
      </c>
      <c r="G378" t="s">
        <v>2146</v>
      </c>
      <c r="H378" t="s">
        <v>2153</v>
      </c>
      <c r="I378">
        <v>1465135190</v>
      </c>
      <c r="J378">
        <v>1463925590</v>
      </c>
      <c r="K378" t="b">
        <v>0</v>
      </c>
      <c r="L378">
        <v>10</v>
      </c>
      <c r="M378" t="b">
        <v>1</v>
      </c>
      <c r="N378" t="s">
        <v>2167</v>
      </c>
      <c r="O378" s="8">
        <v>102</v>
      </c>
      <c r="P378" s="9">
        <v>152.5</v>
      </c>
      <c r="Q378" t="s">
        <v>2176</v>
      </c>
      <c r="R378" t="s">
        <v>2177</v>
      </c>
      <c r="S378" s="14">
        <v>42526.58321759259</v>
      </c>
      <c r="T378" s="14">
        <v>42512.58321759259</v>
      </c>
    </row>
    <row r="379" spans="1:20" ht="55.8" x14ac:dyDescent="0.55000000000000004">
      <c r="A379" s="7">
        <v>3325</v>
      </c>
      <c r="B379" s="26" t="s">
        <v>379</v>
      </c>
      <c r="C379" s="26" t="s">
        <v>1442</v>
      </c>
      <c r="D379" s="3">
        <v>400</v>
      </c>
      <c r="E379" s="5">
        <v>450</v>
      </c>
      <c r="F379" t="s">
        <v>2126</v>
      </c>
      <c r="G379" t="s">
        <v>2131</v>
      </c>
      <c r="H379" t="s">
        <v>2151</v>
      </c>
      <c r="I379">
        <v>1428256277</v>
      </c>
      <c r="J379">
        <v>1425235877</v>
      </c>
      <c r="K379" t="b">
        <v>0</v>
      </c>
      <c r="L379">
        <v>15</v>
      </c>
      <c r="M379" t="b">
        <v>1</v>
      </c>
      <c r="N379" t="s">
        <v>2167</v>
      </c>
      <c r="O379" s="8">
        <v>113</v>
      </c>
      <c r="P379" s="9">
        <v>30</v>
      </c>
      <c r="Q379" t="s">
        <v>2176</v>
      </c>
      <c r="R379" t="s">
        <v>2177</v>
      </c>
      <c r="S379" s="14">
        <v>42099.743946759263</v>
      </c>
      <c r="T379" s="14">
        <v>42064.785613425927</v>
      </c>
    </row>
    <row r="380" spans="1:20" ht="55.8" x14ac:dyDescent="0.55000000000000004">
      <c r="A380" s="7">
        <v>3326</v>
      </c>
      <c r="B380" s="26" t="s">
        <v>380</v>
      </c>
      <c r="C380" s="26" t="s">
        <v>1443</v>
      </c>
      <c r="D380" s="3">
        <v>8000</v>
      </c>
      <c r="E380" s="5">
        <v>8110</v>
      </c>
      <c r="F380" t="s">
        <v>2126</v>
      </c>
      <c r="G380" t="s">
        <v>2130</v>
      </c>
      <c r="H380" t="s">
        <v>2150</v>
      </c>
      <c r="I380">
        <v>1425830905</v>
      </c>
      <c r="J380">
        <v>1423242505</v>
      </c>
      <c r="K380" t="b">
        <v>0</v>
      </c>
      <c r="L380">
        <v>57</v>
      </c>
      <c r="M380" t="b">
        <v>1</v>
      </c>
      <c r="N380" t="s">
        <v>2167</v>
      </c>
      <c r="O380" s="8">
        <v>101</v>
      </c>
      <c r="P380" s="9">
        <v>142.28</v>
      </c>
      <c r="Q380" t="s">
        <v>2176</v>
      </c>
      <c r="R380" t="s">
        <v>2177</v>
      </c>
      <c r="S380" s="14">
        <v>42071.67251157407</v>
      </c>
      <c r="T380" s="14">
        <v>42041.714178240742</v>
      </c>
    </row>
    <row r="381" spans="1:20" ht="55.8" x14ac:dyDescent="0.55000000000000004">
      <c r="A381" s="7">
        <v>3327</v>
      </c>
      <c r="B381" s="26" t="s">
        <v>381</v>
      </c>
      <c r="C381" s="26" t="s">
        <v>1444</v>
      </c>
      <c r="D381" s="3">
        <v>800</v>
      </c>
      <c r="E381" s="5">
        <v>810</v>
      </c>
      <c r="F381" t="s">
        <v>2126</v>
      </c>
      <c r="G381" t="s">
        <v>2131</v>
      </c>
      <c r="H381" t="s">
        <v>2151</v>
      </c>
      <c r="I381">
        <v>1462697966</v>
      </c>
      <c r="J381">
        <v>1460105966</v>
      </c>
      <c r="K381" t="b">
        <v>0</v>
      </c>
      <c r="L381">
        <v>33</v>
      </c>
      <c r="M381" t="b">
        <v>1</v>
      </c>
      <c r="N381" t="s">
        <v>2167</v>
      </c>
      <c r="O381" s="8">
        <v>101</v>
      </c>
      <c r="P381" s="9">
        <v>24.55</v>
      </c>
      <c r="Q381" t="s">
        <v>2176</v>
      </c>
      <c r="R381" t="s">
        <v>2177</v>
      </c>
      <c r="S381" s="14">
        <v>42498.374606481477</v>
      </c>
      <c r="T381" s="14">
        <v>42468.374606481477</v>
      </c>
    </row>
    <row r="382" spans="1:20" ht="55.8" x14ac:dyDescent="0.55000000000000004">
      <c r="A382" s="7">
        <v>3328</v>
      </c>
      <c r="B382" s="26" t="s">
        <v>382</v>
      </c>
      <c r="C382" s="26" t="s">
        <v>1445</v>
      </c>
      <c r="D382" s="3">
        <v>1800</v>
      </c>
      <c r="E382" s="5">
        <v>2635</v>
      </c>
      <c r="F382" t="s">
        <v>2126</v>
      </c>
      <c r="G382" t="s">
        <v>2130</v>
      </c>
      <c r="H382" t="s">
        <v>2150</v>
      </c>
      <c r="I382">
        <v>1404522000</v>
      </c>
      <c r="J382">
        <v>1404308883</v>
      </c>
      <c r="K382" t="b">
        <v>0</v>
      </c>
      <c r="L382">
        <v>9</v>
      </c>
      <c r="M382" t="b">
        <v>1</v>
      </c>
      <c r="N382" t="s">
        <v>2167</v>
      </c>
      <c r="O382" s="8">
        <v>146</v>
      </c>
      <c r="P382" s="9">
        <v>292.77999999999997</v>
      </c>
      <c r="Q382" t="s">
        <v>2176</v>
      </c>
      <c r="R382" t="s">
        <v>2177</v>
      </c>
      <c r="S382" s="14">
        <v>41825.041666666664</v>
      </c>
      <c r="T382" s="14">
        <v>41822.57503472222</v>
      </c>
    </row>
    <row r="383" spans="1:20" ht="42" x14ac:dyDescent="0.55000000000000004">
      <c r="A383" s="7">
        <v>3329</v>
      </c>
      <c r="B383" s="26" t="s">
        <v>383</v>
      </c>
      <c r="C383" s="26" t="s">
        <v>1446</v>
      </c>
      <c r="D383" s="3">
        <v>1000</v>
      </c>
      <c r="E383" s="5">
        <v>1168</v>
      </c>
      <c r="F383" t="s">
        <v>2126</v>
      </c>
      <c r="G383" t="s">
        <v>2131</v>
      </c>
      <c r="H383" t="s">
        <v>2151</v>
      </c>
      <c r="I383">
        <v>1406502000</v>
      </c>
      <c r="J383">
        <v>1405583108</v>
      </c>
      <c r="K383" t="b">
        <v>0</v>
      </c>
      <c r="L383">
        <v>26</v>
      </c>
      <c r="M383" t="b">
        <v>1</v>
      </c>
      <c r="N383" t="s">
        <v>2167</v>
      </c>
      <c r="O383" s="8">
        <v>117</v>
      </c>
      <c r="P383" s="9">
        <v>44.92</v>
      </c>
      <c r="Q383" t="s">
        <v>2176</v>
      </c>
      <c r="R383" t="s">
        <v>2177</v>
      </c>
      <c r="S383" s="14">
        <v>41847.958333333336</v>
      </c>
      <c r="T383" s="14">
        <v>41837.323009259257</v>
      </c>
    </row>
    <row r="384" spans="1:20" ht="55.8" x14ac:dyDescent="0.55000000000000004">
      <c r="A384" s="7">
        <v>3330</v>
      </c>
      <c r="B384" s="26" t="s">
        <v>384</v>
      </c>
      <c r="C384" s="26" t="s">
        <v>1447</v>
      </c>
      <c r="D384" s="3">
        <v>1500</v>
      </c>
      <c r="E384" s="5">
        <v>1594</v>
      </c>
      <c r="F384" t="s">
        <v>2126</v>
      </c>
      <c r="G384" t="s">
        <v>2131</v>
      </c>
      <c r="H384" t="s">
        <v>2151</v>
      </c>
      <c r="I384">
        <v>1427919468</v>
      </c>
      <c r="J384">
        <v>1425331068</v>
      </c>
      <c r="K384" t="b">
        <v>0</v>
      </c>
      <c r="L384">
        <v>69</v>
      </c>
      <c r="M384" t="b">
        <v>1</v>
      </c>
      <c r="N384" t="s">
        <v>2167</v>
      </c>
      <c r="O384" s="8">
        <v>106</v>
      </c>
      <c r="P384" s="9">
        <v>23.1</v>
      </c>
      <c r="Q384" t="s">
        <v>2176</v>
      </c>
      <c r="R384" t="s">
        <v>2177</v>
      </c>
      <c r="S384" s="14">
        <v>42095.845694444448</v>
      </c>
      <c r="T384" s="14">
        <v>42065.887361111112</v>
      </c>
    </row>
    <row r="385" spans="1:20" ht="55.8" x14ac:dyDescent="0.55000000000000004">
      <c r="A385" s="7">
        <v>3331</v>
      </c>
      <c r="B385" s="26" t="s">
        <v>385</v>
      </c>
      <c r="C385" s="26" t="s">
        <v>1448</v>
      </c>
      <c r="D385" s="3">
        <v>5000</v>
      </c>
      <c r="E385" s="5">
        <v>5226</v>
      </c>
      <c r="F385" t="s">
        <v>2126</v>
      </c>
      <c r="G385" t="s">
        <v>2130</v>
      </c>
      <c r="H385" t="s">
        <v>2150</v>
      </c>
      <c r="I385">
        <v>1444149886</v>
      </c>
      <c r="J385">
        <v>1441125886</v>
      </c>
      <c r="K385" t="b">
        <v>0</v>
      </c>
      <c r="L385">
        <v>65</v>
      </c>
      <c r="M385" t="b">
        <v>1</v>
      </c>
      <c r="N385" t="s">
        <v>2167</v>
      </c>
      <c r="O385" s="8">
        <v>105</v>
      </c>
      <c r="P385" s="9">
        <v>80.400000000000006</v>
      </c>
      <c r="Q385" t="s">
        <v>2176</v>
      </c>
      <c r="R385" t="s">
        <v>2177</v>
      </c>
      <c r="S385" s="14">
        <v>42283.697754629626</v>
      </c>
      <c r="T385" s="14">
        <v>42248.697754629626</v>
      </c>
    </row>
    <row r="386" spans="1:20" ht="55.8" x14ac:dyDescent="0.55000000000000004">
      <c r="A386" s="7">
        <v>3332</v>
      </c>
      <c r="B386" s="26" t="s">
        <v>386</v>
      </c>
      <c r="C386" s="26" t="s">
        <v>1449</v>
      </c>
      <c r="D386" s="3">
        <v>6000</v>
      </c>
      <c r="E386" s="5">
        <v>6000</v>
      </c>
      <c r="F386" t="s">
        <v>2126</v>
      </c>
      <c r="G386" t="s">
        <v>2130</v>
      </c>
      <c r="H386" t="s">
        <v>2150</v>
      </c>
      <c r="I386">
        <v>1405802330</v>
      </c>
      <c r="J386">
        <v>1403210330</v>
      </c>
      <c r="K386" t="b">
        <v>0</v>
      </c>
      <c r="L386">
        <v>83</v>
      </c>
      <c r="M386" t="b">
        <v>1</v>
      </c>
      <c r="N386" t="s">
        <v>2167</v>
      </c>
      <c r="O386" s="8">
        <v>100</v>
      </c>
      <c r="P386" s="9">
        <v>72.290000000000006</v>
      </c>
      <c r="Q386" t="s">
        <v>2176</v>
      </c>
      <c r="R386" t="s">
        <v>2177</v>
      </c>
      <c r="S386" s="14">
        <v>41839.860300925924</v>
      </c>
      <c r="T386" s="14">
        <v>41809.860300925924</v>
      </c>
    </row>
    <row r="387" spans="1:20" ht="55.8" x14ac:dyDescent="0.55000000000000004">
      <c r="A387" s="7">
        <v>3333</v>
      </c>
      <c r="B387" s="26" t="s">
        <v>387</v>
      </c>
      <c r="C387" s="26" t="s">
        <v>1450</v>
      </c>
      <c r="D387" s="3">
        <v>3500</v>
      </c>
      <c r="E387" s="5">
        <v>3660</v>
      </c>
      <c r="F387" t="s">
        <v>2126</v>
      </c>
      <c r="G387" t="s">
        <v>2130</v>
      </c>
      <c r="H387" t="s">
        <v>2150</v>
      </c>
      <c r="I387">
        <v>1434384880</v>
      </c>
      <c r="J387">
        <v>1432484080</v>
      </c>
      <c r="K387" t="b">
        <v>0</v>
      </c>
      <c r="L387">
        <v>111</v>
      </c>
      <c r="M387" t="b">
        <v>1</v>
      </c>
      <c r="N387" t="s">
        <v>2167</v>
      </c>
      <c r="O387" s="8">
        <v>105</v>
      </c>
      <c r="P387" s="9">
        <v>32.97</v>
      </c>
      <c r="Q387" t="s">
        <v>2176</v>
      </c>
      <c r="R387" t="s">
        <v>2177</v>
      </c>
      <c r="S387" s="14">
        <v>42170.676851851851</v>
      </c>
      <c r="T387" s="14">
        <v>42148.676851851851</v>
      </c>
    </row>
    <row r="388" spans="1:20" ht="42" x14ac:dyDescent="0.55000000000000004">
      <c r="A388" s="7">
        <v>3334</v>
      </c>
      <c r="B388" s="26" t="s">
        <v>388</v>
      </c>
      <c r="C388" s="26" t="s">
        <v>1451</v>
      </c>
      <c r="D388" s="3">
        <v>3871</v>
      </c>
      <c r="E388" s="5">
        <v>5366</v>
      </c>
      <c r="F388" t="s">
        <v>2126</v>
      </c>
      <c r="G388" t="s">
        <v>2130</v>
      </c>
      <c r="H388" t="s">
        <v>2150</v>
      </c>
      <c r="I388">
        <v>1438259422</v>
      </c>
      <c r="J388">
        <v>1435667422</v>
      </c>
      <c r="K388" t="b">
        <v>0</v>
      </c>
      <c r="L388">
        <v>46</v>
      </c>
      <c r="M388" t="b">
        <v>1</v>
      </c>
      <c r="N388" t="s">
        <v>2167</v>
      </c>
      <c r="O388" s="8">
        <v>139</v>
      </c>
      <c r="P388" s="9">
        <v>116.65</v>
      </c>
      <c r="Q388" t="s">
        <v>2176</v>
      </c>
      <c r="R388" t="s">
        <v>2177</v>
      </c>
      <c r="S388" s="14">
        <v>42215.521087962959</v>
      </c>
      <c r="T388" s="14">
        <v>42185.521087962959</v>
      </c>
    </row>
    <row r="389" spans="1:20" ht="55.8" x14ac:dyDescent="0.55000000000000004">
      <c r="A389" s="7">
        <v>3335</v>
      </c>
      <c r="B389" s="26" t="s">
        <v>389</v>
      </c>
      <c r="C389" s="26" t="s">
        <v>1452</v>
      </c>
      <c r="D389" s="3">
        <v>5000</v>
      </c>
      <c r="E389" s="5">
        <v>5016</v>
      </c>
      <c r="F389" t="s">
        <v>2126</v>
      </c>
      <c r="G389" t="s">
        <v>2131</v>
      </c>
      <c r="H389" t="s">
        <v>2151</v>
      </c>
      <c r="I389">
        <v>1407106800</v>
      </c>
      <c r="J389">
        <v>1404749446</v>
      </c>
      <c r="K389" t="b">
        <v>0</v>
      </c>
      <c r="L389">
        <v>63</v>
      </c>
      <c r="M389" t="b">
        <v>1</v>
      </c>
      <c r="N389" t="s">
        <v>2167</v>
      </c>
      <c r="O389" s="8">
        <v>100</v>
      </c>
      <c r="P389" s="9">
        <v>79.62</v>
      </c>
      <c r="Q389" t="s">
        <v>2176</v>
      </c>
      <c r="R389" t="s">
        <v>2177</v>
      </c>
      <c r="S389" s="14">
        <v>41854.958333333336</v>
      </c>
      <c r="T389" s="14">
        <v>41827.674143518518</v>
      </c>
    </row>
    <row r="390" spans="1:20" ht="55.8" x14ac:dyDescent="0.55000000000000004">
      <c r="A390" s="7">
        <v>3336</v>
      </c>
      <c r="B390" s="26" t="s">
        <v>390</v>
      </c>
      <c r="C390" s="26" t="s">
        <v>1453</v>
      </c>
      <c r="D390" s="3">
        <v>250</v>
      </c>
      <c r="E390" s="5">
        <v>250</v>
      </c>
      <c r="F390" t="s">
        <v>2126</v>
      </c>
      <c r="G390" t="s">
        <v>2131</v>
      </c>
      <c r="H390" t="s">
        <v>2151</v>
      </c>
      <c r="I390">
        <v>1459845246</v>
      </c>
      <c r="J390">
        <v>1457429646</v>
      </c>
      <c r="K390" t="b">
        <v>0</v>
      </c>
      <c r="L390">
        <v>9</v>
      </c>
      <c r="M390" t="b">
        <v>1</v>
      </c>
      <c r="N390" t="s">
        <v>2167</v>
      </c>
      <c r="O390" s="8">
        <v>100</v>
      </c>
      <c r="P390" s="9">
        <v>27.78</v>
      </c>
      <c r="Q390" t="s">
        <v>2176</v>
      </c>
      <c r="R390" t="s">
        <v>2177</v>
      </c>
      <c r="S390" s="14">
        <v>42465.35701388889</v>
      </c>
      <c r="T390" s="14">
        <v>42437.398680555561</v>
      </c>
    </row>
    <row r="391" spans="1:20" ht="42" x14ac:dyDescent="0.55000000000000004">
      <c r="A391" s="7">
        <v>3337</v>
      </c>
      <c r="B391" s="26" t="s">
        <v>391</v>
      </c>
      <c r="C391" s="26" t="s">
        <v>1454</v>
      </c>
      <c r="D391" s="3">
        <v>2500</v>
      </c>
      <c r="E391" s="5">
        <v>2755</v>
      </c>
      <c r="F391" t="s">
        <v>2126</v>
      </c>
      <c r="G391" t="s">
        <v>2131</v>
      </c>
      <c r="H391" t="s">
        <v>2151</v>
      </c>
      <c r="I391">
        <v>1412974800</v>
      </c>
      <c r="J391">
        <v>1411109167</v>
      </c>
      <c r="K391" t="b">
        <v>0</v>
      </c>
      <c r="L391">
        <v>34</v>
      </c>
      <c r="M391" t="b">
        <v>1</v>
      </c>
      <c r="N391" t="s">
        <v>2167</v>
      </c>
      <c r="O391" s="8">
        <v>110</v>
      </c>
      <c r="P391" s="9">
        <v>81.03</v>
      </c>
      <c r="Q391" t="s">
        <v>2176</v>
      </c>
      <c r="R391" t="s">
        <v>2177</v>
      </c>
      <c r="S391" s="14">
        <v>41922.875</v>
      </c>
      <c r="T391" s="14">
        <v>41901.282025462962</v>
      </c>
    </row>
    <row r="392" spans="1:20" ht="42" x14ac:dyDescent="0.55000000000000004">
      <c r="A392" s="7">
        <v>3338</v>
      </c>
      <c r="B392" s="26" t="s">
        <v>392</v>
      </c>
      <c r="C392" s="26" t="s">
        <v>1455</v>
      </c>
      <c r="D392" s="3">
        <v>15000</v>
      </c>
      <c r="E392" s="5">
        <v>15327</v>
      </c>
      <c r="F392" t="s">
        <v>2126</v>
      </c>
      <c r="G392" t="s">
        <v>2130</v>
      </c>
      <c r="H392" t="s">
        <v>2150</v>
      </c>
      <c r="I392">
        <v>1487944080</v>
      </c>
      <c r="J392">
        <v>1486129680</v>
      </c>
      <c r="K392" t="b">
        <v>0</v>
      </c>
      <c r="L392">
        <v>112</v>
      </c>
      <c r="M392" t="b">
        <v>1</v>
      </c>
      <c r="N392" t="s">
        <v>2167</v>
      </c>
      <c r="O392" s="8">
        <v>102</v>
      </c>
      <c r="P392" s="9">
        <v>136.85</v>
      </c>
      <c r="Q392" t="s">
        <v>2176</v>
      </c>
      <c r="R392" t="s">
        <v>2177</v>
      </c>
      <c r="S392" s="14">
        <v>42790.574999999997</v>
      </c>
      <c r="T392" s="14">
        <v>42769.574999999997</v>
      </c>
    </row>
    <row r="393" spans="1:20" ht="42" x14ac:dyDescent="0.55000000000000004">
      <c r="A393" s="7">
        <v>3339</v>
      </c>
      <c r="B393" s="26" t="s">
        <v>393</v>
      </c>
      <c r="C393" s="26" t="s">
        <v>1456</v>
      </c>
      <c r="D393" s="3">
        <v>8000</v>
      </c>
      <c r="E393" s="5">
        <v>8348</v>
      </c>
      <c r="F393" t="s">
        <v>2126</v>
      </c>
      <c r="G393" t="s">
        <v>2130</v>
      </c>
      <c r="H393" t="s">
        <v>2150</v>
      </c>
      <c r="I393">
        <v>1469721518</v>
      </c>
      <c r="J393">
        <v>1467129518</v>
      </c>
      <c r="K393" t="b">
        <v>0</v>
      </c>
      <c r="L393">
        <v>47</v>
      </c>
      <c r="M393" t="b">
        <v>1</v>
      </c>
      <c r="N393" t="s">
        <v>2167</v>
      </c>
      <c r="O393" s="8">
        <v>104</v>
      </c>
      <c r="P393" s="9">
        <v>177.62</v>
      </c>
      <c r="Q393" t="s">
        <v>2176</v>
      </c>
      <c r="R393" t="s">
        <v>2177</v>
      </c>
      <c r="S393" s="14">
        <v>42579.665717592594</v>
      </c>
      <c r="T393" s="14">
        <v>42549.665717592594</v>
      </c>
    </row>
    <row r="394" spans="1:20" ht="55.8" x14ac:dyDescent="0.55000000000000004">
      <c r="A394" s="7">
        <v>3340</v>
      </c>
      <c r="B394" s="26" t="s">
        <v>394</v>
      </c>
      <c r="C394" s="26" t="s">
        <v>1457</v>
      </c>
      <c r="D394" s="3">
        <v>3000</v>
      </c>
      <c r="E394" s="5">
        <v>4145</v>
      </c>
      <c r="F394" t="s">
        <v>2126</v>
      </c>
      <c r="G394" t="s">
        <v>2130</v>
      </c>
      <c r="H394" t="s">
        <v>2150</v>
      </c>
      <c r="I394">
        <v>1481066554</v>
      </c>
      <c r="J394">
        <v>1478906554</v>
      </c>
      <c r="K394" t="b">
        <v>0</v>
      </c>
      <c r="L394">
        <v>38</v>
      </c>
      <c r="M394" t="b">
        <v>1</v>
      </c>
      <c r="N394" t="s">
        <v>2167</v>
      </c>
      <c r="O394" s="8">
        <v>138</v>
      </c>
      <c r="P394" s="9">
        <v>109.08</v>
      </c>
      <c r="Q394" t="s">
        <v>2176</v>
      </c>
      <c r="R394" t="s">
        <v>2177</v>
      </c>
      <c r="S394" s="14">
        <v>42710.974004629628</v>
      </c>
      <c r="T394" s="14">
        <v>42685.974004629628</v>
      </c>
    </row>
    <row r="395" spans="1:20" ht="55.8" x14ac:dyDescent="0.55000000000000004">
      <c r="A395" s="7">
        <v>3341</v>
      </c>
      <c r="B395" s="26" t="s">
        <v>395</v>
      </c>
      <c r="C395" s="26" t="s">
        <v>1458</v>
      </c>
      <c r="D395" s="3">
        <v>3350</v>
      </c>
      <c r="E395" s="5">
        <v>3350</v>
      </c>
      <c r="F395" t="s">
        <v>2126</v>
      </c>
      <c r="G395" t="s">
        <v>2131</v>
      </c>
      <c r="H395" t="s">
        <v>2151</v>
      </c>
      <c r="I395">
        <v>1465750800</v>
      </c>
      <c r="J395">
        <v>1463771421</v>
      </c>
      <c r="K395" t="b">
        <v>0</v>
      </c>
      <c r="L395">
        <v>28</v>
      </c>
      <c r="M395" t="b">
        <v>1</v>
      </c>
      <c r="N395" t="s">
        <v>2167</v>
      </c>
      <c r="O395" s="8">
        <v>100</v>
      </c>
      <c r="P395" s="9">
        <v>119.64</v>
      </c>
      <c r="Q395" t="s">
        <v>2176</v>
      </c>
      <c r="R395" t="s">
        <v>2177</v>
      </c>
      <c r="S395" s="14">
        <v>42533.708333333328</v>
      </c>
      <c r="T395" s="14">
        <v>42510.798854166671</v>
      </c>
    </row>
    <row r="396" spans="1:20" ht="42" x14ac:dyDescent="0.55000000000000004">
      <c r="A396" s="7">
        <v>3342</v>
      </c>
      <c r="B396" s="26" t="s">
        <v>396</v>
      </c>
      <c r="C396" s="26" t="s">
        <v>1459</v>
      </c>
      <c r="D396" s="3">
        <v>6000</v>
      </c>
      <c r="E396" s="5">
        <v>6100</v>
      </c>
      <c r="F396" t="s">
        <v>2126</v>
      </c>
      <c r="G396" t="s">
        <v>2130</v>
      </c>
      <c r="H396" t="s">
        <v>2150</v>
      </c>
      <c r="I396">
        <v>1427864340</v>
      </c>
      <c r="J396">
        <v>1425020810</v>
      </c>
      <c r="K396" t="b">
        <v>0</v>
      </c>
      <c r="L396">
        <v>78</v>
      </c>
      <c r="M396" t="b">
        <v>1</v>
      </c>
      <c r="N396" t="s">
        <v>2167</v>
      </c>
      <c r="O396" s="8">
        <v>102</v>
      </c>
      <c r="P396" s="9">
        <v>78.209999999999994</v>
      </c>
      <c r="Q396" t="s">
        <v>2176</v>
      </c>
      <c r="R396" t="s">
        <v>2177</v>
      </c>
      <c r="S396" s="14">
        <v>42095.207638888889</v>
      </c>
      <c r="T396" s="14">
        <v>42062.296412037031</v>
      </c>
    </row>
    <row r="397" spans="1:20" ht="55.8" x14ac:dyDescent="0.55000000000000004">
      <c r="A397" s="7">
        <v>3343</v>
      </c>
      <c r="B397" s="26" t="s">
        <v>397</v>
      </c>
      <c r="C397" s="26" t="s">
        <v>1460</v>
      </c>
      <c r="D397" s="3">
        <v>700</v>
      </c>
      <c r="E397" s="5">
        <v>1200</v>
      </c>
      <c r="F397" t="s">
        <v>2126</v>
      </c>
      <c r="G397" t="s">
        <v>2131</v>
      </c>
      <c r="H397" t="s">
        <v>2151</v>
      </c>
      <c r="I397">
        <v>1460553480</v>
      </c>
      <c r="J397">
        <v>1458770384</v>
      </c>
      <c r="K397" t="b">
        <v>0</v>
      </c>
      <c r="L397">
        <v>23</v>
      </c>
      <c r="M397" t="b">
        <v>1</v>
      </c>
      <c r="N397" t="s">
        <v>2167</v>
      </c>
      <c r="O397" s="8">
        <v>171</v>
      </c>
      <c r="P397" s="9">
        <v>52.17</v>
      </c>
      <c r="Q397" t="s">
        <v>2176</v>
      </c>
      <c r="R397" t="s">
        <v>2177</v>
      </c>
      <c r="S397" s="14">
        <v>42473.554166666669</v>
      </c>
      <c r="T397" s="14">
        <v>42452.916481481487</v>
      </c>
    </row>
    <row r="398" spans="1:20" ht="55.8" x14ac:dyDescent="0.55000000000000004">
      <c r="A398" s="7">
        <v>3344</v>
      </c>
      <c r="B398" s="26" t="s">
        <v>398</v>
      </c>
      <c r="C398" s="26" t="s">
        <v>1461</v>
      </c>
      <c r="D398" s="3">
        <v>4500</v>
      </c>
      <c r="E398" s="5">
        <v>4565</v>
      </c>
      <c r="F398" t="s">
        <v>2126</v>
      </c>
      <c r="G398" t="s">
        <v>2130</v>
      </c>
      <c r="H398" t="s">
        <v>2150</v>
      </c>
      <c r="I398">
        <v>1409374093</v>
      </c>
      <c r="J398">
        <v>1406782093</v>
      </c>
      <c r="K398" t="b">
        <v>0</v>
      </c>
      <c r="L398">
        <v>40</v>
      </c>
      <c r="M398" t="b">
        <v>1</v>
      </c>
      <c r="N398" t="s">
        <v>2167</v>
      </c>
      <c r="O398" s="8">
        <v>101</v>
      </c>
      <c r="P398" s="9">
        <v>114.13</v>
      </c>
      <c r="Q398" t="s">
        <v>2176</v>
      </c>
      <c r="R398" t="s">
        <v>2177</v>
      </c>
      <c r="S398" s="14">
        <v>41881.200150462959</v>
      </c>
      <c r="T398" s="14">
        <v>41851.200150462959</v>
      </c>
    </row>
    <row r="399" spans="1:20" ht="55.8" x14ac:dyDescent="0.55000000000000004">
      <c r="A399" s="7">
        <v>3345</v>
      </c>
      <c r="B399" s="26" t="s">
        <v>399</v>
      </c>
      <c r="C399" s="26" t="s">
        <v>1462</v>
      </c>
      <c r="D399" s="3">
        <v>500</v>
      </c>
      <c r="E399" s="5">
        <v>650</v>
      </c>
      <c r="F399" t="s">
        <v>2126</v>
      </c>
      <c r="G399" t="s">
        <v>2130</v>
      </c>
      <c r="H399" t="s">
        <v>2150</v>
      </c>
      <c r="I399">
        <v>1429317420</v>
      </c>
      <c r="J399">
        <v>1424226768</v>
      </c>
      <c r="K399" t="b">
        <v>0</v>
      </c>
      <c r="L399">
        <v>13</v>
      </c>
      <c r="M399" t="b">
        <v>1</v>
      </c>
      <c r="N399" t="s">
        <v>2167</v>
      </c>
      <c r="O399" s="8">
        <v>130</v>
      </c>
      <c r="P399" s="9">
        <v>50</v>
      </c>
      <c r="Q399" t="s">
        <v>2176</v>
      </c>
      <c r="R399" t="s">
        <v>2177</v>
      </c>
      <c r="S399" s="14">
        <v>42112.025694444441</v>
      </c>
      <c r="T399" s="14">
        <v>42053.106111111112</v>
      </c>
    </row>
    <row r="400" spans="1:20" ht="55.8" x14ac:dyDescent="0.55000000000000004">
      <c r="A400" s="7">
        <v>3346</v>
      </c>
      <c r="B400" s="26" t="s">
        <v>400</v>
      </c>
      <c r="C400" s="26" t="s">
        <v>1463</v>
      </c>
      <c r="D400" s="3">
        <v>1500</v>
      </c>
      <c r="E400" s="5">
        <v>1650</v>
      </c>
      <c r="F400" t="s">
        <v>2126</v>
      </c>
      <c r="G400" t="s">
        <v>2130</v>
      </c>
      <c r="H400" t="s">
        <v>2150</v>
      </c>
      <c r="I400">
        <v>1424910910</v>
      </c>
      <c r="J400">
        <v>1424306110</v>
      </c>
      <c r="K400" t="b">
        <v>0</v>
      </c>
      <c r="L400">
        <v>18</v>
      </c>
      <c r="M400" t="b">
        <v>1</v>
      </c>
      <c r="N400" t="s">
        <v>2167</v>
      </c>
      <c r="O400" s="8">
        <v>110</v>
      </c>
      <c r="P400" s="9">
        <v>91.67</v>
      </c>
      <c r="Q400" t="s">
        <v>2176</v>
      </c>
      <c r="R400" t="s">
        <v>2177</v>
      </c>
      <c r="S400" s="14">
        <v>42061.024421296301</v>
      </c>
      <c r="T400" s="14">
        <v>42054.024421296301</v>
      </c>
    </row>
    <row r="401" spans="1:20" ht="55.8" x14ac:dyDescent="0.55000000000000004">
      <c r="A401" s="7">
        <v>3347</v>
      </c>
      <c r="B401" s="26" t="s">
        <v>401</v>
      </c>
      <c r="C401" s="26" t="s">
        <v>1464</v>
      </c>
      <c r="D401" s="3">
        <v>2000</v>
      </c>
      <c r="E401" s="5">
        <v>2389</v>
      </c>
      <c r="F401" t="s">
        <v>2126</v>
      </c>
      <c r="G401" t="s">
        <v>2131</v>
      </c>
      <c r="H401" t="s">
        <v>2151</v>
      </c>
      <c r="I401">
        <v>1462741200</v>
      </c>
      <c r="J401">
        <v>1461503654</v>
      </c>
      <c r="K401" t="b">
        <v>0</v>
      </c>
      <c r="L401">
        <v>22</v>
      </c>
      <c r="M401" t="b">
        <v>1</v>
      </c>
      <c r="N401" t="s">
        <v>2167</v>
      </c>
      <c r="O401" s="8">
        <v>119</v>
      </c>
      <c r="P401" s="9">
        <v>108.59</v>
      </c>
      <c r="Q401" t="s">
        <v>2176</v>
      </c>
      <c r="R401" t="s">
        <v>2177</v>
      </c>
      <c r="S401" s="14">
        <v>42498.875</v>
      </c>
      <c r="T401" s="14">
        <v>42484.551550925928</v>
      </c>
    </row>
    <row r="402" spans="1:20" ht="55.8" x14ac:dyDescent="0.55000000000000004">
      <c r="A402" s="7">
        <v>3348</v>
      </c>
      <c r="B402" s="26" t="s">
        <v>320</v>
      </c>
      <c r="C402" s="26" t="s">
        <v>1465</v>
      </c>
      <c r="D402" s="3">
        <v>5500</v>
      </c>
      <c r="E402" s="5">
        <v>5516</v>
      </c>
      <c r="F402" t="s">
        <v>2126</v>
      </c>
      <c r="G402" t="s">
        <v>2130</v>
      </c>
      <c r="H402" t="s">
        <v>2150</v>
      </c>
      <c r="I402">
        <v>1461988740</v>
      </c>
      <c r="J402">
        <v>1459949080</v>
      </c>
      <c r="K402" t="b">
        <v>0</v>
      </c>
      <c r="L402">
        <v>79</v>
      </c>
      <c r="M402" t="b">
        <v>1</v>
      </c>
      <c r="N402" t="s">
        <v>2167</v>
      </c>
      <c r="O402" s="8">
        <v>100</v>
      </c>
      <c r="P402" s="9">
        <v>69.819999999999993</v>
      </c>
      <c r="Q402" t="s">
        <v>2176</v>
      </c>
      <c r="R402" t="s">
        <v>2177</v>
      </c>
      <c r="S402" s="14">
        <v>42490.165972222225</v>
      </c>
      <c r="T402" s="14">
        <v>42466.558796296296</v>
      </c>
    </row>
    <row r="403" spans="1:20" ht="55.8" x14ac:dyDescent="0.55000000000000004">
      <c r="A403" s="7">
        <v>3349</v>
      </c>
      <c r="B403" s="26" t="s">
        <v>402</v>
      </c>
      <c r="C403" s="26" t="s">
        <v>1466</v>
      </c>
      <c r="D403" s="3">
        <v>1000</v>
      </c>
      <c r="E403" s="5">
        <v>1534</v>
      </c>
      <c r="F403" t="s">
        <v>2126</v>
      </c>
      <c r="G403" t="s">
        <v>2130</v>
      </c>
      <c r="H403" t="s">
        <v>2150</v>
      </c>
      <c r="I403">
        <v>1465837200</v>
      </c>
      <c r="J403">
        <v>1463971172</v>
      </c>
      <c r="K403" t="b">
        <v>0</v>
      </c>
      <c r="L403">
        <v>14</v>
      </c>
      <c r="M403" t="b">
        <v>1</v>
      </c>
      <c r="N403" t="s">
        <v>2167</v>
      </c>
      <c r="O403" s="8">
        <v>153</v>
      </c>
      <c r="P403" s="9">
        <v>109.57</v>
      </c>
      <c r="Q403" t="s">
        <v>2176</v>
      </c>
      <c r="R403" t="s">
        <v>2177</v>
      </c>
      <c r="S403" s="14">
        <v>42534.708333333328</v>
      </c>
      <c r="T403" s="14">
        <v>42513.110787037032</v>
      </c>
    </row>
    <row r="404" spans="1:20" ht="55.8" x14ac:dyDescent="0.55000000000000004">
      <c r="A404" s="7">
        <v>3350</v>
      </c>
      <c r="B404" s="26" t="s">
        <v>403</v>
      </c>
      <c r="C404" s="26" t="s">
        <v>1467</v>
      </c>
      <c r="D404" s="3">
        <v>3500</v>
      </c>
      <c r="E404" s="5">
        <v>3655</v>
      </c>
      <c r="F404" t="s">
        <v>2126</v>
      </c>
      <c r="G404" t="s">
        <v>2147</v>
      </c>
      <c r="H404" t="s">
        <v>2153</v>
      </c>
      <c r="I404">
        <v>1448838000</v>
      </c>
      <c r="J404">
        <v>1445791811</v>
      </c>
      <c r="K404" t="b">
        <v>0</v>
      </c>
      <c r="L404">
        <v>51</v>
      </c>
      <c r="M404" t="b">
        <v>1</v>
      </c>
      <c r="N404" t="s">
        <v>2167</v>
      </c>
      <c r="O404" s="8">
        <v>104</v>
      </c>
      <c r="P404" s="9">
        <v>71.67</v>
      </c>
      <c r="Q404" t="s">
        <v>2176</v>
      </c>
      <c r="R404" t="s">
        <v>2177</v>
      </c>
      <c r="S404" s="14">
        <v>42337.958333333328</v>
      </c>
      <c r="T404" s="14">
        <v>42302.701516203699</v>
      </c>
    </row>
    <row r="405" spans="1:20" ht="55.8" x14ac:dyDescent="0.55000000000000004">
      <c r="A405" s="7">
        <v>3351</v>
      </c>
      <c r="B405" s="26" t="s">
        <v>404</v>
      </c>
      <c r="C405" s="26" t="s">
        <v>1468</v>
      </c>
      <c r="D405" s="3">
        <v>5000</v>
      </c>
      <c r="E405" s="5">
        <v>5055</v>
      </c>
      <c r="F405" t="s">
        <v>2126</v>
      </c>
      <c r="G405" t="s">
        <v>2131</v>
      </c>
      <c r="H405" t="s">
        <v>2151</v>
      </c>
      <c r="I405">
        <v>1406113200</v>
      </c>
      <c r="J405">
        <v>1402910965</v>
      </c>
      <c r="K405" t="b">
        <v>0</v>
      </c>
      <c r="L405">
        <v>54</v>
      </c>
      <c r="M405" t="b">
        <v>1</v>
      </c>
      <c r="N405" t="s">
        <v>2167</v>
      </c>
      <c r="O405" s="8">
        <v>101</v>
      </c>
      <c r="P405" s="9">
        <v>93.61</v>
      </c>
      <c r="Q405" t="s">
        <v>2176</v>
      </c>
      <c r="R405" t="s">
        <v>2177</v>
      </c>
      <c r="S405" s="14">
        <v>41843.458333333336</v>
      </c>
      <c r="T405" s="14">
        <v>41806.395428240743</v>
      </c>
    </row>
    <row r="406" spans="1:20" ht="69.599999999999994" x14ac:dyDescent="0.55000000000000004">
      <c r="A406" s="7">
        <v>3352</v>
      </c>
      <c r="B406" s="26" t="s">
        <v>405</v>
      </c>
      <c r="C406" s="26" t="s">
        <v>1469</v>
      </c>
      <c r="D406" s="3">
        <v>5000</v>
      </c>
      <c r="E406" s="5">
        <v>5376</v>
      </c>
      <c r="F406" t="s">
        <v>2126</v>
      </c>
      <c r="G406" t="s">
        <v>2131</v>
      </c>
      <c r="H406" t="s">
        <v>2151</v>
      </c>
      <c r="I406">
        <v>1467414000</v>
      </c>
      <c r="J406">
        <v>1462492178</v>
      </c>
      <c r="K406" t="b">
        <v>0</v>
      </c>
      <c r="L406">
        <v>70</v>
      </c>
      <c r="M406" t="b">
        <v>1</v>
      </c>
      <c r="N406" t="s">
        <v>2167</v>
      </c>
      <c r="O406" s="8">
        <v>108</v>
      </c>
      <c r="P406" s="9">
        <v>76.8</v>
      </c>
      <c r="Q406" t="s">
        <v>2176</v>
      </c>
      <c r="R406" t="s">
        <v>2177</v>
      </c>
      <c r="S406" s="14">
        <v>42552.958333333328</v>
      </c>
      <c r="T406" s="14">
        <v>42495.992800925931</v>
      </c>
    </row>
    <row r="407" spans="1:20" ht="55.8" x14ac:dyDescent="0.55000000000000004">
      <c r="A407" s="7">
        <v>3353</v>
      </c>
      <c r="B407" s="26" t="s">
        <v>406</v>
      </c>
      <c r="C407" s="26" t="s">
        <v>1470</v>
      </c>
      <c r="D407" s="3">
        <v>500</v>
      </c>
      <c r="E407" s="5">
        <v>1575</v>
      </c>
      <c r="F407" t="s">
        <v>2126</v>
      </c>
      <c r="G407" t="s">
        <v>2131</v>
      </c>
      <c r="H407" t="s">
        <v>2151</v>
      </c>
      <c r="I407">
        <v>1462230000</v>
      </c>
      <c r="J407">
        <v>1461061350</v>
      </c>
      <c r="K407" t="b">
        <v>0</v>
      </c>
      <c r="L407">
        <v>44</v>
      </c>
      <c r="M407" t="b">
        <v>1</v>
      </c>
      <c r="N407" t="s">
        <v>2167</v>
      </c>
      <c r="O407" s="8">
        <v>315</v>
      </c>
      <c r="P407" s="9">
        <v>35.799999999999997</v>
      </c>
      <c r="Q407" t="s">
        <v>2176</v>
      </c>
      <c r="R407" t="s">
        <v>2177</v>
      </c>
      <c r="S407" s="14">
        <v>42492.958333333328</v>
      </c>
      <c r="T407" s="14">
        <v>42479.432291666672</v>
      </c>
    </row>
    <row r="408" spans="1:20" ht="42" x14ac:dyDescent="0.55000000000000004">
      <c r="A408" s="7">
        <v>3354</v>
      </c>
      <c r="B408" s="26" t="s">
        <v>407</v>
      </c>
      <c r="C408" s="26" t="s">
        <v>1471</v>
      </c>
      <c r="D408" s="3">
        <v>3000</v>
      </c>
      <c r="E408" s="5">
        <v>3058</v>
      </c>
      <c r="F408" t="s">
        <v>2126</v>
      </c>
      <c r="G408" t="s">
        <v>2130</v>
      </c>
      <c r="H408" t="s">
        <v>2150</v>
      </c>
      <c r="I408">
        <v>1446091260</v>
      </c>
      <c r="J408">
        <v>1443029206</v>
      </c>
      <c r="K408" t="b">
        <v>0</v>
      </c>
      <c r="L408">
        <v>55</v>
      </c>
      <c r="M408" t="b">
        <v>1</v>
      </c>
      <c r="N408" t="s">
        <v>2167</v>
      </c>
      <c r="O408" s="8">
        <v>102</v>
      </c>
      <c r="P408" s="9">
        <v>55.6</v>
      </c>
      <c r="Q408" t="s">
        <v>2176</v>
      </c>
      <c r="R408" t="s">
        <v>2177</v>
      </c>
      <c r="S408" s="14">
        <v>42306.167361111111</v>
      </c>
      <c r="T408" s="14">
        <v>42270.7269212963</v>
      </c>
    </row>
    <row r="409" spans="1:20" ht="55.8" x14ac:dyDescent="0.55000000000000004">
      <c r="A409" s="7">
        <v>3355</v>
      </c>
      <c r="B409" s="26" t="s">
        <v>408</v>
      </c>
      <c r="C409" s="26" t="s">
        <v>1472</v>
      </c>
      <c r="D409" s="3">
        <v>1750</v>
      </c>
      <c r="E409" s="5">
        <v>2210</v>
      </c>
      <c r="F409" t="s">
        <v>2126</v>
      </c>
      <c r="G409" t="s">
        <v>2131</v>
      </c>
      <c r="H409" t="s">
        <v>2151</v>
      </c>
      <c r="I409">
        <v>1462879020</v>
      </c>
      <c r="J409">
        <v>1461941527</v>
      </c>
      <c r="K409" t="b">
        <v>0</v>
      </c>
      <c r="L409">
        <v>15</v>
      </c>
      <c r="M409" t="b">
        <v>1</v>
      </c>
      <c r="N409" t="s">
        <v>2167</v>
      </c>
      <c r="O409" s="8">
        <v>126</v>
      </c>
      <c r="P409" s="9">
        <v>147.33000000000001</v>
      </c>
      <c r="Q409" t="s">
        <v>2176</v>
      </c>
      <c r="R409" t="s">
        <v>2177</v>
      </c>
      <c r="S409" s="14">
        <v>42500.470138888893</v>
      </c>
      <c r="T409" s="14">
        <v>42489.619525462964</v>
      </c>
    </row>
    <row r="410" spans="1:20" ht="55.8" x14ac:dyDescent="0.55000000000000004">
      <c r="A410" s="7">
        <v>3356</v>
      </c>
      <c r="B410" s="26" t="s">
        <v>409</v>
      </c>
      <c r="C410" s="26" t="s">
        <v>1473</v>
      </c>
      <c r="D410" s="3">
        <v>1500</v>
      </c>
      <c r="E410" s="5">
        <v>1521</v>
      </c>
      <c r="F410" t="s">
        <v>2126</v>
      </c>
      <c r="G410" t="s">
        <v>2131</v>
      </c>
      <c r="H410" t="s">
        <v>2151</v>
      </c>
      <c r="I410">
        <v>1468611272</v>
      </c>
      <c r="J410">
        <v>1466019272</v>
      </c>
      <c r="K410" t="b">
        <v>0</v>
      </c>
      <c r="L410">
        <v>27</v>
      </c>
      <c r="M410" t="b">
        <v>1</v>
      </c>
      <c r="N410" t="s">
        <v>2167</v>
      </c>
      <c r="O410" s="8">
        <v>101</v>
      </c>
      <c r="P410" s="9">
        <v>56.33</v>
      </c>
      <c r="Q410" t="s">
        <v>2176</v>
      </c>
      <c r="R410" t="s">
        <v>2177</v>
      </c>
      <c r="S410" s="14">
        <v>42566.815648148149</v>
      </c>
      <c r="T410" s="14">
        <v>42536.815648148149</v>
      </c>
    </row>
    <row r="411" spans="1:20" ht="55.8" x14ac:dyDescent="0.55000000000000004">
      <c r="A411" s="7">
        <v>3357</v>
      </c>
      <c r="B411" s="26" t="s">
        <v>410</v>
      </c>
      <c r="C411" s="26" t="s">
        <v>1474</v>
      </c>
      <c r="D411" s="3">
        <v>2000</v>
      </c>
      <c r="E411" s="5">
        <v>2020</v>
      </c>
      <c r="F411" t="s">
        <v>2126</v>
      </c>
      <c r="G411" t="s">
        <v>2131</v>
      </c>
      <c r="H411" t="s">
        <v>2151</v>
      </c>
      <c r="I411">
        <v>1406887310</v>
      </c>
      <c r="J411">
        <v>1404295310</v>
      </c>
      <c r="K411" t="b">
        <v>0</v>
      </c>
      <c r="L411">
        <v>21</v>
      </c>
      <c r="M411" t="b">
        <v>1</v>
      </c>
      <c r="N411" t="s">
        <v>2167</v>
      </c>
      <c r="O411" s="8">
        <v>101</v>
      </c>
      <c r="P411" s="9">
        <v>96.19</v>
      </c>
      <c r="Q411" t="s">
        <v>2176</v>
      </c>
      <c r="R411" t="s">
        <v>2177</v>
      </c>
      <c r="S411" s="14">
        <v>41852.417939814812</v>
      </c>
      <c r="T411" s="14">
        <v>41822.417939814812</v>
      </c>
    </row>
    <row r="412" spans="1:20" ht="55.8" x14ac:dyDescent="0.55000000000000004">
      <c r="A412" s="7">
        <v>3358</v>
      </c>
      <c r="B412" s="26" t="s">
        <v>411</v>
      </c>
      <c r="C412" s="26" t="s">
        <v>1475</v>
      </c>
      <c r="D412" s="3">
        <v>10000</v>
      </c>
      <c r="E412" s="5">
        <v>10299</v>
      </c>
      <c r="F412" t="s">
        <v>2126</v>
      </c>
      <c r="G412" t="s">
        <v>2130</v>
      </c>
      <c r="H412" t="s">
        <v>2150</v>
      </c>
      <c r="I412">
        <v>1416385679</v>
      </c>
      <c r="J412">
        <v>1413790079</v>
      </c>
      <c r="K412" t="b">
        <v>0</v>
      </c>
      <c r="L412">
        <v>162</v>
      </c>
      <c r="M412" t="b">
        <v>1</v>
      </c>
      <c r="N412" t="s">
        <v>2167</v>
      </c>
      <c r="O412" s="8">
        <v>103</v>
      </c>
      <c r="P412" s="9">
        <v>63.57</v>
      </c>
      <c r="Q412" t="s">
        <v>2176</v>
      </c>
      <c r="R412" t="s">
        <v>2177</v>
      </c>
      <c r="S412" s="14">
        <v>41962.352766203709</v>
      </c>
      <c r="T412" s="14">
        <v>41932.311099537037</v>
      </c>
    </row>
    <row r="413" spans="1:20" ht="42" x14ac:dyDescent="0.55000000000000004">
      <c r="A413" s="7">
        <v>3359</v>
      </c>
      <c r="B413" s="26" t="s">
        <v>412</v>
      </c>
      <c r="C413" s="26" t="s">
        <v>1476</v>
      </c>
      <c r="D413" s="3">
        <v>4000</v>
      </c>
      <c r="E413" s="5">
        <v>4250</v>
      </c>
      <c r="F413" t="s">
        <v>2126</v>
      </c>
      <c r="G413" t="s">
        <v>2130</v>
      </c>
      <c r="H413" t="s">
        <v>2150</v>
      </c>
      <c r="I413">
        <v>1487985734</v>
      </c>
      <c r="J413">
        <v>1484097734</v>
      </c>
      <c r="K413" t="b">
        <v>0</v>
      </c>
      <c r="L413">
        <v>23</v>
      </c>
      <c r="M413" t="b">
        <v>1</v>
      </c>
      <c r="N413" t="s">
        <v>2167</v>
      </c>
      <c r="O413" s="8">
        <v>106</v>
      </c>
      <c r="P413" s="9">
        <v>184.78</v>
      </c>
      <c r="Q413" t="s">
        <v>2176</v>
      </c>
      <c r="R413" t="s">
        <v>2177</v>
      </c>
      <c r="S413" s="14">
        <v>42791.057106481487</v>
      </c>
      <c r="T413" s="14">
        <v>42746.057106481487</v>
      </c>
    </row>
    <row r="414" spans="1:20" ht="28.2" x14ac:dyDescent="0.55000000000000004">
      <c r="A414" s="7">
        <v>3360</v>
      </c>
      <c r="B414" s="26" t="s">
        <v>413</v>
      </c>
      <c r="C414" s="26" t="s">
        <v>1477</v>
      </c>
      <c r="D414" s="3">
        <v>9000</v>
      </c>
      <c r="E414" s="5">
        <v>9124</v>
      </c>
      <c r="F414" t="s">
        <v>2126</v>
      </c>
      <c r="G414" t="s">
        <v>2148</v>
      </c>
      <c r="H414" t="s">
        <v>2161</v>
      </c>
      <c r="I414">
        <v>1481731140</v>
      </c>
      <c r="J414">
        <v>1479866343</v>
      </c>
      <c r="K414" t="b">
        <v>0</v>
      </c>
      <c r="L414">
        <v>72</v>
      </c>
      <c r="M414" t="b">
        <v>1</v>
      </c>
      <c r="N414" t="s">
        <v>2167</v>
      </c>
      <c r="O414" s="8">
        <v>101</v>
      </c>
      <c r="P414" s="9">
        <v>126.72</v>
      </c>
      <c r="Q414" t="s">
        <v>2176</v>
      </c>
      <c r="R414" t="s">
        <v>2177</v>
      </c>
      <c r="S414" s="14">
        <v>42718.665972222225</v>
      </c>
      <c r="T414" s="14">
        <v>42697.082673611112</v>
      </c>
    </row>
    <row r="415" spans="1:20" ht="55.8" x14ac:dyDescent="0.55000000000000004">
      <c r="A415" s="7">
        <v>3361</v>
      </c>
      <c r="B415" s="26" t="s">
        <v>414</v>
      </c>
      <c r="C415" s="26" t="s">
        <v>1478</v>
      </c>
      <c r="D415" s="3">
        <v>5000</v>
      </c>
      <c r="E415" s="5">
        <v>5673</v>
      </c>
      <c r="F415" t="s">
        <v>2126</v>
      </c>
      <c r="G415" t="s">
        <v>2130</v>
      </c>
      <c r="H415" t="s">
        <v>2150</v>
      </c>
      <c r="I415">
        <v>1409587140</v>
      </c>
      <c r="J415">
        <v>1408062990</v>
      </c>
      <c r="K415" t="b">
        <v>0</v>
      </c>
      <c r="L415">
        <v>68</v>
      </c>
      <c r="M415" t="b">
        <v>1</v>
      </c>
      <c r="N415" t="s">
        <v>2167</v>
      </c>
      <c r="O415" s="8">
        <v>113</v>
      </c>
      <c r="P415" s="9">
        <v>83.43</v>
      </c>
      <c r="Q415" t="s">
        <v>2176</v>
      </c>
      <c r="R415" t="s">
        <v>2177</v>
      </c>
      <c r="S415" s="14">
        <v>41883.665972222225</v>
      </c>
      <c r="T415" s="14">
        <v>41866.025347222225</v>
      </c>
    </row>
    <row r="416" spans="1:20" ht="55.8" x14ac:dyDescent="0.55000000000000004">
      <c r="A416" s="7">
        <v>3362</v>
      </c>
      <c r="B416" s="26" t="s">
        <v>415</v>
      </c>
      <c r="C416" s="26" t="s">
        <v>1479</v>
      </c>
      <c r="D416" s="3">
        <v>500</v>
      </c>
      <c r="E416" s="5">
        <v>1090</v>
      </c>
      <c r="F416" t="s">
        <v>2126</v>
      </c>
      <c r="G416" t="s">
        <v>2130</v>
      </c>
      <c r="H416" t="s">
        <v>2150</v>
      </c>
      <c r="I416">
        <v>1425704100</v>
      </c>
      <c r="J416">
        <v>1424484717</v>
      </c>
      <c r="K416" t="b">
        <v>0</v>
      </c>
      <c r="L416">
        <v>20</v>
      </c>
      <c r="M416" t="b">
        <v>1</v>
      </c>
      <c r="N416" t="s">
        <v>2167</v>
      </c>
      <c r="O416" s="8">
        <v>218</v>
      </c>
      <c r="P416" s="9">
        <v>54.5</v>
      </c>
      <c r="Q416" t="s">
        <v>2176</v>
      </c>
      <c r="R416" t="s">
        <v>2177</v>
      </c>
      <c r="S416" s="14">
        <v>42070.204861111109</v>
      </c>
      <c r="T416" s="14">
        <v>42056.091631944444</v>
      </c>
    </row>
    <row r="417" spans="1:20" ht="55.8" x14ac:dyDescent="0.55000000000000004">
      <c r="A417" s="7">
        <v>3363</v>
      </c>
      <c r="B417" s="26" t="s">
        <v>416</v>
      </c>
      <c r="C417" s="26" t="s">
        <v>1480</v>
      </c>
      <c r="D417" s="3">
        <v>7750</v>
      </c>
      <c r="E417" s="5">
        <v>7860</v>
      </c>
      <c r="F417" t="s">
        <v>2126</v>
      </c>
      <c r="G417" t="s">
        <v>2130</v>
      </c>
      <c r="H417" t="s">
        <v>2150</v>
      </c>
      <c r="I417">
        <v>1408464000</v>
      </c>
      <c r="J417">
        <v>1406831445</v>
      </c>
      <c r="K417" t="b">
        <v>0</v>
      </c>
      <c r="L417">
        <v>26</v>
      </c>
      <c r="M417" t="b">
        <v>1</v>
      </c>
      <c r="N417" t="s">
        <v>2167</v>
      </c>
      <c r="O417" s="8">
        <v>101</v>
      </c>
      <c r="P417" s="9">
        <v>302.31</v>
      </c>
      <c r="Q417" t="s">
        <v>2176</v>
      </c>
      <c r="R417" t="s">
        <v>2177</v>
      </c>
      <c r="S417" s="14">
        <v>41870.666666666664</v>
      </c>
      <c r="T417" s="14">
        <v>41851.771354166667</v>
      </c>
    </row>
    <row r="418" spans="1:20" ht="55.8" x14ac:dyDescent="0.55000000000000004">
      <c r="A418" s="7">
        <v>3364</v>
      </c>
      <c r="B418" s="26" t="s">
        <v>417</v>
      </c>
      <c r="C418" s="26" t="s">
        <v>1481</v>
      </c>
      <c r="D418" s="3">
        <v>3000</v>
      </c>
      <c r="E418" s="5">
        <v>3178</v>
      </c>
      <c r="F418" t="s">
        <v>2126</v>
      </c>
      <c r="G418" t="s">
        <v>2131</v>
      </c>
      <c r="H418" t="s">
        <v>2151</v>
      </c>
      <c r="I418">
        <v>1458075600</v>
      </c>
      <c r="J418">
        <v>1456183649</v>
      </c>
      <c r="K418" t="b">
        <v>0</v>
      </c>
      <c r="L418">
        <v>72</v>
      </c>
      <c r="M418" t="b">
        <v>1</v>
      </c>
      <c r="N418" t="s">
        <v>2167</v>
      </c>
      <c r="O418" s="8">
        <v>106</v>
      </c>
      <c r="P418" s="9">
        <v>44.14</v>
      </c>
      <c r="Q418" t="s">
        <v>2176</v>
      </c>
      <c r="R418" t="s">
        <v>2177</v>
      </c>
      <c r="S418" s="14">
        <v>42444.875</v>
      </c>
      <c r="T418" s="14">
        <v>42422.977418981478</v>
      </c>
    </row>
    <row r="419" spans="1:20" ht="55.8" x14ac:dyDescent="0.55000000000000004">
      <c r="A419" s="7">
        <v>3365</v>
      </c>
      <c r="B419" s="26" t="s">
        <v>418</v>
      </c>
      <c r="C419" s="26" t="s">
        <v>1482</v>
      </c>
      <c r="D419" s="3">
        <v>2500</v>
      </c>
      <c r="E419" s="5">
        <v>2600</v>
      </c>
      <c r="F419" t="s">
        <v>2126</v>
      </c>
      <c r="G419" t="s">
        <v>2130</v>
      </c>
      <c r="H419" t="s">
        <v>2150</v>
      </c>
      <c r="I419">
        <v>1449973592</v>
      </c>
      <c r="J419">
        <v>1447381592</v>
      </c>
      <c r="K419" t="b">
        <v>0</v>
      </c>
      <c r="L419">
        <v>3</v>
      </c>
      <c r="M419" t="b">
        <v>1</v>
      </c>
      <c r="N419" t="s">
        <v>2167</v>
      </c>
      <c r="O419" s="8">
        <v>104</v>
      </c>
      <c r="P419" s="9">
        <v>866.67</v>
      </c>
      <c r="Q419" t="s">
        <v>2176</v>
      </c>
      <c r="R419" t="s">
        <v>2177</v>
      </c>
      <c r="S419" s="14">
        <v>42351.101759259262</v>
      </c>
      <c r="T419" s="14">
        <v>42321.101759259262</v>
      </c>
    </row>
    <row r="420" spans="1:20" ht="55.8" x14ac:dyDescent="0.55000000000000004">
      <c r="A420" s="7">
        <v>3366</v>
      </c>
      <c r="B420" s="26" t="s">
        <v>419</v>
      </c>
      <c r="C420" s="26" t="s">
        <v>1483</v>
      </c>
      <c r="D420" s="3">
        <v>500</v>
      </c>
      <c r="E420" s="5">
        <v>1105</v>
      </c>
      <c r="F420" t="s">
        <v>2126</v>
      </c>
      <c r="G420" t="s">
        <v>2130</v>
      </c>
      <c r="H420" t="s">
        <v>2150</v>
      </c>
      <c r="I420">
        <v>1431481037</v>
      </c>
      <c r="J420">
        <v>1428889037</v>
      </c>
      <c r="K420" t="b">
        <v>0</v>
      </c>
      <c r="L420">
        <v>18</v>
      </c>
      <c r="M420" t="b">
        <v>1</v>
      </c>
      <c r="N420" t="s">
        <v>2167</v>
      </c>
      <c r="O420" s="8">
        <v>221</v>
      </c>
      <c r="P420" s="9">
        <v>61.39</v>
      </c>
      <c r="Q420" t="s">
        <v>2176</v>
      </c>
      <c r="R420" t="s">
        <v>2177</v>
      </c>
      <c r="S420" s="14">
        <v>42137.067557870367</v>
      </c>
      <c r="T420" s="14">
        <v>42107.067557870367</v>
      </c>
    </row>
    <row r="421" spans="1:20" ht="55.8" x14ac:dyDescent="0.55000000000000004">
      <c r="A421" s="7">
        <v>3367</v>
      </c>
      <c r="B421" s="26" t="s">
        <v>420</v>
      </c>
      <c r="C421" s="26" t="s">
        <v>1484</v>
      </c>
      <c r="D421" s="3">
        <v>750</v>
      </c>
      <c r="E421" s="5">
        <v>890</v>
      </c>
      <c r="F421" t="s">
        <v>2126</v>
      </c>
      <c r="G421" t="s">
        <v>2131</v>
      </c>
      <c r="H421" t="s">
        <v>2151</v>
      </c>
      <c r="I421">
        <v>1438467894</v>
      </c>
      <c r="J421">
        <v>1436307894</v>
      </c>
      <c r="K421" t="b">
        <v>0</v>
      </c>
      <c r="L421">
        <v>30</v>
      </c>
      <c r="M421" t="b">
        <v>1</v>
      </c>
      <c r="N421" t="s">
        <v>2167</v>
      </c>
      <c r="O421" s="8">
        <v>119</v>
      </c>
      <c r="P421" s="9">
        <v>29.67</v>
      </c>
      <c r="Q421" t="s">
        <v>2176</v>
      </c>
      <c r="R421" t="s">
        <v>2177</v>
      </c>
      <c r="S421" s="14">
        <v>42217.933958333335</v>
      </c>
      <c r="T421" s="14">
        <v>42192.933958333335</v>
      </c>
    </row>
    <row r="422" spans="1:20" ht="42" x14ac:dyDescent="0.55000000000000004">
      <c r="A422" s="7">
        <v>3368</v>
      </c>
      <c r="B422" s="26" t="s">
        <v>421</v>
      </c>
      <c r="C422" s="26" t="s">
        <v>1485</v>
      </c>
      <c r="D422" s="3">
        <v>1000</v>
      </c>
      <c r="E422" s="5">
        <v>1046</v>
      </c>
      <c r="F422" t="s">
        <v>2126</v>
      </c>
      <c r="G422" t="s">
        <v>2130</v>
      </c>
      <c r="H422" t="s">
        <v>2150</v>
      </c>
      <c r="I422">
        <v>1420088400</v>
      </c>
      <c r="J422">
        <v>1416977259</v>
      </c>
      <c r="K422" t="b">
        <v>0</v>
      </c>
      <c r="L422">
        <v>23</v>
      </c>
      <c r="M422" t="b">
        <v>1</v>
      </c>
      <c r="N422" t="s">
        <v>2167</v>
      </c>
      <c r="O422" s="8">
        <v>105</v>
      </c>
      <c r="P422" s="9">
        <v>45.48</v>
      </c>
      <c r="Q422" t="s">
        <v>2176</v>
      </c>
      <c r="R422" t="s">
        <v>2177</v>
      </c>
      <c r="S422" s="14">
        <v>42005.208333333328</v>
      </c>
      <c r="T422" s="14">
        <v>41969.199756944443</v>
      </c>
    </row>
    <row r="423" spans="1:20" ht="42" x14ac:dyDescent="0.55000000000000004">
      <c r="A423" s="7">
        <v>3369</v>
      </c>
      <c r="B423" s="26" t="s">
        <v>422</v>
      </c>
      <c r="C423" s="26" t="s">
        <v>1486</v>
      </c>
      <c r="D423" s="3">
        <v>5000</v>
      </c>
      <c r="E423" s="5">
        <v>5195</v>
      </c>
      <c r="F423" t="s">
        <v>2126</v>
      </c>
      <c r="G423" t="s">
        <v>2146</v>
      </c>
      <c r="H423" t="s">
        <v>2153</v>
      </c>
      <c r="I423">
        <v>1484441980</v>
      </c>
      <c r="J423">
        <v>1479257980</v>
      </c>
      <c r="K423" t="b">
        <v>0</v>
      </c>
      <c r="L423">
        <v>54</v>
      </c>
      <c r="M423" t="b">
        <v>1</v>
      </c>
      <c r="N423" t="s">
        <v>2167</v>
      </c>
      <c r="O423" s="8">
        <v>104</v>
      </c>
      <c r="P423" s="9">
        <v>96.2</v>
      </c>
      <c r="Q423" t="s">
        <v>2176</v>
      </c>
      <c r="R423" t="s">
        <v>2177</v>
      </c>
      <c r="S423" s="14">
        <v>42750.041435185187</v>
      </c>
      <c r="T423" s="14">
        <v>42690.041435185187</v>
      </c>
    </row>
    <row r="424" spans="1:20" ht="42" x14ac:dyDescent="0.55000000000000004">
      <c r="A424" s="7">
        <v>3370</v>
      </c>
      <c r="B424" s="26" t="s">
        <v>423</v>
      </c>
      <c r="C424" s="26" t="s">
        <v>1487</v>
      </c>
      <c r="D424" s="3">
        <v>1500</v>
      </c>
      <c r="E424" s="5">
        <v>1766</v>
      </c>
      <c r="F424" t="s">
        <v>2126</v>
      </c>
      <c r="G424" t="s">
        <v>2130</v>
      </c>
      <c r="H424" t="s">
        <v>2150</v>
      </c>
      <c r="I424">
        <v>1481961600</v>
      </c>
      <c r="J424">
        <v>1479283285</v>
      </c>
      <c r="K424" t="b">
        <v>0</v>
      </c>
      <c r="L424">
        <v>26</v>
      </c>
      <c r="M424" t="b">
        <v>1</v>
      </c>
      <c r="N424" t="s">
        <v>2167</v>
      </c>
      <c r="O424" s="8">
        <v>118</v>
      </c>
      <c r="P424" s="9">
        <v>67.92</v>
      </c>
      <c r="Q424" t="s">
        <v>2176</v>
      </c>
      <c r="R424" t="s">
        <v>2177</v>
      </c>
      <c r="S424" s="14">
        <v>42721.333333333328</v>
      </c>
      <c r="T424" s="14">
        <v>42690.334317129629</v>
      </c>
    </row>
    <row r="425" spans="1:20" ht="42" x14ac:dyDescent="0.55000000000000004">
      <c r="A425" s="7">
        <v>3371</v>
      </c>
      <c r="B425" s="26" t="s">
        <v>424</v>
      </c>
      <c r="C425" s="26" t="s">
        <v>1488</v>
      </c>
      <c r="D425" s="3">
        <v>200</v>
      </c>
      <c r="E425" s="5">
        <v>277</v>
      </c>
      <c r="F425" t="s">
        <v>2126</v>
      </c>
      <c r="G425" t="s">
        <v>2130</v>
      </c>
      <c r="H425" t="s">
        <v>2150</v>
      </c>
      <c r="I425">
        <v>1449089965</v>
      </c>
      <c r="J425">
        <v>1446670765</v>
      </c>
      <c r="K425" t="b">
        <v>0</v>
      </c>
      <c r="L425">
        <v>9</v>
      </c>
      <c r="M425" t="b">
        <v>1</v>
      </c>
      <c r="N425" t="s">
        <v>2167</v>
      </c>
      <c r="O425" s="8">
        <v>139</v>
      </c>
      <c r="P425" s="9">
        <v>30.78</v>
      </c>
      <c r="Q425" t="s">
        <v>2176</v>
      </c>
      <c r="R425" t="s">
        <v>2177</v>
      </c>
      <c r="S425" s="14">
        <v>42340.874594907407</v>
      </c>
      <c r="T425" s="14">
        <v>42312.874594907407</v>
      </c>
    </row>
    <row r="426" spans="1:20" ht="42" x14ac:dyDescent="0.55000000000000004">
      <c r="A426" s="7">
        <v>3372</v>
      </c>
      <c r="B426" s="26" t="s">
        <v>425</v>
      </c>
      <c r="C426" s="26" t="s">
        <v>1489</v>
      </c>
      <c r="D426" s="3">
        <v>1000</v>
      </c>
      <c r="E426" s="5">
        <v>1035</v>
      </c>
      <c r="F426" t="s">
        <v>2126</v>
      </c>
      <c r="G426" t="s">
        <v>2130</v>
      </c>
      <c r="H426" t="s">
        <v>2150</v>
      </c>
      <c r="I426">
        <v>1408942740</v>
      </c>
      <c r="J426">
        <v>1407157756</v>
      </c>
      <c r="K426" t="b">
        <v>0</v>
      </c>
      <c r="L426">
        <v>27</v>
      </c>
      <c r="M426" t="b">
        <v>1</v>
      </c>
      <c r="N426" t="s">
        <v>2167</v>
      </c>
      <c r="O426" s="8">
        <v>104</v>
      </c>
      <c r="P426" s="9">
        <v>38.33</v>
      </c>
      <c r="Q426" t="s">
        <v>2176</v>
      </c>
      <c r="R426" t="s">
        <v>2177</v>
      </c>
      <c r="S426" s="14">
        <v>41876.207638888889</v>
      </c>
      <c r="T426" s="14">
        <v>41855.548101851848</v>
      </c>
    </row>
    <row r="427" spans="1:20" ht="55.8" x14ac:dyDescent="0.55000000000000004">
      <c r="A427" s="7">
        <v>3373</v>
      </c>
      <c r="B427" s="26" t="s">
        <v>426</v>
      </c>
      <c r="C427" s="26" t="s">
        <v>1490</v>
      </c>
      <c r="D427" s="3">
        <v>2000</v>
      </c>
      <c r="E427" s="5">
        <v>2005</v>
      </c>
      <c r="F427" t="s">
        <v>2126</v>
      </c>
      <c r="G427" t="s">
        <v>2131</v>
      </c>
      <c r="H427" t="s">
        <v>2151</v>
      </c>
      <c r="I427">
        <v>1437235200</v>
      </c>
      <c r="J427">
        <v>1435177840</v>
      </c>
      <c r="K427" t="b">
        <v>0</v>
      </c>
      <c r="L427">
        <v>30</v>
      </c>
      <c r="M427" t="b">
        <v>1</v>
      </c>
      <c r="N427" t="s">
        <v>2167</v>
      </c>
      <c r="O427" s="8">
        <v>100</v>
      </c>
      <c r="P427" s="9">
        <v>66.83</v>
      </c>
      <c r="Q427" t="s">
        <v>2176</v>
      </c>
      <c r="R427" t="s">
        <v>2177</v>
      </c>
      <c r="S427" s="14">
        <v>42203.666666666672</v>
      </c>
      <c r="T427" s="14">
        <v>42179.854629629626</v>
      </c>
    </row>
    <row r="428" spans="1:20" ht="55.8" x14ac:dyDescent="0.55000000000000004">
      <c r="A428" s="7">
        <v>3374</v>
      </c>
      <c r="B428" s="26" t="s">
        <v>427</v>
      </c>
      <c r="C428" s="26" t="s">
        <v>1491</v>
      </c>
      <c r="D428" s="3">
        <v>3500</v>
      </c>
      <c r="E428" s="5">
        <v>3730</v>
      </c>
      <c r="F428" t="s">
        <v>2126</v>
      </c>
      <c r="G428" t="s">
        <v>2135</v>
      </c>
      <c r="H428" t="s">
        <v>2155</v>
      </c>
      <c r="I428">
        <v>1446053616</v>
      </c>
      <c r="J428">
        <v>1443461616</v>
      </c>
      <c r="K428" t="b">
        <v>0</v>
      </c>
      <c r="L428">
        <v>52</v>
      </c>
      <c r="M428" t="b">
        <v>1</v>
      </c>
      <c r="N428" t="s">
        <v>2167</v>
      </c>
      <c r="O428" s="8">
        <v>107</v>
      </c>
      <c r="P428" s="9">
        <v>71.73</v>
      </c>
      <c r="Q428" t="s">
        <v>2176</v>
      </c>
      <c r="R428" t="s">
        <v>2177</v>
      </c>
      <c r="S428" s="14">
        <v>42305.731666666667</v>
      </c>
      <c r="T428" s="14">
        <v>42275.731666666667</v>
      </c>
    </row>
    <row r="429" spans="1:20" ht="55.8" x14ac:dyDescent="0.55000000000000004">
      <c r="A429" s="7">
        <v>3375</v>
      </c>
      <c r="B429" s="26" t="s">
        <v>428</v>
      </c>
      <c r="C429" s="26" t="s">
        <v>1492</v>
      </c>
      <c r="D429" s="3">
        <v>3000</v>
      </c>
      <c r="E429" s="5">
        <v>3000</v>
      </c>
      <c r="F429" t="s">
        <v>2126</v>
      </c>
      <c r="G429" t="s">
        <v>2131</v>
      </c>
      <c r="H429" t="s">
        <v>2151</v>
      </c>
      <c r="I429">
        <v>1400423973</v>
      </c>
      <c r="J429">
        <v>1399387173</v>
      </c>
      <c r="K429" t="b">
        <v>0</v>
      </c>
      <c r="L429">
        <v>17</v>
      </c>
      <c r="M429" t="b">
        <v>1</v>
      </c>
      <c r="N429" t="s">
        <v>2167</v>
      </c>
      <c r="O429" s="8">
        <v>100</v>
      </c>
      <c r="P429" s="9">
        <v>176.47</v>
      </c>
      <c r="Q429" t="s">
        <v>2176</v>
      </c>
      <c r="R429" t="s">
        <v>2177</v>
      </c>
      <c r="S429" s="14">
        <v>41777.610798611109</v>
      </c>
      <c r="T429" s="14">
        <v>41765.610798611109</v>
      </c>
    </row>
    <row r="430" spans="1:20" ht="55.8" x14ac:dyDescent="0.55000000000000004">
      <c r="A430" s="7">
        <v>3376</v>
      </c>
      <c r="B430" s="26" t="s">
        <v>429</v>
      </c>
      <c r="C430" s="26" t="s">
        <v>1493</v>
      </c>
      <c r="D430" s="3">
        <v>8000</v>
      </c>
      <c r="E430" s="5">
        <v>8001</v>
      </c>
      <c r="F430" t="s">
        <v>2126</v>
      </c>
      <c r="G430" t="s">
        <v>2130</v>
      </c>
      <c r="H430" t="s">
        <v>2150</v>
      </c>
      <c r="I430">
        <v>1429976994</v>
      </c>
      <c r="J430">
        <v>1424796594</v>
      </c>
      <c r="K430" t="b">
        <v>0</v>
      </c>
      <c r="L430">
        <v>19</v>
      </c>
      <c r="M430" t="b">
        <v>1</v>
      </c>
      <c r="N430" t="s">
        <v>2167</v>
      </c>
      <c r="O430" s="8">
        <v>100</v>
      </c>
      <c r="P430" s="9">
        <v>421.11</v>
      </c>
      <c r="Q430" t="s">
        <v>2176</v>
      </c>
      <c r="R430" t="s">
        <v>2177</v>
      </c>
      <c r="S430" s="14">
        <v>42119.659652777773</v>
      </c>
      <c r="T430" s="14">
        <v>42059.701319444444</v>
      </c>
    </row>
    <row r="431" spans="1:20" ht="55.8" x14ac:dyDescent="0.55000000000000004">
      <c r="A431" s="7">
        <v>3377</v>
      </c>
      <c r="B431" s="26" t="s">
        <v>430</v>
      </c>
      <c r="C431" s="26" t="s">
        <v>1494</v>
      </c>
      <c r="D431" s="3">
        <v>8000</v>
      </c>
      <c r="E431" s="5">
        <v>8084</v>
      </c>
      <c r="F431" t="s">
        <v>2126</v>
      </c>
      <c r="G431" t="s">
        <v>2131</v>
      </c>
      <c r="H431" t="s">
        <v>2151</v>
      </c>
      <c r="I431">
        <v>1426870560</v>
      </c>
      <c r="J431">
        <v>1424280899</v>
      </c>
      <c r="K431" t="b">
        <v>0</v>
      </c>
      <c r="L431">
        <v>77</v>
      </c>
      <c r="M431" t="b">
        <v>1</v>
      </c>
      <c r="N431" t="s">
        <v>2167</v>
      </c>
      <c r="O431" s="8">
        <v>101</v>
      </c>
      <c r="P431" s="9">
        <v>104.99</v>
      </c>
      <c r="Q431" t="s">
        <v>2176</v>
      </c>
      <c r="R431" t="s">
        <v>2177</v>
      </c>
      <c r="S431" s="14">
        <v>42083.705555555556</v>
      </c>
      <c r="T431" s="14">
        <v>42053.732627314821</v>
      </c>
    </row>
    <row r="432" spans="1:20" ht="69.599999999999994" x14ac:dyDescent="0.55000000000000004">
      <c r="A432" s="7">
        <v>3378</v>
      </c>
      <c r="B432" s="26" t="s">
        <v>431</v>
      </c>
      <c r="C432" s="26" t="s">
        <v>1495</v>
      </c>
      <c r="D432" s="3">
        <v>550</v>
      </c>
      <c r="E432" s="5">
        <v>592</v>
      </c>
      <c r="F432" t="s">
        <v>2126</v>
      </c>
      <c r="G432" t="s">
        <v>2131</v>
      </c>
      <c r="H432" t="s">
        <v>2151</v>
      </c>
      <c r="I432">
        <v>1409490480</v>
      </c>
      <c r="J432">
        <v>1407400306</v>
      </c>
      <c r="K432" t="b">
        <v>0</v>
      </c>
      <c r="L432">
        <v>21</v>
      </c>
      <c r="M432" t="b">
        <v>1</v>
      </c>
      <c r="N432" t="s">
        <v>2167</v>
      </c>
      <c r="O432" s="8">
        <v>108</v>
      </c>
      <c r="P432" s="9">
        <v>28.19</v>
      </c>
      <c r="Q432" t="s">
        <v>2176</v>
      </c>
      <c r="R432" t="s">
        <v>2177</v>
      </c>
      <c r="S432" s="14">
        <v>41882.547222222223</v>
      </c>
      <c r="T432" s="14">
        <v>41858.355393518519</v>
      </c>
    </row>
    <row r="433" spans="1:20" ht="55.8" x14ac:dyDescent="0.55000000000000004">
      <c r="A433" s="7">
        <v>3379</v>
      </c>
      <c r="B433" s="26" t="s">
        <v>432</v>
      </c>
      <c r="C433" s="26" t="s">
        <v>1496</v>
      </c>
      <c r="D433" s="3">
        <v>2000</v>
      </c>
      <c r="E433" s="5">
        <v>2073</v>
      </c>
      <c r="F433" t="s">
        <v>2126</v>
      </c>
      <c r="G433" t="s">
        <v>2131</v>
      </c>
      <c r="H433" t="s">
        <v>2151</v>
      </c>
      <c r="I433">
        <v>1440630000</v>
      </c>
      <c r="J433">
        <v>1439122800</v>
      </c>
      <c r="K433" t="b">
        <v>0</v>
      </c>
      <c r="L433">
        <v>38</v>
      </c>
      <c r="M433" t="b">
        <v>1</v>
      </c>
      <c r="N433" t="s">
        <v>2167</v>
      </c>
      <c r="O433" s="8">
        <v>104</v>
      </c>
      <c r="P433" s="9">
        <v>54.55</v>
      </c>
      <c r="Q433" t="s">
        <v>2176</v>
      </c>
      <c r="R433" t="s">
        <v>2177</v>
      </c>
      <c r="S433" s="14">
        <v>42242.958333333328</v>
      </c>
      <c r="T433" s="14">
        <v>42225.513888888891</v>
      </c>
    </row>
    <row r="434" spans="1:20" ht="55.8" x14ac:dyDescent="0.55000000000000004">
      <c r="A434" s="7">
        <v>3380</v>
      </c>
      <c r="B434" s="26" t="s">
        <v>433</v>
      </c>
      <c r="C434" s="26" t="s">
        <v>1497</v>
      </c>
      <c r="D434" s="3">
        <v>3000</v>
      </c>
      <c r="E434" s="5">
        <v>3133</v>
      </c>
      <c r="F434" t="s">
        <v>2126</v>
      </c>
      <c r="G434" t="s">
        <v>2130</v>
      </c>
      <c r="H434" t="s">
        <v>2150</v>
      </c>
      <c r="I434">
        <v>1417305178</v>
      </c>
      <c r="J434">
        <v>1414277578</v>
      </c>
      <c r="K434" t="b">
        <v>0</v>
      </c>
      <c r="L434">
        <v>28</v>
      </c>
      <c r="M434" t="b">
        <v>1</v>
      </c>
      <c r="N434" t="s">
        <v>2167</v>
      </c>
      <c r="O434" s="8">
        <v>104</v>
      </c>
      <c r="P434" s="9">
        <v>111.89</v>
      </c>
      <c r="Q434" t="s">
        <v>2176</v>
      </c>
      <c r="R434" t="s">
        <v>2177</v>
      </c>
      <c r="S434" s="14">
        <v>41972.995115740734</v>
      </c>
      <c r="T434" s="14">
        <v>41937.95344907407</v>
      </c>
    </row>
    <row r="435" spans="1:20" ht="55.8" x14ac:dyDescent="0.55000000000000004">
      <c r="A435" s="7">
        <v>3381</v>
      </c>
      <c r="B435" s="26" t="s">
        <v>434</v>
      </c>
      <c r="C435" s="26" t="s">
        <v>1498</v>
      </c>
      <c r="D435" s="3">
        <v>4000</v>
      </c>
      <c r="E435" s="5">
        <v>4090</v>
      </c>
      <c r="F435" t="s">
        <v>2126</v>
      </c>
      <c r="G435" t="s">
        <v>2130</v>
      </c>
      <c r="H435" t="s">
        <v>2150</v>
      </c>
      <c r="I435">
        <v>1426044383</v>
      </c>
      <c r="J435">
        <v>1423455983</v>
      </c>
      <c r="K435" t="b">
        <v>0</v>
      </c>
      <c r="L435">
        <v>48</v>
      </c>
      <c r="M435" t="b">
        <v>1</v>
      </c>
      <c r="N435" t="s">
        <v>2167</v>
      </c>
      <c r="O435" s="8">
        <v>102</v>
      </c>
      <c r="P435" s="9">
        <v>85.21</v>
      </c>
      <c r="Q435" t="s">
        <v>2176</v>
      </c>
      <c r="R435" t="s">
        <v>2177</v>
      </c>
      <c r="S435" s="14">
        <v>42074.143321759257</v>
      </c>
      <c r="T435" s="14">
        <v>42044.184988425928</v>
      </c>
    </row>
    <row r="436" spans="1:20" ht="55.8" x14ac:dyDescent="0.55000000000000004">
      <c r="A436" s="7">
        <v>3382</v>
      </c>
      <c r="B436" s="26" t="s">
        <v>435</v>
      </c>
      <c r="C436" s="26" t="s">
        <v>1499</v>
      </c>
      <c r="D436" s="3">
        <v>3500</v>
      </c>
      <c r="E436" s="5">
        <v>3526</v>
      </c>
      <c r="F436" t="s">
        <v>2126</v>
      </c>
      <c r="G436" t="s">
        <v>2131</v>
      </c>
      <c r="H436" t="s">
        <v>2151</v>
      </c>
      <c r="I436">
        <v>1470092340</v>
      </c>
      <c r="J436">
        <v>1467973256</v>
      </c>
      <c r="K436" t="b">
        <v>0</v>
      </c>
      <c r="L436">
        <v>46</v>
      </c>
      <c r="M436" t="b">
        <v>1</v>
      </c>
      <c r="N436" t="s">
        <v>2167</v>
      </c>
      <c r="O436" s="8">
        <v>101</v>
      </c>
      <c r="P436" s="9">
        <v>76.650000000000006</v>
      </c>
      <c r="Q436" t="s">
        <v>2176</v>
      </c>
      <c r="R436" t="s">
        <v>2177</v>
      </c>
      <c r="S436" s="14">
        <v>42583.957638888889</v>
      </c>
      <c r="T436" s="14">
        <v>42559.431203703702</v>
      </c>
    </row>
    <row r="437" spans="1:20" ht="55.8" x14ac:dyDescent="0.55000000000000004">
      <c r="A437" s="7">
        <v>3383</v>
      </c>
      <c r="B437" s="26" t="s">
        <v>436</v>
      </c>
      <c r="C437" s="26" t="s">
        <v>1500</v>
      </c>
      <c r="D437" s="3">
        <v>1750</v>
      </c>
      <c r="E437" s="5">
        <v>1955</v>
      </c>
      <c r="F437" t="s">
        <v>2126</v>
      </c>
      <c r="G437" t="s">
        <v>2130</v>
      </c>
      <c r="H437" t="s">
        <v>2150</v>
      </c>
      <c r="I437">
        <v>1466707620</v>
      </c>
      <c r="J437">
        <v>1464979620</v>
      </c>
      <c r="K437" t="b">
        <v>0</v>
      </c>
      <c r="L437">
        <v>30</v>
      </c>
      <c r="M437" t="b">
        <v>1</v>
      </c>
      <c r="N437" t="s">
        <v>2167</v>
      </c>
      <c r="O437" s="8">
        <v>112</v>
      </c>
      <c r="P437" s="9">
        <v>65.17</v>
      </c>
      <c r="Q437" t="s">
        <v>2176</v>
      </c>
      <c r="R437" t="s">
        <v>2177</v>
      </c>
      <c r="S437" s="14">
        <v>42544.782638888893</v>
      </c>
      <c r="T437" s="14">
        <v>42524.782638888893</v>
      </c>
    </row>
    <row r="438" spans="1:20" ht="55.8" x14ac:dyDescent="0.55000000000000004">
      <c r="A438" s="7">
        <v>3384</v>
      </c>
      <c r="B438" s="26" t="s">
        <v>437</v>
      </c>
      <c r="C438" s="26" t="s">
        <v>1501</v>
      </c>
      <c r="D438" s="3">
        <v>6000</v>
      </c>
      <c r="E438" s="5">
        <v>6000.66</v>
      </c>
      <c r="F438" t="s">
        <v>2126</v>
      </c>
      <c r="G438" t="s">
        <v>2130</v>
      </c>
      <c r="H438" t="s">
        <v>2150</v>
      </c>
      <c r="I438">
        <v>1448074800</v>
      </c>
      <c r="J438">
        <v>1444874768</v>
      </c>
      <c r="K438" t="b">
        <v>0</v>
      </c>
      <c r="L438">
        <v>64</v>
      </c>
      <c r="M438" t="b">
        <v>1</v>
      </c>
      <c r="N438" t="s">
        <v>2167</v>
      </c>
      <c r="O438" s="8">
        <v>100</v>
      </c>
      <c r="P438" s="9">
        <v>93.76</v>
      </c>
      <c r="Q438" t="s">
        <v>2176</v>
      </c>
      <c r="R438" t="s">
        <v>2177</v>
      </c>
      <c r="S438" s="14">
        <v>42329.125</v>
      </c>
      <c r="T438" s="14">
        <v>42292.087592592594</v>
      </c>
    </row>
    <row r="439" spans="1:20" ht="55.8" x14ac:dyDescent="0.55000000000000004">
      <c r="A439" s="7">
        <v>3385</v>
      </c>
      <c r="B439" s="26" t="s">
        <v>438</v>
      </c>
      <c r="C439" s="26" t="s">
        <v>1502</v>
      </c>
      <c r="D439" s="3">
        <v>2000</v>
      </c>
      <c r="E439" s="5">
        <v>2000</v>
      </c>
      <c r="F439" t="s">
        <v>2126</v>
      </c>
      <c r="G439" t="s">
        <v>2130</v>
      </c>
      <c r="H439" t="s">
        <v>2150</v>
      </c>
      <c r="I439">
        <v>1418244552</v>
      </c>
      <c r="J439">
        <v>1415652552</v>
      </c>
      <c r="K439" t="b">
        <v>0</v>
      </c>
      <c r="L439">
        <v>15</v>
      </c>
      <c r="M439" t="b">
        <v>1</v>
      </c>
      <c r="N439" t="s">
        <v>2167</v>
      </c>
      <c r="O439" s="8">
        <v>100</v>
      </c>
      <c r="P439" s="9">
        <v>133.33000000000001</v>
      </c>
      <c r="Q439" t="s">
        <v>2176</v>
      </c>
      <c r="R439" t="s">
        <v>2177</v>
      </c>
      <c r="S439" s="14">
        <v>41983.8675</v>
      </c>
      <c r="T439" s="14">
        <v>41953.8675</v>
      </c>
    </row>
    <row r="440" spans="1:20" ht="55.8" x14ac:dyDescent="0.55000000000000004">
      <c r="A440" s="7">
        <v>3386</v>
      </c>
      <c r="B440" s="26" t="s">
        <v>439</v>
      </c>
      <c r="C440" s="26" t="s">
        <v>1503</v>
      </c>
      <c r="D440" s="3">
        <v>2000</v>
      </c>
      <c r="E440" s="5">
        <v>2100</v>
      </c>
      <c r="F440" t="s">
        <v>2126</v>
      </c>
      <c r="G440" t="s">
        <v>2130</v>
      </c>
      <c r="H440" t="s">
        <v>2150</v>
      </c>
      <c r="I440">
        <v>1417620506</v>
      </c>
      <c r="J440">
        <v>1415028506</v>
      </c>
      <c r="K440" t="b">
        <v>0</v>
      </c>
      <c r="L440">
        <v>41</v>
      </c>
      <c r="M440" t="b">
        <v>1</v>
      </c>
      <c r="N440" t="s">
        <v>2167</v>
      </c>
      <c r="O440" s="8">
        <v>105</v>
      </c>
      <c r="P440" s="9">
        <v>51.22</v>
      </c>
      <c r="Q440" t="s">
        <v>2176</v>
      </c>
      <c r="R440" t="s">
        <v>2177</v>
      </c>
      <c r="S440" s="14">
        <v>41976.644745370373</v>
      </c>
      <c r="T440" s="14">
        <v>41946.644745370373</v>
      </c>
    </row>
    <row r="441" spans="1:20" ht="55.8" x14ac:dyDescent="0.55000000000000004">
      <c r="A441" s="7">
        <v>3387</v>
      </c>
      <c r="B441" s="26" t="s">
        <v>440</v>
      </c>
      <c r="C441" s="26" t="s">
        <v>1504</v>
      </c>
      <c r="D441" s="3">
        <v>3000</v>
      </c>
      <c r="E441" s="5">
        <v>3506</v>
      </c>
      <c r="F441" t="s">
        <v>2126</v>
      </c>
      <c r="G441" t="s">
        <v>2130</v>
      </c>
      <c r="H441" t="s">
        <v>2150</v>
      </c>
      <c r="I441">
        <v>1418581088</v>
      </c>
      <c r="J441">
        <v>1415125088</v>
      </c>
      <c r="K441" t="b">
        <v>0</v>
      </c>
      <c r="L441">
        <v>35</v>
      </c>
      <c r="M441" t="b">
        <v>1</v>
      </c>
      <c r="N441" t="s">
        <v>2167</v>
      </c>
      <c r="O441" s="8">
        <v>117</v>
      </c>
      <c r="P441" s="9">
        <v>100.17</v>
      </c>
      <c r="Q441" t="s">
        <v>2176</v>
      </c>
      <c r="R441" t="s">
        <v>2177</v>
      </c>
      <c r="S441" s="14">
        <v>41987.762592592597</v>
      </c>
      <c r="T441" s="14">
        <v>41947.762592592589</v>
      </c>
    </row>
    <row r="442" spans="1:20" ht="55.8" x14ac:dyDescent="0.55000000000000004">
      <c r="A442" s="7">
        <v>3388</v>
      </c>
      <c r="B442" s="26" t="s">
        <v>441</v>
      </c>
      <c r="C442" s="26" t="s">
        <v>1505</v>
      </c>
      <c r="D442" s="3">
        <v>1500</v>
      </c>
      <c r="E442" s="5">
        <v>1557</v>
      </c>
      <c r="F442" t="s">
        <v>2126</v>
      </c>
      <c r="G442" t="s">
        <v>2131</v>
      </c>
      <c r="H442" t="s">
        <v>2151</v>
      </c>
      <c r="I442">
        <v>1434625441</v>
      </c>
      <c r="J442">
        <v>1432033441</v>
      </c>
      <c r="K442" t="b">
        <v>0</v>
      </c>
      <c r="L442">
        <v>45</v>
      </c>
      <c r="M442" t="b">
        <v>1</v>
      </c>
      <c r="N442" t="s">
        <v>2167</v>
      </c>
      <c r="O442" s="8">
        <v>104</v>
      </c>
      <c r="P442" s="9">
        <v>34.6</v>
      </c>
      <c r="Q442" t="s">
        <v>2176</v>
      </c>
      <c r="R442" t="s">
        <v>2177</v>
      </c>
      <c r="S442" s="14">
        <v>42173.461122685185</v>
      </c>
      <c r="T442" s="14">
        <v>42143.461122685185</v>
      </c>
    </row>
    <row r="443" spans="1:20" ht="42" x14ac:dyDescent="0.55000000000000004">
      <c r="A443" s="7">
        <v>3389</v>
      </c>
      <c r="B443" s="26" t="s">
        <v>442</v>
      </c>
      <c r="C443" s="26" t="s">
        <v>1506</v>
      </c>
      <c r="D443" s="3">
        <v>10000</v>
      </c>
      <c r="E443" s="5">
        <v>11450</v>
      </c>
      <c r="F443" t="s">
        <v>2126</v>
      </c>
      <c r="G443" t="s">
        <v>2130</v>
      </c>
      <c r="H443" t="s">
        <v>2150</v>
      </c>
      <c r="I443">
        <v>1464960682</v>
      </c>
      <c r="J443">
        <v>1462368682</v>
      </c>
      <c r="K443" t="b">
        <v>0</v>
      </c>
      <c r="L443">
        <v>62</v>
      </c>
      <c r="M443" t="b">
        <v>1</v>
      </c>
      <c r="N443" t="s">
        <v>2167</v>
      </c>
      <c r="O443" s="8">
        <v>115</v>
      </c>
      <c r="P443" s="9">
        <v>184.68</v>
      </c>
      <c r="Q443" t="s">
        <v>2176</v>
      </c>
      <c r="R443" t="s">
        <v>2177</v>
      </c>
      <c r="S443" s="14">
        <v>42524.563449074078</v>
      </c>
      <c r="T443" s="14">
        <v>42494.563449074078</v>
      </c>
    </row>
    <row r="444" spans="1:20" ht="55.8" x14ac:dyDescent="0.55000000000000004">
      <c r="A444" s="7">
        <v>3390</v>
      </c>
      <c r="B444" s="26" t="s">
        <v>443</v>
      </c>
      <c r="C444" s="26" t="s">
        <v>1507</v>
      </c>
      <c r="D444" s="3">
        <v>1500</v>
      </c>
      <c r="E444" s="5">
        <v>1536</v>
      </c>
      <c r="F444" t="s">
        <v>2126</v>
      </c>
      <c r="G444" t="s">
        <v>2130</v>
      </c>
      <c r="H444" t="s">
        <v>2150</v>
      </c>
      <c r="I444">
        <v>1405017345</v>
      </c>
      <c r="J444">
        <v>1403721345</v>
      </c>
      <c r="K444" t="b">
        <v>0</v>
      </c>
      <c r="L444">
        <v>22</v>
      </c>
      <c r="M444" t="b">
        <v>1</v>
      </c>
      <c r="N444" t="s">
        <v>2167</v>
      </c>
      <c r="O444" s="8">
        <v>102</v>
      </c>
      <c r="P444" s="9">
        <v>69.819999999999993</v>
      </c>
      <c r="Q444" t="s">
        <v>2176</v>
      </c>
      <c r="R444" t="s">
        <v>2177</v>
      </c>
      <c r="S444" s="14">
        <v>41830.774826388886</v>
      </c>
      <c r="T444" s="14">
        <v>41815.774826388886</v>
      </c>
    </row>
    <row r="445" spans="1:20" ht="55.8" x14ac:dyDescent="0.55000000000000004">
      <c r="A445" s="7">
        <v>3391</v>
      </c>
      <c r="B445" s="26" t="s">
        <v>444</v>
      </c>
      <c r="C445" s="26" t="s">
        <v>1508</v>
      </c>
      <c r="D445" s="3">
        <v>500</v>
      </c>
      <c r="E445" s="5">
        <v>1115</v>
      </c>
      <c r="F445" t="s">
        <v>2126</v>
      </c>
      <c r="G445" t="s">
        <v>2130</v>
      </c>
      <c r="H445" t="s">
        <v>2150</v>
      </c>
      <c r="I445">
        <v>1407536880</v>
      </c>
      <c r="J445">
        <v>1404997548</v>
      </c>
      <c r="K445" t="b">
        <v>0</v>
      </c>
      <c r="L445">
        <v>18</v>
      </c>
      <c r="M445" t="b">
        <v>1</v>
      </c>
      <c r="N445" t="s">
        <v>2167</v>
      </c>
      <c r="O445" s="8">
        <v>223</v>
      </c>
      <c r="P445" s="9">
        <v>61.94</v>
      </c>
      <c r="Q445" t="s">
        <v>2176</v>
      </c>
      <c r="R445" t="s">
        <v>2177</v>
      </c>
      <c r="S445" s="14">
        <v>41859.936111111114</v>
      </c>
      <c r="T445" s="14">
        <v>41830.545694444445</v>
      </c>
    </row>
    <row r="446" spans="1:20" ht="55.8" x14ac:dyDescent="0.55000000000000004">
      <c r="A446" s="7">
        <v>3392</v>
      </c>
      <c r="B446" s="26" t="s">
        <v>445</v>
      </c>
      <c r="C446" s="26" t="s">
        <v>1509</v>
      </c>
      <c r="D446" s="3">
        <v>500</v>
      </c>
      <c r="E446" s="5">
        <v>500</v>
      </c>
      <c r="F446" t="s">
        <v>2126</v>
      </c>
      <c r="G446" t="s">
        <v>2131</v>
      </c>
      <c r="H446" t="s">
        <v>2151</v>
      </c>
      <c r="I446">
        <v>1462565855</v>
      </c>
      <c r="J446">
        <v>1458245855</v>
      </c>
      <c r="K446" t="b">
        <v>0</v>
      </c>
      <c r="L446">
        <v>12</v>
      </c>
      <c r="M446" t="b">
        <v>1</v>
      </c>
      <c r="N446" t="s">
        <v>2167</v>
      </c>
      <c r="O446" s="8">
        <v>100</v>
      </c>
      <c r="P446" s="9">
        <v>41.67</v>
      </c>
      <c r="Q446" t="s">
        <v>2176</v>
      </c>
      <c r="R446" t="s">
        <v>2177</v>
      </c>
      <c r="S446" s="14">
        <v>42496.845543981486</v>
      </c>
      <c r="T446" s="14">
        <v>42446.845543981486</v>
      </c>
    </row>
    <row r="447" spans="1:20" ht="55.8" x14ac:dyDescent="0.55000000000000004">
      <c r="A447" s="7">
        <v>3393</v>
      </c>
      <c r="B447" s="26" t="s">
        <v>446</v>
      </c>
      <c r="C447" s="26" t="s">
        <v>1510</v>
      </c>
      <c r="D447" s="3">
        <v>1500</v>
      </c>
      <c r="E447" s="5">
        <v>1587</v>
      </c>
      <c r="F447" t="s">
        <v>2126</v>
      </c>
      <c r="G447" t="s">
        <v>2130</v>
      </c>
      <c r="H447" t="s">
        <v>2150</v>
      </c>
      <c r="I447">
        <v>1415234760</v>
      </c>
      <c r="J447">
        <v>1413065230</v>
      </c>
      <c r="K447" t="b">
        <v>0</v>
      </c>
      <c r="L447">
        <v>44</v>
      </c>
      <c r="M447" t="b">
        <v>1</v>
      </c>
      <c r="N447" t="s">
        <v>2167</v>
      </c>
      <c r="O447" s="8">
        <v>106</v>
      </c>
      <c r="P447" s="9">
        <v>36.07</v>
      </c>
      <c r="Q447" t="s">
        <v>2176</v>
      </c>
      <c r="R447" t="s">
        <v>2177</v>
      </c>
      <c r="S447" s="14">
        <v>41949.031944444447</v>
      </c>
      <c r="T447" s="14">
        <v>41923.921643518523</v>
      </c>
    </row>
    <row r="448" spans="1:20" ht="55.8" x14ac:dyDescent="0.55000000000000004">
      <c r="A448" s="7">
        <v>3394</v>
      </c>
      <c r="B448" s="26" t="s">
        <v>447</v>
      </c>
      <c r="C448" s="26" t="s">
        <v>1511</v>
      </c>
      <c r="D448" s="3">
        <v>550</v>
      </c>
      <c r="E448" s="5">
        <v>783</v>
      </c>
      <c r="F448" t="s">
        <v>2126</v>
      </c>
      <c r="G448" t="s">
        <v>2131</v>
      </c>
      <c r="H448" t="s">
        <v>2151</v>
      </c>
      <c r="I448">
        <v>1406470645</v>
      </c>
      <c r="J448">
        <v>1403878645</v>
      </c>
      <c r="K448" t="b">
        <v>0</v>
      </c>
      <c r="L448">
        <v>27</v>
      </c>
      <c r="M448" t="b">
        <v>1</v>
      </c>
      <c r="N448" t="s">
        <v>2167</v>
      </c>
      <c r="O448" s="8">
        <v>142</v>
      </c>
      <c r="P448" s="9">
        <v>29</v>
      </c>
      <c r="Q448" t="s">
        <v>2176</v>
      </c>
      <c r="R448" t="s">
        <v>2177</v>
      </c>
      <c r="S448" s="14">
        <v>41847.59542824074</v>
      </c>
      <c r="T448" s="14">
        <v>41817.59542824074</v>
      </c>
    </row>
    <row r="449" spans="1:20" ht="42" x14ac:dyDescent="0.55000000000000004">
      <c r="A449" s="7">
        <v>3395</v>
      </c>
      <c r="B449" s="26" t="s">
        <v>448</v>
      </c>
      <c r="C449" s="26" t="s">
        <v>1512</v>
      </c>
      <c r="D449" s="3">
        <v>500</v>
      </c>
      <c r="E449" s="5">
        <v>920</v>
      </c>
      <c r="F449" t="s">
        <v>2126</v>
      </c>
      <c r="G449" t="s">
        <v>2131</v>
      </c>
      <c r="H449" t="s">
        <v>2151</v>
      </c>
      <c r="I449">
        <v>1433009400</v>
      </c>
      <c r="J449">
        <v>1431795944</v>
      </c>
      <c r="K449" t="b">
        <v>0</v>
      </c>
      <c r="L449">
        <v>38</v>
      </c>
      <c r="M449" t="b">
        <v>1</v>
      </c>
      <c r="N449" t="s">
        <v>2167</v>
      </c>
      <c r="O449" s="8">
        <v>184</v>
      </c>
      <c r="P449" s="9">
        <v>24.21</v>
      </c>
      <c r="Q449" t="s">
        <v>2176</v>
      </c>
      <c r="R449" t="s">
        <v>2177</v>
      </c>
      <c r="S449" s="14">
        <v>42154.756944444445</v>
      </c>
      <c r="T449" s="14">
        <v>42140.712314814817</v>
      </c>
    </row>
    <row r="450" spans="1:20" ht="42" x14ac:dyDescent="0.55000000000000004">
      <c r="A450" s="7">
        <v>3396</v>
      </c>
      <c r="B450" s="26" t="s">
        <v>449</v>
      </c>
      <c r="C450" s="26" t="s">
        <v>1513</v>
      </c>
      <c r="D450" s="3">
        <v>1500</v>
      </c>
      <c r="E450" s="5">
        <v>1565</v>
      </c>
      <c r="F450" t="s">
        <v>2126</v>
      </c>
      <c r="G450" t="s">
        <v>2130</v>
      </c>
      <c r="H450" t="s">
        <v>2150</v>
      </c>
      <c r="I450">
        <v>1401595140</v>
      </c>
      <c r="J450">
        <v>1399286589</v>
      </c>
      <c r="K450" t="b">
        <v>0</v>
      </c>
      <c r="L450">
        <v>28</v>
      </c>
      <c r="M450" t="b">
        <v>1</v>
      </c>
      <c r="N450" t="s">
        <v>2167</v>
      </c>
      <c r="O450" s="8">
        <v>104</v>
      </c>
      <c r="P450" s="9">
        <v>55.89</v>
      </c>
      <c r="Q450" t="s">
        <v>2176</v>
      </c>
      <c r="R450" t="s">
        <v>2177</v>
      </c>
      <c r="S450" s="14">
        <v>41791.165972222225</v>
      </c>
      <c r="T450" s="14">
        <v>41764.44663194444</v>
      </c>
    </row>
    <row r="451" spans="1:20" ht="42" x14ac:dyDescent="0.55000000000000004">
      <c r="A451" s="7">
        <v>3397</v>
      </c>
      <c r="B451" s="26" t="s">
        <v>450</v>
      </c>
      <c r="C451" s="26" t="s">
        <v>1514</v>
      </c>
      <c r="D451" s="3">
        <v>250</v>
      </c>
      <c r="E451" s="5">
        <v>280</v>
      </c>
      <c r="F451" t="s">
        <v>2126</v>
      </c>
      <c r="G451" t="s">
        <v>2131</v>
      </c>
      <c r="H451" t="s">
        <v>2151</v>
      </c>
      <c r="I451">
        <v>1455832800</v>
      </c>
      <c r="J451">
        <v>1452338929</v>
      </c>
      <c r="K451" t="b">
        <v>0</v>
      </c>
      <c r="L451">
        <v>24</v>
      </c>
      <c r="M451" t="b">
        <v>1</v>
      </c>
      <c r="N451" t="s">
        <v>2167</v>
      </c>
      <c r="O451" s="8">
        <v>112</v>
      </c>
      <c r="P451" s="9">
        <v>11.67</v>
      </c>
      <c r="Q451" t="s">
        <v>2176</v>
      </c>
      <c r="R451" t="s">
        <v>2177</v>
      </c>
      <c r="S451" s="14">
        <v>42418.916666666672</v>
      </c>
      <c r="T451" s="14">
        <v>42378.478344907402</v>
      </c>
    </row>
    <row r="452" spans="1:20" ht="69.599999999999994" x14ac:dyDescent="0.55000000000000004">
      <c r="A452" s="7">
        <v>3398</v>
      </c>
      <c r="B452" s="26" t="s">
        <v>451</v>
      </c>
      <c r="C452" s="26" t="s">
        <v>1515</v>
      </c>
      <c r="D452" s="3">
        <v>4000</v>
      </c>
      <c r="E452" s="5">
        <v>4443</v>
      </c>
      <c r="F452" t="s">
        <v>2126</v>
      </c>
      <c r="G452" t="s">
        <v>2130</v>
      </c>
      <c r="H452" t="s">
        <v>2150</v>
      </c>
      <c r="I452">
        <v>1416589200</v>
      </c>
      <c r="J452">
        <v>1414605776</v>
      </c>
      <c r="K452" t="b">
        <v>0</v>
      </c>
      <c r="L452">
        <v>65</v>
      </c>
      <c r="M452" t="b">
        <v>1</v>
      </c>
      <c r="N452" t="s">
        <v>2167</v>
      </c>
      <c r="O452" s="8">
        <v>111</v>
      </c>
      <c r="P452" s="9">
        <v>68.349999999999994</v>
      </c>
      <c r="Q452" t="s">
        <v>2176</v>
      </c>
      <c r="R452" t="s">
        <v>2177</v>
      </c>
      <c r="S452" s="14">
        <v>41964.708333333328</v>
      </c>
      <c r="T452" s="14">
        <v>41941.75203703704</v>
      </c>
    </row>
    <row r="453" spans="1:20" ht="55.8" x14ac:dyDescent="0.55000000000000004">
      <c r="A453" s="7">
        <v>3399</v>
      </c>
      <c r="B453" s="26" t="s">
        <v>452</v>
      </c>
      <c r="C453" s="26" t="s">
        <v>1516</v>
      </c>
      <c r="D453" s="3">
        <v>1200</v>
      </c>
      <c r="E453" s="5">
        <v>1245</v>
      </c>
      <c r="F453" t="s">
        <v>2126</v>
      </c>
      <c r="G453" t="s">
        <v>2131</v>
      </c>
      <c r="H453" t="s">
        <v>2151</v>
      </c>
      <c r="I453">
        <v>1424556325</v>
      </c>
      <c r="J453">
        <v>1421964325</v>
      </c>
      <c r="K453" t="b">
        <v>0</v>
      </c>
      <c r="L453">
        <v>46</v>
      </c>
      <c r="M453" t="b">
        <v>1</v>
      </c>
      <c r="N453" t="s">
        <v>2167</v>
      </c>
      <c r="O453" s="8">
        <v>104</v>
      </c>
      <c r="P453" s="9">
        <v>27.07</v>
      </c>
      <c r="Q453" t="s">
        <v>2176</v>
      </c>
      <c r="R453" t="s">
        <v>2177</v>
      </c>
      <c r="S453" s="14">
        <v>42056.920428240745</v>
      </c>
      <c r="T453" s="14">
        <v>42026.920428240745</v>
      </c>
    </row>
    <row r="454" spans="1:20" ht="55.8" x14ac:dyDescent="0.55000000000000004">
      <c r="A454" s="7">
        <v>3400</v>
      </c>
      <c r="B454" s="26" t="s">
        <v>453</v>
      </c>
      <c r="C454" s="26" t="s">
        <v>1517</v>
      </c>
      <c r="D454" s="3">
        <v>10000</v>
      </c>
      <c r="E454" s="5">
        <v>10041</v>
      </c>
      <c r="F454" t="s">
        <v>2126</v>
      </c>
      <c r="G454" t="s">
        <v>2130</v>
      </c>
      <c r="H454" t="s">
        <v>2150</v>
      </c>
      <c r="I454">
        <v>1409266414</v>
      </c>
      <c r="J454">
        <v>1405378414</v>
      </c>
      <c r="K454" t="b">
        <v>0</v>
      </c>
      <c r="L454">
        <v>85</v>
      </c>
      <c r="M454" t="b">
        <v>1</v>
      </c>
      <c r="N454" t="s">
        <v>2167</v>
      </c>
      <c r="O454" s="8">
        <v>100</v>
      </c>
      <c r="P454" s="9">
        <v>118.13</v>
      </c>
      <c r="Q454" t="s">
        <v>2176</v>
      </c>
      <c r="R454" t="s">
        <v>2177</v>
      </c>
      <c r="S454" s="14">
        <v>41879.953865740739</v>
      </c>
      <c r="T454" s="14">
        <v>41834.953865740739</v>
      </c>
    </row>
    <row r="455" spans="1:20" ht="55.8" x14ac:dyDescent="0.55000000000000004">
      <c r="A455" s="7">
        <v>3401</v>
      </c>
      <c r="B455" s="26" t="s">
        <v>454</v>
      </c>
      <c r="C455" s="26" t="s">
        <v>1518</v>
      </c>
      <c r="D455" s="3">
        <v>2900</v>
      </c>
      <c r="E455" s="5">
        <v>2954</v>
      </c>
      <c r="F455" t="s">
        <v>2126</v>
      </c>
      <c r="G455" t="s">
        <v>2131</v>
      </c>
      <c r="H455" t="s">
        <v>2151</v>
      </c>
      <c r="I455">
        <v>1438968146</v>
      </c>
      <c r="J455">
        <v>1436376146</v>
      </c>
      <c r="K455" t="b">
        <v>0</v>
      </c>
      <c r="L455">
        <v>66</v>
      </c>
      <c r="M455" t="b">
        <v>1</v>
      </c>
      <c r="N455" t="s">
        <v>2167</v>
      </c>
      <c r="O455" s="8">
        <v>102</v>
      </c>
      <c r="P455" s="9">
        <v>44.76</v>
      </c>
      <c r="Q455" t="s">
        <v>2176</v>
      </c>
      <c r="R455" t="s">
        <v>2177</v>
      </c>
      <c r="S455" s="14">
        <v>42223.723912037036</v>
      </c>
      <c r="T455" s="14">
        <v>42193.723912037036</v>
      </c>
    </row>
    <row r="456" spans="1:20" ht="55.8" x14ac:dyDescent="0.55000000000000004">
      <c r="A456" s="7">
        <v>3402</v>
      </c>
      <c r="B456" s="26" t="s">
        <v>455</v>
      </c>
      <c r="C456" s="26" t="s">
        <v>1519</v>
      </c>
      <c r="D456" s="3">
        <v>15000</v>
      </c>
      <c r="E456" s="5">
        <v>16465</v>
      </c>
      <c r="F456" t="s">
        <v>2126</v>
      </c>
      <c r="G456" t="s">
        <v>2130</v>
      </c>
      <c r="H456" t="s">
        <v>2150</v>
      </c>
      <c r="I456">
        <v>1447295460</v>
      </c>
      <c r="J456">
        <v>1444747843</v>
      </c>
      <c r="K456" t="b">
        <v>0</v>
      </c>
      <c r="L456">
        <v>165</v>
      </c>
      <c r="M456" t="b">
        <v>1</v>
      </c>
      <c r="N456" t="s">
        <v>2167</v>
      </c>
      <c r="O456" s="8">
        <v>110</v>
      </c>
      <c r="P456" s="9">
        <v>99.79</v>
      </c>
      <c r="Q456" t="s">
        <v>2176</v>
      </c>
      <c r="R456" t="s">
        <v>2177</v>
      </c>
      <c r="S456" s="14">
        <v>42320.104861111111</v>
      </c>
      <c r="T456" s="14">
        <v>42290.61855324074</v>
      </c>
    </row>
    <row r="457" spans="1:20" ht="55.8" x14ac:dyDescent="0.55000000000000004">
      <c r="A457" s="7">
        <v>3403</v>
      </c>
      <c r="B457" s="26" t="s">
        <v>456</v>
      </c>
      <c r="C457" s="26" t="s">
        <v>1520</v>
      </c>
      <c r="D457" s="3">
        <v>2000</v>
      </c>
      <c r="E457" s="5">
        <v>2000</v>
      </c>
      <c r="F457" t="s">
        <v>2126</v>
      </c>
      <c r="G457" t="s">
        <v>2131</v>
      </c>
      <c r="H457" t="s">
        <v>2151</v>
      </c>
      <c r="I457">
        <v>1435230324</v>
      </c>
      <c r="J457">
        <v>1432638324</v>
      </c>
      <c r="K457" t="b">
        <v>0</v>
      </c>
      <c r="L457">
        <v>17</v>
      </c>
      <c r="M457" t="b">
        <v>1</v>
      </c>
      <c r="N457" t="s">
        <v>2167</v>
      </c>
      <c r="O457" s="8">
        <v>100</v>
      </c>
      <c r="P457" s="9">
        <v>117.65</v>
      </c>
      <c r="Q457" t="s">
        <v>2176</v>
      </c>
      <c r="R457" t="s">
        <v>2177</v>
      </c>
      <c r="S457" s="14">
        <v>42180.462083333332</v>
      </c>
      <c r="T457" s="14">
        <v>42150.462083333332</v>
      </c>
    </row>
    <row r="458" spans="1:20" ht="55.8" x14ac:dyDescent="0.55000000000000004">
      <c r="A458" s="7">
        <v>3404</v>
      </c>
      <c r="B458" s="26" t="s">
        <v>457</v>
      </c>
      <c r="C458" s="26" t="s">
        <v>1521</v>
      </c>
      <c r="D458" s="3">
        <v>500</v>
      </c>
      <c r="E458" s="5">
        <v>610</v>
      </c>
      <c r="F458" t="s">
        <v>2126</v>
      </c>
      <c r="G458" t="s">
        <v>2130</v>
      </c>
      <c r="H458" t="s">
        <v>2150</v>
      </c>
      <c r="I458">
        <v>1434542702</v>
      </c>
      <c r="J458">
        <v>1432814702</v>
      </c>
      <c r="K458" t="b">
        <v>0</v>
      </c>
      <c r="L458">
        <v>3</v>
      </c>
      <c r="M458" t="b">
        <v>1</v>
      </c>
      <c r="N458" t="s">
        <v>2167</v>
      </c>
      <c r="O458" s="8">
        <v>122</v>
      </c>
      <c r="P458" s="9">
        <v>203.33</v>
      </c>
      <c r="Q458" t="s">
        <v>2176</v>
      </c>
      <c r="R458" t="s">
        <v>2177</v>
      </c>
      <c r="S458" s="14">
        <v>42172.503495370373</v>
      </c>
      <c r="T458" s="14">
        <v>42152.503495370373</v>
      </c>
    </row>
    <row r="459" spans="1:20" ht="55.8" x14ac:dyDescent="0.55000000000000004">
      <c r="A459" s="7">
        <v>3405</v>
      </c>
      <c r="B459" s="26" t="s">
        <v>458</v>
      </c>
      <c r="C459" s="26" t="s">
        <v>1522</v>
      </c>
      <c r="D459" s="3">
        <v>350</v>
      </c>
      <c r="E459" s="5">
        <v>481.5</v>
      </c>
      <c r="F459" t="s">
        <v>2126</v>
      </c>
      <c r="G459" t="s">
        <v>2131</v>
      </c>
      <c r="H459" t="s">
        <v>2151</v>
      </c>
      <c r="I459">
        <v>1456876740</v>
      </c>
      <c r="J459">
        <v>1455063886</v>
      </c>
      <c r="K459" t="b">
        <v>0</v>
      </c>
      <c r="L459">
        <v>17</v>
      </c>
      <c r="M459" t="b">
        <v>1</v>
      </c>
      <c r="N459" t="s">
        <v>2167</v>
      </c>
      <c r="O459" s="8">
        <v>138</v>
      </c>
      <c r="P459" s="9">
        <v>28.32</v>
      </c>
      <c r="Q459" t="s">
        <v>2176</v>
      </c>
      <c r="R459" t="s">
        <v>2177</v>
      </c>
      <c r="S459" s="14">
        <v>42430.999305555553</v>
      </c>
      <c r="T459" s="14">
        <v>42410.017199074078</v>
      </c>
    </row>
    <row r="460" spans="1:20" ht="42" x14ac:dyDescent="0.55000000000000004">
      <c r="A460" s="7">
        <v>3406</v>
      </c>
      <c r="B460" s="26" t="s">
        <v>459</v>
      </c>
      <c r="C460" s="26" t="s">
        <v>1523</v>
      </c>
      <c r="D460" s="3">
        <v>10000</v>
      </c>
      <c r="E460" s="5">
        <v>10031</v>
      </c>
      <c r="F460" t="s">
        <v>2126</v>
      </c>
      <c r="G460" t="s">
        <v>2130</v>
      </c>
      <c r="H460" t="s">
        <v>2150</v>
      </c>
      <c r="I460">
        <v>1405511376</v>
      </c>
      <c r="J460">
        <v>1401623376</v>
      </c>
      <c r="K460" t="b">
        <v>0</v>
      </c>
      <c r="L460">
        <v>91</v>
      </c>
      <c r="M460" t="b">
        <v>1</v>
      </c>
      <c r="N460" t="s">
        <v>2167</v>
      </c>
      <c r="O460" s="8">
        <v>100</v>
      </c>
      <c r="P460" s="9">
        <v>110.23</v>
      </c>
      <c r="Q460" t="s">
        <v>2176</v>
      </c>
      <c r="R460" t="s">
        <v>2177</v>
      </c>
      <c r="S460" s="14">
        <v>41836.492777777778</v>
      </c>
      <c r="T460" s="14">
        <v>41791.492777777778</v>
      </c>
    </row>
    <row r="461" spans="1:20" ht="55.8" x14ac:dyDescent="0.55000000000000004">
      <c r="A461" s="7">
        <v>3407</v>
      </c>
      <c r="B461" s="26" t="s">
        <v>460</v>
      </c>
      <c r="C461" s="26" t="s">
        <v>1524</v>
      </c>
      <c r="D461" s="3">
        <v>2000</v>
      </c>
      <c r="E461" s="5">
        <v>2142</v>
      </c>
      <c r="F461" t="s">
        <v>2126</v>
      </c>
      <c r="G461" t="s">
        <v>2131</v>
      </c>
      <c r="H461" t="s">
        <v>2151</v>
      </c>
      <c r="I461">
        <v>1404641289</v>
      </c>
      <c r="J461">
        <v>1402049289</v>
      </c>
      <c r="K461" t="b">
        <v>0</v>
      </c>
      <c r="L461">
        <v>67</v>
      </c>
      <c r="M461" t="b">
        <v>1</v>
      </c>
      <c r="N461" t="s">
        <v>2167</v>
      </c>
      <c r="O461" s="8">
        <v>107</v>
      </c>
      <c r="P461" s="9">
        <v>31.97</v>
      </c>
      <c r="Q461" t="s">
        <v>2176</v>
      </c>
      <c r="R461" t="s">
        <v>2177</v>
      </c>
      <c r="S461" s="14">
        <v>41826.422326388885</v>
      </c>
      <c r="T461" s="14">
        <v>41796.422326388885</v>
      </c>
    </row>
    <row r="462" spans="1:20" ht="55.8" x14ac:dyDescent="0.55000000000000004">
      <c r="A462" s="7">
        <v>3408</v>
      </c>
      <c r="B462" s="26" t="s">
        <v>461</v>
      </c>
      <c r="C462" s="26" t="s">
        <v>1525</v>
      </c>
      <c r="D462" s="3">
        <v>500</v>
      </c>
      <c r="E462" s="5">
        <v>1055</v>
      </c>
      <c r="F462" t="s">
        <v>2126</v>
      </c>
      <c r="G462" t="s">
        <v>2130</v>
      </c>
      <c r="H462" t="s">
        <v>2150</v>
      </c>
      <c r="I462">
        <v>1405727304</v>
      </c>
      <c r="J462">
        <v>1403135304</v>
      </c>
      <c r="K462" t="b">
        <v>0</v>
      </c>
      <c r="L462">
        <v>18</v>
      </c>
      <c r="M462" t="b">
        <v>1</v>
      </c>
      <c r="N462" t="s">
        <v>2167</v>
      </c>
      <c r="O462" s="8">
        <v>211</v>
      </c>
      <c r="P462" s="9">
        <v>58.61</v>
      </c>
      <c r="Q462" t="s">
        <v>2176</v>
      </c>
      <c r="R462" t="s">
        <v>2177</v>
      </c>
      <c r="S462" s="14">
        <v>41838.991944444446</v>
      </c>
      <c r="T462" s="14">
        <v>41808.991944444446</v>
      </c>
    </row>
    <row r="463" spans="1:20" ht="42" x14ac:dyDescent="0.55000000000000004">
      <c r="A463" s="7">
        <v>3409</v>
      </c>
      <c r="B463" s="26" t="s">
        <v>462</v>
      </c>
      <c r="C463" s="26" t="s">
        <v>1526</v>
      </c>
      <c r="D463" s="3">
        <v>500</v>
      </c>
      <c r="E463" s="5">
        <v>618</v>
      </c>
      <c r="F463" t="s">
        <v>2126</v>
      </c>
      <c r="G463" t="s">
        <v>2131</v>
      </c>
      <c r="H463" t="s">
        <v>2151</v>
      </c>
      <c r="I463">
        <v>1469998680</v>
      </c>
      <c r="J463">
        <v>1466710358</v>
      </c>
      <c r="K463" t="b">
        <v>0</v>
      </c>
      <c r="L463">
        <v>21</v>
      </c>
      <c r="M463" t="b">
        <v>1</v>
      </c>
      <c r="N463" t="s">
        <v>2167</v>
      </c>
      <c r="O463" s="8">
        <v>124</v>
      </c>
      <c r="P463" s="9">
        <v>29.43</v>
      </c>
      <c r="Q463" t="s">
        <v>2176</v>
      </c>
      <c r="R463" t="s">
        <v>2177</v>
      </c>
      <c r="S463" s="14">
        <v>42582.873611111107</v>
      </c>
      <c r="T463" s="14">
        <v>42544.814328703709</v>
      </c>
    </row>
    <row r="464" spans="1:20" ht="55.8" x14ac:dyDescent="0.55000000000000004">
      <c r="A464" s="7">
        <v>3410</v>
      </c>
      <c r="B464" s="26" t="s">
        <v>463</v>
      </c>
      <c r="C464" s="26" t="s">
        <v>1527</v>
      </c>
      <c r="D464" s="3">
        <v>3000</v>
      </c>
      <c r="E464" s="5">
        <v>3255</v>
      </c>
      <c r="F464" t="s">
        <v>2126</v>
      </c>
      <c r="G464" t="s">
        <v>2130</v>
      </c>
      <c r="H464" t="s">
        <v>2150</v>
      </c>
      <c r="I464">
        <v>1465196400</v>
      </c>
      <c r="J464">
        <v>1462841990</v>
      </c>
      <c r="K464" t="b">
        <v>0</v>
      </c>
      <c r="L464">
        <v>40</v>
      </c>
      <c r="M464" t="b">
        <v>1</v>
      </c>
      <c r="N464" t="s">
        <v>2167</v>
      </c>
      <c r="O464" s="8">
        <v>109</v>
      </c>
      <c r="P464" s="9">
        <v>81.38</v>
      </c>
      <c r="Q464" t="s">
        <v>2176</v>
      </c>
      <c r="R464" t="s">
        <v>2177</v>
      </c>
      <c r="S464" s="14">
        <v>42527.291666666672</v>
      </c>
      <c r="T464" s="14">
        <v>42500.041550925926</v>
      </c>
    </row>
    <row r="465" spans="1:20" ht="55.8" x14ac:dyDescent="0.55000000000000004">
      <c r="A465" s="7">
        <v>3411</v>
      </c>
      <c r="B465" s="26" t="s">
        <v>464</v>
      </c>
      <c r="C465" s="26" t="s">
        <v>1528</v>
      </c>
      <c r="D465" s="3">
        <v>15000</v>
      </c>
      <c r="E465" s="5">
        <v>15535</v>
      </c>
      <c r="F465" t="s">
        <v>2126</v>
      </c>
      <c r="G465" t="s">
        <v>2130</v>
      </c>
      <c r="H465" t="s">
        <v>2150</v>
      </c>
      <c r="I465">
        <v>1444264372</v>
      </c>
      <c r="J465">
        <v>1442536372</v>
      </c>
      <c r="K465" t="b">
        <v>0</v>
      </c>
      <c r="L465">
        <v>78</v>
      </c>
      <c r="M465" t="b">
        <v>1</v>
      </c>
      <c r="N465" t="s">
        <v>2167</v>
      </c>
      <c r="O465" s="8">
        <v>104</v>
      </c>
      <c r="P465" s="9">
        <v>199.17</v>
      </c>
      <c r="Q465" t="s">
        <v>2176</v>
      </c>
      <c r="R465" t="s">
        <v>2177</v>
      </c>
      <c r="S465" s="14">
        <v>42285.022824074069</v>
      </c>
      <c r="T465" s="14">
        <v>42265.022824074069</v>
      </c>
    </row>
    <row r="466" spans="1:20" ht="55.8" x14ac:dyDescent="0.55000000000000004">
      <c r="A466" s="7">
        <v>3412</v>
      </c>
      <c r="B466" s="26" t="s">
        <v>465</v>
      </c>
      <c r="C466" s="26" t="s">
        <v>1529</v>
      </c>
      <c r="D466" s="3">
        <v>3000</v>
      </c>
      <c r="E466" s="5">
        <v>3000</v>
      </c>
      <c r="F466" t="s">
        <v>2126</v>
      </c>
      <c r="G466" t="s">
        <v>2131</v>
      </c>
      <c r="H466" t="s">
        <v>2151</v>
      </c>
      <c r="I466">
        <v>1411858862</v>
      </c>
      <c r="J466">
        <v>1409266862</v>
      </c>
      <c r="K466" t="b">
        <v>0</v>
      </c>
      <c r="L466">
        <v>26</v>
      </c>
      <c r="M466" t="b">
        <v>1</v>
      </c>
      <c r="N466" t="s">
        <v>2167</v>
      </c>
      <c r="O466" s="8">
        <v>100</v>
      </c>
      <c r="P466" s="9">
        <v>115.38</v>
      </c>
      <c r="Q466" t="s">
        <v>2176</v>
      </c>
      <c r="R466" t="s">
        <v>2177</v>
      </c>
      <c r="S466" s="14">
        <v>41909.959050925929</v>
      </c>
      <c r="T466" s="14">
        <v>41879.959050925929</v>
      </c>
    </row>
    <row r="467" spans="1:20" ht="55.8" x14ac:dyDescent="0.55000000000000004">
      <c r="A467" s="7">
        <v>3413</v>
      </c>
      <c r="B467" s="26" t="s">
        <v>466</v>
      </c>
      <c r="C467" s="26" t="s">
        <v>1530</v>
      </c>
      <c r="D467" s="3">
        <v>500</v>
      </c>
      <c r="E467" s="5">
        <v>650</v>
      </c>
      <c r="F467" t="s">
        <v>2126</v>
      </c>
      <c r="G467" t="s">
        <v>2130</v>
      </c>
      <c r="H467" t="s">
        <v>2150</v>
      </c>
      <c r="I467">
        <v>1425099540</v>
      </c>
      <c r="J467">
        <v>1424280938</v>
      </c>
      <c r="K467" t="b">
        <v>0</v>
      </c>
      <c r="L467">
        <v>14</v>
      </c>
      <c r="M467" t="b">
        <v>1</v>
      </c>
      <c r="N467" t="s">
        <v>2167</v>
      </c>
      <c r="O467" s="8">
        <v>130</v>
      </c>
      <c r="P467" s="9">
        <v>46.43</v>
      </c>
      <c r="Q467" t="s">
        <v>2176</v>
      </c>
      <c r="R467" t="s">
        <v>2177</v>
      </c>
      <c r="S467" s="14">
        <v>42063.207638888889</v>
      </c>
      <c r="T467" s="14">
        <v>42053.733078703706</v>
      </c>
    </row>
    <row r="468" spans="1:20" ht="55.8" x14ac:dyDescent="0.55000000000000004">
      <c r="A468" s="7">
        <v>3414</v>
      </c>
      <c r="B468" s="26" t="s">
        <v>467</v>
      </c>
      <c r="C468" s="26" t="s">
        <v>1531</v>
      </c>
      <c r="D468" s="3">
        <v>3000</v>
      </c>
      <c r="E468" s="5">
        <v>3105</v>
      </c>
      <c r="F468" t="s">
        <v>2126</v>
      </c>
      <c r="G468" t="s">
        <v>2130</v>
      </c>
      <c r="H468" t="s">
        <v>2150</v>
      </c>
      <c r="I468">
        <v>1480579140</v>
      </c>
      <c r="J468">
        <v>1478030325</v>
      </c>
      <c r="K468" t="b">
        <v>0</v>
      </c>
      <c r="L468">
        <v>44</v>
      </c>
      <c r="M468" t="b">
        <v>1</v>
      </c>
      <c r="N468" t="s">
        <v>2167</v>
      </c>
      <c r="O468" s="8">
        <v>104</v>
      </c>
      <c r="P468" s="9">
        <v>70.569999999999993</v>
      </c>
      <c r="Q468" t="s">
        <v>2176</v>
      </c>
      <c r="R468" t="s">
        <v>2177</v>
      </c>
      <c r="S468" s="14">
        <v>42705.332638888889</v>
      </c>
      <c r="T468" s="14">
        <v>42675.832465277781</v>
      </c>
    </row>
    <row r="469" spans="1:20" ht="42" x14ac:dyDescent="0.55000000000000004">
      <c r="A469" s="7">
        <v>3415</v>
      </c>
      <c r="B469" s="26" t="s">
        <v>468</v>
      </c>
      <c r="C469" s="26" t="s">
        <v>1532</v>
      </c>
      <c r="D469" s="3">
        <v>200</v>
      </c>
      <c r="E469" s="5">
        <v>200</v>
      </c>
      <c r="F469" t="s">
        <v>2126</v>
      </c>
      <c r="G469" t="s">
        <v>2130</v>
      </c>
      <c r="H469" t="s">
        <v>2150</v>
      </c>
      <c r="I469">
        <v>1460935800</v>
      </c>
      <c r="J469">
        <v>1459999656</v>
      </c>
      <c r="K469" t="b">
        <v>0</v>
      </c>
      <c r="L469">
        <v>9</v>
      </c>
      <c r="M469" t="b">
        <v>1</v>
      </c>
      <c r="N469" t="s">
        <v>2167</v>
      </c>
      <c r="O469" s="8">
        <v>100</v>
      </c>
      <c r="P469" s="9">
        <v>22.22</v>
      </c>
      <c r="Q469" t="s">
        <v>2176</v>
      </c>
      <c r="R469" t="s">
        <v>2177</v>
      </c>
      <c r="S469" s="14">
        <v>42477.979166666672</v>
      </c>
      <c r="T469" s="14">
        <v>42467.144166666665</v>
      </c>
    </row>
    <row r="470" spans="1:20" ht="55.8" x14ac:dyDescent="0.55000000000000004">
      <c r="A470" s="7">
        <v>3416</v>
      </c>
      <c r="B470" s="26" t="s">
        <v>469</v>
      </c>
      <c r="C470" s="26" t="s">
        <v>1533</v>
      </c>
      <c r="D470" s="3">
        <v>4000</v>
      </c>
      <c r="E470" s="5">
        <v>4784</v>
      </c>
      <c r="F470" t="s">
        <v>2126</v>
      </c>
      <c r="G470" t="s">
        <v>2131</v>
      </c>
      <c r="H470" t="s">
        <v>2151</v>
      </c>
      <c r="I470">
        <v>1429813800</v>
      </c>
      <c r="J470">
        <v>1427363645</v>
      </c>
      <c r="K470" t="b">
        <v>0</v>
      </c>
      <c r="L470">
        <v>30</v>
      </c>
      <c r="M470" t="b">
        <v>1</v>
      </c>
      <c r="N470" t="s">
        <v>2167</v>
      </c>
      <c r="O470" s="8">
        <v>120</v>
      </c>
      <c r="P470" s="9">
        <v>159.47</v>
      </c>
      <c r="Q470" t="s">
        <v>2176</v>
      </c>
      <c r="R470" t="s">
        <v>2177</v>
      </c>
      <c r="S470" s="14">
        <v>42117.770833333328</v>
      </c>
      <c r="T470" s="14">
        <v>42089.412557870368</v>
      </c>
    </row>
    <row r="471" spans="1:20" ht="55.8" x14ac:dyDescent="0.55000000000000004">
      <c r="A471" s="7">
        <v>3417</v>
      </c>
      <c r="B471" s="26" t="s">
        <v>470</v>
      </c>
      <c r="C471" s="26" t="s">
        <v>1534</v>
      </c>
      <c r="D471" s="3">
        <v>1700</v>
      </c>
      <c r="E471" s="5">
        <v>1700.01</v>
      </c>
      <c r="F471" t="s">
        <v>2126</v>
      </c>
      <c r="G471" t="s">
        <v>2130</v>
      </c>
      <c r="H471" t="s">
        <v>2150</v>
      </c>
      <c r="I471">
        <v>1414284180</v>
      </c>
      <c r="J471">
        <v>1410558948</v>
      </c>
      <c r="K471" t="b">
        <v>0</v>
      </c>
      <c r="L471">
        <v>45</v>
      </c>
      <c r="M471" t="b">
        <v>1</v>
      </c>
      <c r="N471" t="s">
        <v>2167</v>
      </c>
      <c r="O471" s="8">
        <v>100</v>
      </c>
      <c r="P471" s="9">
        <v>37.78</v>
      </c>
      <c r="Q471" t="s">
        <v>2176</v>
      </c>
      <c r="R471" t="s">
        <v>2177</v>
      </c>
      <c r="S471" s="14">
        <v>41938.029861111114</v>
      </c>
      <c r="T471" s="14">
        <v>41894.91375</v>
      </c>
    </row>
    <row r="472" spans="1:20" ht="55.8" x14ac:dyDescent="0.55000000000000004">
      <c r="A472" s="7">
        <v>3418</v>
      </c>
      <c r="B472" s="26" t="s">
        <v>471</v>
      </c>
      <c r="C472" s="26" t="s">
        <v>1535</v>
      </c>
      <c r="D472" s="3">
        <v>4000</v>
      </c>
      <c r="E472" s="5">
        <v>4035</v>
      </c>
      <c r="F472" t="s">
        <v>2126</v>
      </c>
      <c r="G472" t="s">
        <v>2130</v>
      </c>
      <c r="H472" t="s">
        <v>2150</v>
      </c>
      <c r="I472">
        <v>1400875307</v>
      </c>
      <c r="J472">
        <v>1398283307</v>
      </c>
      <c r="K472" t="b">
        <v>0</v>
      </c>
      <c r="L472">
        <v>56</v>
      </c>
      <c r="M472" t="b">
        <v>1</v>
      </c>
      <c r="N472" t="s">
        <v>2167</v>
      </c>
      <c r="O472" s="8">
        <v>101</v>
      </c>
      <c r="P472" s="9">
        <v>72.05</v>
      </c>
      <c r="Q472" t="s">
        <v>2176</v>
      </c>
      <c r="R472" t="s">
        <v>2177</v>
      </c>
      <c r="S472" s="14">
        <v>41782.83457175926</v>
      </c>
      <c r="T472" s="14">
        <v>41752.83457175926</v>
      </c>
    </row>
    <row r="473" spans="1:20" ht="69.599999999999994" x14ac:dyDescent="0.55000000000000004">
      <c r="A473" s="7">
        <v>3419</v>
      </c>
      <c r="B473" s="26" t="s">
        <v>472</v>
      </c>
      <c r="C473" s="26" t="s">
        <v>1536</v>
      </c>
      <c r="D473" s="3">
        <v>2750</v>
      </c>
      <c r="E473" s="5">
        <v>2930</v>
      </c>
      <c r="F473" t="s">
        <v>2126</v>
      </c>
      <c r="G473" t="s">
        <v>2146</v>
      </c>
      <c r="H473" t="s">
        <v>2153</v>
      </c>
      <c r="I473">
        <v>1459978200</v>
      </c>
      <c r="J473">
        <v>1458416585</v>
      </c>
      <c r="K473" t="b">
        <v>0</v>
      </c>
      <c r="L473">
        <v>46</v>
      </c>
      <c r="M473" t="b">
        <v>1</v>
      </c>
      <c r="N473" t="s">
        <v>2167</v>
      </c>
      <c r="O473" s="8">
        <v>107</v>
      </c>
      <c r="P473" s="9">
        <v>63.7</v>
      </c>
      <c r="Q473" t="s">
        <v>2176</v>
      </c>
      <c r="R473" t="s">
        <v>2177</v>
      </c>
      <c r="S473" s="14">
        <v>42466.895833333328</v>
      </c>
      <c r="T473" s="14">
        <v>42448.821585648147</v>
      </c>
    </row>
    <row r="474" spans="1:20" ht="42" x14ac:dyDescent="0.55000000000000004">
      <c r="A474" s="7">
        <v>3420</v>
      </c>
      <c r="B474" s="26" t="s">
        <v>473</v>
      </c>
      <c r="C474" s="26" t="s">
        <v>1537</v>
      </c>
      <c r="D474" s="3">
        <v>700</v>
      </c>
      <c r="E474" s="5">
        <v>966</v>
      </c>
      <c r="F474" t="s">
        <v>2126</v>
      </c>
      <c r="G474" t="s">
        <v>2131</v>
      </c>
      <c r="H474" t="s">
        <v>2151</v>
      </c>
      <c r="I474">
        <v>1455408000</v>
      </c>
      <c r="J474">
        <v>1454638202</v>
      </c>
      <c r="K474" t="b">
        <v>0</v>
      </c>
      <c r="L474">
        <v>34</v>
      </c>
      <c r="M474" t="b">
        <v>1</v>
      </c>
      <c r="N474" t="s">
        <v>2167</v>
      </c>
      <c r="O474" s="8">
        <v>138</v>
      </c>
      <c r="P474" s="9">
        <v>28.41</v>
      </c>
      <c r="Q474" t="s">
        <v>2176</v>
      </c>
      <c r="R474" t="s">
        <v>2177</v>
      </c>
      <c r="S474" s="14">
        <v>42414</v>
      </c>
      <c r="T474" s="14">
        <v>42405.090300925927</v>
      </c>
    </row>
    <row r="475" spans="1:20" ht="55.8" x14ac:dyDescent="0.55000000000000004">
      <c r="A475" s="7">
        <v>3421</v>
      </c>
      <c r="B475" s="26" t="s">
        <v>474</v>
      </c>
      <c r="C475" s="26" t="s">
        <v>1538</v>
      </c>
      <c r="D475" s="3">
        <v>10000</v>
      </c>
      <c r="E475" s="5">
        <v>10115</v>
      </c>
      <c r="F475" t="s">
        <v>2126</v>
      </c>
      <c r="G475" t="s">
        <v>2130</v>
      </c>
      <c r="H475" t="s">
        <v>2150</v>
      </c>
      <c r="I475">
        <v>1425495563</v>
      </c>
      <c r="J475">
        <v>1422903563</v>
      </c>
      <c r="K475" t="b">
        <v>0</v>
      </c>
      <c r="L475">
        <v>98</v>
      </c>
      <c r="M475" t="b">
        <v>1</v>
      </c>
      <c r="N475" t="s">
        <v>2167</v>
      </c>
      <c r="O475" s="8">
        <v>101</v>
      </c>
      <c r="P475" s="9">
        <v>103.21</v>
      </c>
      <c r="Q475" t="s">
        <v>2176</v>
      </c>
      <c r="R475" t="s">
        <v>2177</v>
      </c>
      <c r="S475" s="14">
        <v>42067.791238425925</v>
      </c>
      <c r="T475" s="14">
        <v>42037.791238425925</v>
      </c>
    </row>
    <row r="476" spans="1:20" ht="55.8" x14ac:dyDescent="0.55000000000000004">
      <c r="A476" s="7">
        <v>3422</v>
      </c>
      <c r="B476" s="26" t="s">
        <v>475</v>
      </c>
      <c r="C476" s="26" t="s">
        <v>1539</v>
      </c>
      <c r="D476" s="3">
        <v>3000</v>
      </c>
      <c r="E476" s="5">
        <v>3273</v>
      </c>
      <c r="F476" t="s">
        <v>2126</v>
      </c>
      <c r="G476" t="s">
        <v>2131</v>
      </c>
      <c r="H476" t="s">
        <v>2151</v>
      </c>
      <c r="I476">
        <v>1450051200</v>
      </c>
      <c r="J476">
        <v>1447594176</v>
      </c>
      <c r="K476" t="b">
        <v>0</v>
      </c>
      <c r="L476">
        <v>46</v>
      </c>
      <c r="M476" t="b">
        <v>1</v>
      </c>
      <c r="N476" t="s">
        <v>2167</v>
      </c>
      <c r="O476" s="8">
        <v>109</v>
      </c>
      <c r="P476" s="9">
        <v>71.150000000000006</v>
      </c>
      <c r="Q476" t="s">
        <v>2176</v>
      </c>
      <c r="R476" t="s">
        <v>2177</v>
      </c>
      <c r="S476" s="14">
        <v>42352</v>
      </c>
      <c r="T476" s="14">
        <v>42323.562222222223</v>
      </c>
    </row>
    <row r="477" spans="1:20" ht="42" x14ac:dyDescent="0.55000000000000004">
      <c r="A477" s="7">
        <v>3423</v>
      </c>
      <c r="B477" s="26" t="s">
        <v>476</v>
      </c>
      <c r="C477" s="26" t="s">
        <v>1540</v>
      </c>
      <c r="D477" s="3">
        <v>250</v>
      </c>
      <c r="E477" s="5">
        <v>350</v>
      </c>
      <c r="F477" t="s">
        <v>2126</v>
      </c>
      <c r="G477" t="s">
        <v>2130</v>
      </c>
      <c r="H477" t="s">
        <v>2150</v>
      </c>
      <c r="I477">
        <v>1429912341</v>
      </c>
      <c r="J477">
        <v>1427320341</v>
      </c>
      <c r="K477" t="b">
        <v>0</v>
      </c>
      <c r="L477">
        <v>10</v>
      </c>
      <c r="M477" t="b">
        <v>1</v>
      </c>
      <c r="N477" t="s">
        <v>2167</v>
      </c>
      <c r="O477" s="8">
        <v>140</v>
      </c>
      <c r="P477" s="9">
        <v>35</v>
      </c>
      <c r="Q477" t="s">
        <v>2176</v>
      </c>
      <c r="R477" t="s">
        <v>2177</v>
      </c>
      <c r="S477" s="14">
        <v>42118.911354166667</v>
      </c>
      <c r="T477" s="14">
        <v>42088.911354166667</v>
      </c>
    </row>
    <row r="478" spans="1:20" ht="55.8" x14ac:dyDescent="0.55000000000000004">
      <c r="A478" s="7">
        <v>3424</v>
      </c>
      <c r="B478" s="26" t="s">
        <v>477</v>
      </c>
      <c r="C478" s="26" t="s">
        <v>1541</v>
      </c>
      <c r="D478" s="3">
        <v>6000</v>
      </c>
      <c r="E478" s="5">
        <v>6215</v>
      </c>
      <c r="F478" t="s">
        <v>2126</v>
      </c>
      <c r="G478" t="s">
        <v>2130</v>
      </c>
      <c r="H478" t="s">
        <v>2150</v>
      </c>
      <c r="I478">
        <v>1423119540</v>
      </c>
      <c r="J478">
        <v>1421252084</v>
      </c>
      <c r="K478" t="b">
        <v>0</v>
      </c>
      <c r="L478">
        <v>76</v>
      </c>
      <c r="M478" t="b">
        <v>1</v>
      </c>
      <c r="N478" t="s">
        <v>2167</v>
      </c>
      <c r="O478" s="8">
        <v>104</v>
      </c>
      <c r="P478" s="9">
        <v>81.78</v>
      </c>
      <c r="Q478" t="s">
        <v>2176</v>
      </c>
      <c r="R478" t="s">
        <v>2177</v>
      </c>
      <c r="S478" s="14">
        <v>42040.290972222225</v>
      </c>
      <c r="T478" s="14">
        <v>42018.676898148144</v>
      </c>
    </row>
    <row r="479" spans="1:20" ht="55.8" x14ac:dyDescent="0.55000000000000004">
      <c r="A479" s="7">
        <v>3425</v>
      </c>
      <c r="B479" s="26" t="s">
        <v>478</v>
      </c>
      <c r="C479" s="26" t="s">
        <v>1542</v>
      </c>
      <c r="D479" s="3">
        <v>30000</v>
      </c>
      <c r="E479" s="5">
        <v>30891.1</v>
      </c>
      <c r="F479" t="s">
        <v>2126</v>
      </c>
      <c r="G479" t="s">
        <v>2130</v>
      </c>
      <c r="H479" t="s">
        <v>2150</v>
      </c>
      <c r="I479">
        <v>1412434136</v>
      </c>
      <c r="J479">
        <v>1409669336</v>
      </c>
      <c r="K479" t="b">
        <v>0</v>
      </c>
      <c r="L479">
        <v>104</v>
      </c>
      <c r="M479" t="b">
        <v>1</v>
      </c>
      <c r="N479" t="s">
        <v>2167</v>
      </c>
      <c r="O479" s="8">
        <v>103</v>
      </c>
      <c r="P479" s="9">
        <v>297.02999999999997</v>
      </c>
      <c r="Q479" t="s">
        <v>2176</v>
      </c>
      <c r="R479" t="s">
        <v>2177</v>
      </c>
      <c r="S479" s="14">
        <v>41916.617314814815</v>
      </c>
      <c r="T479" s="14">
        <v>41884.617314814815</v>
      </c>
    </row>
    <row r="480" spans="1:20" ht="55.8" x14ac:dyDescent="0.55000000000000004">
      <c r="A480" s="7">
        <v>3426</v>
      </c>
      <c r="B480" s="26" t="s">
        <v>479</v>
      </c>
      <c r="C480" s="26" t="s">
        <v>1543</v>
      </c>
      <c r="D480" s="3">
        <v>3750</v>
      </c>
      <c r="E480" s="5">
        <v>4055</v>
      </c>
      <c r="F480" t="s">
        <v>2126</v>
      </c>
      <c r="G480" t="s">
        <v>2130</v>
      </c>
      <c r="H480" t="s">
        <v>2150</v>
      </c>
      <c r="I480">
        <v>1411264800</v>
      </c>
      <c r="J480">
        <v>1409620903</v>
      </c>
      <c r="K480" t="b">
        <v>0</v>
      </c>
      <c r="L480">
        <v>87</v>
      </c>
      <c r="M480" t="b">
        <v>1</v>
      </c>
      <c r="N480" t="s">
        <v>2167</v>
      </c>
      <c r="O480" s="8">
        <v>108</v>
      </c>
      <c r="P480" s="9">
        <v>46.61</v>
      </c>
      <c r="Q480" t="s">
        <v>2176</v>
      </c>
      <c r="R480" t="s">
        <v>2177</v>
      </c>
      <c r="S480" s="14">
        <v>41903.083333333336</v>
      </c>
      <c r="T480" s="14">
        <v>41884.056747685187</v>
      </c>
    </row>
    <row r="481" spans="1:20" ht="55.8" x14ac:dyDescent="0.55000000000000004">
      <c r="A481" s="7">
        <v>3427</v>
      </c>
      <c r="B481" s="26" t="s">
        <v>480</v>
      </c>
      <c r="C481" s="26" t="s">
        <v>1544</v>
      </c>
      <c r="D481" s="3">
        <v>1500</v>
      </c>
      <c r="E481" s="5">
        <v>1500</v>
      </c>
      <c r="F481" t="s">
        <v>2126</v>
      </c>
      <c r="G481" t="s">
        <v>2131</v>
      </c>
      <c r="H481" t="s">
        <v>2151</v>
      </c>
      <c r="I481">
        <v>1404314952</v>
      </c>
      <c r="J481">
        <v>1401722952</v>
      </c>
      <c r="K481" t="b">
        <v>0</v>
      </c>
      <c r="L481">
        <v>29</v>
      </c>
      <c r="M481" t="b">
        <v>1</v>
      </c>
      <c r="N481" t="s">
        <v>2167</v>
      </c>
      <c r="O481" s="8">
        <v>100</v>
      </c>
      <c r="P481" s="9">
        <v>51.72</v>
      </c>
      <c r="Q481" t="s">
        <v>2176</v>
      </c>
      <c r="R481" t="s">
        <v>2177</v>
      </c>
      <c r="S481" s="14">
        <v>41822.645277777774</v>
      </c>
      <c r="T481" s="14">
        <v>41792.645277777774</v>
      </c>
    </row>
    <row r="482" spans="1:20" ht="55.8" x14ac:dyDescent="0.55000000000000004">
      <c r="A482" s="7">
        <v>3428</v>
      </c>
      <c r="B482" s="26" t="s">
        <v>481</v>
      </c>
      <c r="C482" s="26" t="s">
        <v>1545</v>
      </c>
      <c r="D482" s="3">
        <v>2000</v>
      </c>
      <c r="E482" s="5">
        <v>2055</v>
      </c>
      <c r="F482" t="s">
        <v>2126</v>
      </c>
      <c r="G482" t="s">
        <v>2131</v>
      </c>
      <c r="H482" t="s">
        <v>2151</v>
      </c>
      <c r="I482">
        <v>1425142800</v>
      </c>
      <c r="J482">
        <v>1422983847</v>
      </c>
      <c r="K482" t="b">
        <v>0</v>
      </c>
      <c r="L482">
        <v>51</v>
      </c>
      <c r="M482" t="b">
        <v>1</v>
      </c>
      <c r="N482" t="s">
        <v>2167</v>
      </c>
      <c r="O482" s="8">
        <v>103</v>
      </c>
      <c r="P482" s="9">
        <v>40.29</v>
      </c>
      <c r="Q482" t="s">
        <v>2176</v>
      </c>
      <c r="R482" t="s">
        <v>2177</v>
      </c>
      <c r="S482" s="14">
        <v>42063.708333333328</v>
      </c>
      <c r="T482" s="14">
        <v>42038.720451388886</v>
      </c>
    </row>
    <row r="483" spans="1:20" ht="55.8" x14ac:dyDescent="0.55000000000000004">
      <c r="A483" s="7">
        <v>3429</v>
      </c>
      <c r="B483" s="26" t="s">
        <v>482</v>
      </c>
      <c r="C483" s="26" t="s">
        <v>1546</v>
      </c>
      <c r="D483" s="3">
        <v>150</v>
      </c>
      <c r="E483" s="5">
        <v>195</v>
      </c>
      <c r="F483" t="s">
        <v>2126</v>
      </c>
      <c r="G483" t="s">
        <v>2131</v>
      </c>
      <c r="H483" t="s">
        <v>2151</v>
      </c>
      <c r="I483">
        <v>1478046661</v>
      </c>
      <c r="J483">
        <v>1476837061</v>
      </c>
      <c r="K483" t="b">
        <v>0</v>
      </c>
      <c r="L483">
        <v>12</v>
      </c>
      <c r="M483" t="b">
        <v>1</v>
      </c>
      <c r="N483" t="s">
        <v>2167</v>
      </c>
      <c r="O483" s="8">
        <v>130</v>
      </c>
      <c r="P483" s="9">
        <v>16.25</v>
      </c>
      <c r="Q483" t="s">
        <v>2176</v>
      </c>
      <c r="R483" t="s">
        <v>2177</v>
      </c>
      <c r="S483" s="14">
        <v>42676.021539351852</v>
      </c>
      <c r="T483" s="14">
        <v>42662.021539351852</v>
      </c>
    </row>
    <row r="484" spans="1:20" ht="55.8" x14ac:dyDescent="0.55000000000000004">
      <c r="A484" s="7">
        <v>3430</v>
      </c>
      <c r="B484" s="26" t="s">
        <v>483</v>
      </c>
      <c r="C484" s="26" t="s">
        <v>1547</v>
      </c>
      <c r="D484" s="3">
        <v>2000</v>
      </c>
      <c r="E484" s="5">
        <v>2170.9899999999998</v>
      </c>
      <c r="F484" t="s">
        <v>2126</v>
      </c>
      <c r="G484" t="s">
        <v>2131</v>
      </c>
      <c r="H484" t="s">
        <v>2151</v>
      </c>
      <c r="I484">
        <v>1406760101</v>
      </c>
      <c r="J484">
        <v>1404168101</v>
      </c>
      <c r="K484" t="b">
        <v>0</v>
      </c>
      <c r="L484">
        <v>72</v>
      </c>
      <c r="M484" t="b">
        <v>1</v>
      </c>
      <c r="N484" t="s">
        <v>2167</v>
      </c>
      <c r="O484" s="8">
        <v>109</v>
      </c>
      <c r="P484" s="9">
        <v>30.15</v>
      </c>
      <c r="Q484" t="s">
        <v>2176</v>
      </c>
      <c r="R484" t="s">
        <v>2177</v>
      </c>
      <c r="S484" s="14">
        <v>41850.945613425924</v>
      </c>
      <c r="T484" s="14">
        <v>41820.945613425924</v>
      </c>
    </row>
    <row r="485" spans="1:20" ht="55.8" x14ac:dyDescent="0.55000000000000004">
      <c r="A485" s="7">
        <v>3431</v>
      </c>
      <c r="B485" s="26" t="s">
        <v>484</v>
      </c>
      <c r="C485" s="26" t="s">
        <v>1548</v>
      </c>
      <c r="D485" s="3">
        <v>2000</v>
      </c>
      <c r="E485" s="5">
        <v>2000</v>
      </c>
      <c r="F485" t="s">
        <v>2126</v>
      </c>
      <c r="G485" t="s">
        <v>2130</v>
      </c>
      <c r="H485" t="s">
        <v>2150</v>
      </c>
      <c r="I485">
        <v>1408383153</v>
      </c>
      <c r="J485">
        <v>1405791153</v>
      </c>
      <c r="K485" t="b">
        <v>0</v>
      </c>
      <c r="L485">
        <v>21</v>
      </c>
      <c r="M485" t="b">
        <v>1</v>
      </c>
      <c r="N485" t="s">
        <v>2167</v>
      </c>
      <c r="O485" s="8">
        <v>100</v>
      </c>
      <c r="P485" s="9">
        <v>95.24</v>
      </c>
      <c r="Q485" t="s">
        <v>2176</v>
      </c>
      <c r="R485" t="s">
        <v>2177</v>
      </c>
      <c r="S485" s="14">
        <v>41869.730937500004</v>
      </c>
      <c r="T485" s="14">
        <v>41839.730937500004</v>
      </c>
    </row>
    <row r="486" spans="1:20" ht="55.8" x14ac:dyDescent="0.55000000000000004">
      <c r="A486" s="7">
        <v>3432</v>
      </c>
      <c r="B486" s="26" t="s">
        <v>485</v>
      </c>
      <c r="C486" s="26" t="s">
        <v>1549</v>
      </c>
      <c r="D486" s="3">
        <v>2000</v>
      </c>
      <c r="E486" s="5">
        <v>2193</v>
      </c>
      <c r="F486" t="s">
        <v>2126</v>
      </c>
      <c r="G486" t="s">
        <v>2130</v>
      </c>
      <c r="H486" t="s">
        <v>2150</v>
      </c>
      <c r="I486">
        <v>1454709600</v>
      </c>
      <c r="J486">
        <v>1452520614</v>
      </c>
      <c r="K486" t="b">
        <v>0</v>
      </c>
      <c r="L486">
        <v>42</v>
      </c>
      <c r="M486" t="b">
        <v>1</v>
      </c>
      <c r="N486" t="s">
        <v>2167</v>
      </c>
      <c r="O486" s="8">
        <v>110</v>
      </c>
      <c r="P486" s="9">
        <v>52.21</v>
      </c>
      <c r="Q486" t="s">
        <v>2176</v>
      </c>
      <c r="R486" t="s">
        <v>2177</v>
      </c>
      <c r="S486" s="14">
        <v>42405.916666666672</v>
      </c>
      <c r="T486" s="14">
        <v>42380.581180555557</v>
      </c>
    </row>
    <row r="487" spans="1:20" ht="42" x14ac:dyDescent="0.55000000000000004">
      <c r="A487" s="7">
        <v>3433</v>
      </c>
      <c r="B487" s="26" t="s">
        <v>486</v>
      </c>
      <c r="C487" s="26" t="s">
        <v>1550</v>
      </c>
      <c r="D487" s="3">
        <v>9500</v>
      </c>
      <c r="E487" s="5">
        <v>9525</v>
      </c>
      <c r="F487" t="s">
        <v>2126</v>
      </c>
      <c r="G487" t="s">
        <v>2130</v>
      </c>
      <c r="H487" t="s">
        <v>2150</v>
      </c>
      <c r="I487">
        <v>1402974000</v>
      </c>
      <c r="J487">
        <v>1400290255</v>
      </c>
      <c r="K487" t="b">
        <v>0</v>
      </c>
      <c r="L487">
        <v>71</v>
      </c>
      <c r="M487" t="b">
        <v>1</v>
      </c>
      <c r="N487" t="s">
        <v>2167</v>
      </c>
      <c r="O487" s="8">
        <v>100</v>
      </c>
      <c r="P487" s="9">
        <v>134.15</v>
      </c>
      <c r="Q487" t="s">
        <v>2176</v>
      </c>
      <c r="R487" t="s">
        <v>2177</v>
      </c>
      <c r="S487" s="14">
        <v>41807.125</v>
      </c>
      <c r="T487" s="14">
        <v>41776.063136574077</v>
      </c>
    </row>
    <row r="488" spans="1:20" ht="55.8" x14ac:dyDescent="0.55000000000000004">
      <c r="A488" s="7">
        <v>3434</v>
      </c>
      <c r="B488" s="26" t="s">
        <v>487</v>
      </c>
      <c r="C488" s="26" t="s">
        <v>1551</v>
      </c>
      <c r="D488" s="3">
        <v>10000</v>
      </c>
      <c r="E488" s="5">
        <v>10555</v>
      </c>
      <c r="F488" t="s">
        <v>2126</v>
      </c>
      <c r="G488" t="s">
        <v>2130</v>
      </c>
      <c r="H488" t="s">
        <v>2150</v>
      </c>
      <c r="I488">
        <v>1404983269</v>
      </c>
      <c r="J488">
        <v>1402391269</v>
      </c>
      <c r="K488" t="b">
        <v>0</v>
      </c>
      <c r="L488">
        <v>168</v>
      </c>
      <c r="M488" t="b">
        <v>1</v>
      </c>
      <c r="N488" t="s">
        <v>2167</v>
      </c>
      <c r="O488" s="8">
        <v>106</v>
      </c>
      <c r="P488" s="9">
        <v>62.83</v>
      </c>
      <c r="Q488" t="s">
        <v>2176</v>
      </c>
      <c r="R488" t="s">
        <v>2177</v>
      </c>
      <c r="S488" s="14">
        <v>41830.380428240744</v>
      </c>
      <c r="T488" s="14">
        <v>41800.380428240744</v>
      </c>
    </row>
    <row r="489" spans="1:20" ht="55.8" x14ac:dyDescent="0.55000000000000004">
      <c r="A489" s="7">
        <v>3435</v>
      </c>
      <c r="B489" s="26" t="s">
        <v>488</v>
      </c>
      <c r="C489" s="26" t="s">
        <v>1552</v>
      </c>
      <c r="D489" s="3">
        <v>1000</v>
      </c>
      <c r="E489" s="5">
        <v>1120</v>
      </c>
      <c r="F489" t="s">
        <v>2126</v>
      </c>
      <c r="G489" t="s">
        <v>2130</v>
      </c>
      <c r="H489" t="s">
        <v>2150</v>
      </c>
      <c r="I489">
        <v>1470538800</v>
      </c>
      <c r="J489">
        <v>1469112493</v>
      </c>
      <c r="K489" t="b">
        <v>0</v>
      </c>
      <c r="L489">
        <v>19</v>
      </c>
      <c r="M489" t="b">
        <v>1</v>
      </c>
      <c r="N489" t="s">
        <v>2167</v>
      </c>
      <c r="O489" s="8">
        <v>112</v>
      </c>
      <c r="P489" s="9">
        <v>58.95</v>
      </c>
      <c r="Q489" t="s">
        <v>2176</v>
      </c>
      <c r="R489" t="s">
        <v>2177</v>
      </c>
      <c r="S489" s="14">
        <v>42589.125</v>
      </c>
      <c r="T489" s="14">
        <v>42572.61681712963</v>
      </c>
    </row>
    <row r="490" spans="1:20" ht="55.8" x14ac:dyDescent="0.55000000000000004">
      <c r="A490" s="7">
        <v>3436</v>
      </c>
      <c r="B490" s="26" t="s">
        <v>489</v>
      </c>
      <c r="C490" s="26" t="s">
        <v>1553</v>
      </c>
      <c r="D490" s="3">
        <v>5000</v>
      </c>
      <c r="E490" s="5">
        <v>5295</v>
      </c>
      <c r="F490" t="s">
        <v>2126</v>
      </c>
      <c r="G490" t="s">
        <v>2130</v>
      </c>
      <c r="H490" t="s">
        <v>2150</v>
      </c>
      <c r="I490">
        <v>1408638480</v>
      </c>
      <c r="J490">
        <v>1406811593</v>
      </c>
      <c r="K490" t="b">
        <v>0</v>
      </c>
      <c r="L490">
        <v>37</v>
      </c>
      <c r="M490" t="b">
        <v>1</v>
      </c>
      <c r="N490" t="s">
        <v>2167</v>
      </c>
      <c r="O490" s="8">
        <v>106</v>
      </c>
      <c r="P490" s="9">
        <v>143.11000000000001</v>
      </c>
      <c r="Q490" t="s">
        <v>2176</v>
      </c>
      <c r="R490" t="s">
        <v>2177</v>
      </c>
      <c r="S490" s="14">
        <v>41872.686111111114</v>
      </c>
      <c r="T490" s="14">
        <v>41851.541585648149</v>
      </c>
    </row>
    <row r="491" spans="1:20" ht="55.8" x14ac:dyDescent="0.55000000000000004">
      <c r="A491" s="7">
        <v>3437</v>
      </c>
      <c r="B491" s="26" t="s">
        <v>490</v>
      </c>
      <c r="C491" s="26" t="s">
        <v>1554</v>
      </c>
      <c r="D491" s="3">
        <v>3000</v>
      </c>
      <c r="E491" s="5">
        <v>3030</v>
      </c>
      <c r="F491" t="s">
        <v>2126</v>
      </c>
      <c r="G491" t="s">
        <v>2130</v>
      </c>
      <c r="H491" t="s">
        <v>2150</v>
      </c>
      <c r="I491">
        <v>1440003820</v>
      </c>
      <c r="J491">
        <v>1437411820</v>
      </c>
      <c r="K491" t="b">
        <v>0</v>
      </c>
      <c r="L491">
        <v>36</v>
      </c>
      <c r="M491" t="b">
        <v>1</v>
      </c>
      <c r="N491" t="s">
        <v>2167</v>
      </c>
      <c r="O491" s="8">
        <v>101</v>
      </c>
      <c r="P491" s="9">
        <v>84.17</v>
      </c>
      <c r="Q491" t="s">
        <v>2176</v>
      </c>
      <c r="R491" t="s">
        <v>2177</v>
      </c>
      <c r="S491" s="14">
        <v>42235.710879629631</v>
      </c>
      <c r="T491" s="14">
        <v>42205.710879629631</v>
      </c>
    </row>
    <row r="492" spans="1:20" ht="55.8" x14ac:dyDescent="0.55000000000000004">
      <c r="A492" s="7">
        <v>3438</v>
      </c>
      <c r="B492" s="26" t="s">
        <v>491</v>
      </c>
      <c r="C492" s="26" t="s">
        <v>1555</v>
      </c>
      <c r="D492" s="3">
        <v>2500</v>
      </c>
      <c r="E492" s="5">
        <v>2605</v>
      </c>
      <c r="F492" t="s">
        <v>2126</v>
      </c>
      <c r="G492" t="s">
        <v>2131</v>
      </c>
      <c r="H492" t="s">
        <v>2151</v>
      </c>
      <c r="I492">
        <v>1430600400</v>
      </c>
      <c r="J492">
        <v>1428358567</v>
      </c>
      <c r="K492" t="b">
        <v>0</v>
      </c>
      <c r="L492">
        <v>14</v>
      </c>
      <c r="M492" t="b">
        <v>1</v>
      </c>
      <c r="N492" t="s">
        <v>2167</v>
      </c>
      <c r="O492" s="8">
        <v>104</v>
      </c>
      <c r="P492" s="9">
        <v>186.07</v>
      </c>
      <c r="Q492" t="s">
        <v>2176</v>
      </c>
      <c r="R492" t="s">
        <v>2177</v>
      </c>
      <c r="S492" s="14">
        <v>42126.875</v>
      </c>
      <c r="T492" s="14">
        <v>42100.927858796291</v>
      </c>
    </row>
    <row r="493" spans="1:20" ht="42" x14ac:dyDescent="0.55000000000000004">
      <c r="A493" s="7">
        <v>3439</v>
      </c>
      <c r="B493" s="26" t="s">
        <v>492</v>
      </c>
      <c r="C493" s="26" t="s">
        <v>1556</v>
      </c>
      <c r="D493" s="3">
        <v>1200</v>
      </c>
      <c r="E493" s="5">
        <v>1616.14</v>
      </c>
      <c r="F493" t="s">
        <v>2126</v>
      </c>
      <c r="G493" t="s">
        <v>2130</v>
      </c>
      <c r="H493" t="s">
        <v>2150</v>
      </c>
      <c r="I493">
        <v>1453179540</v>
      </c>
      <c r="J493">
        <v>1452030730</v>
      </c>
      <c r="K493" t="b">
        <v>0</v>
      </c>
      <c r="L493">
        <v>18</v>
      </c>
      <c r="M493" t="b">
        <v>1</v>
      </c>
      <c r="N493" t="s">
        <v>2167</v>
      </c>
      <c r="O493" s="8">
        <v>135</v>
      </c>
      <c r="P493" s="9">
        <v>89.79</v>
      </c>
      <c r="Q493" t="s">
        <v>2176</v>
      </c>
      <c r="R493" t="s">
        <v>2177</v>
      </c>
      <c r="S493" s="14">
        <v>42388.207638888889</v>
      </c>
      <c r="T493" s="14">
        <v>42374.911226851851</v>
      </c>
    </row>
    <row r="494" spans="1:20" ht="55.8" x14ac:dyDescent="0.55000000000000004">
      <c r="A494" s="7">
        <v>3440</v>
      </c>
      <c r="B494" s="26" t="s">
        <v>493</v>
      </c>
      <c r="C494" s="26" t="s">
        <v>1557</v>
      </c>
      <c r="D494" s="3">
        <v>5000</v>
      </c>
      <c r="E494" s="5">
        <v>5260.92</v>
      </c>
      <c r="F494" t="s">
        <v>2126</v>
      </c>
      <c r="G494" t="s">
        <v>2130</v>
      </c>
      <c r="H494" t="s">
        <v>2150</v>
      </c>
      <c r="I494">
        <v>1405095300</v>
      </c>
      <c r="J494">
        <v>1403146628</v>
      </c>
      <c r="K494" t="b">
        <v>0</v>
      </c>
      <c r="L494">
        <v>82</v>
      </c>
      <c r="M494" t="b">
        <v>1</v>
      </c>
      <c r="N494" t="s">
        <v>2167</v>
      </c>
      <c r="O494" s="8">
        <v>105</v>
      </c>
      <c r="P494" s="9">
        <v>64.16</v>
      </c>
      <c r="Q494" t="s">
        <v>2176</v>
      </c>
      <c r="R494" t="s">
        <v>2177</v>
      </c>
      <c r="S494" s="14">
        <v>41831.677083333336</v>
      </c>
      <c r="T494" s="14">
        <v>41809.12300925926</v>
      </c>
    </row>
    <row r="495" spans="1:20" ht="55.8" x14ac:dyDescent="0.55000000000000004">
      <c r="A495" s="7">
        <v>3441</v>
      </c>
      <c r="B495" s="26" t="s">
        <v>494</v>
      </c>
      <c r="C495" s="26" t="s">
        <v>1558</v>
      </c>
      <c r="D495" s="3">
        <v>2500</v>
      </c>
      <c r="E495" s="5">
        <v>2565</v>
      </c>
      <c r="F495" t="s">
        <v>2126</v>
      </c>
      <c r="G495" t="s">
        <v>2130</v>
      </c>
      <c r="H495" t="s">
        <v>2150</v>
      </c>
      <c r="I495">
        <v>1447445820</v>
      </c>
      <c r="J495">
        <v>1445077121</v>
      </c>
      <c r="K495" t="b">
        <v>0</v>
      </c>
      <c r="L495">
        <v>43</v>
      </c>
      <c r="M495" t="b">
        <v>1</v>
      </c>
      <c r="N495" t="s">
        <v>2167</v>
      </c>
      <c r="O495" s="8">
        <v>103</v>
      </c>
      <c r="P495" s="9">
        <v>59.65</v>
      </c>
      <c r="Q495" t="s">
        <v>2176</v>
      </c>
      <c r="R495" t="s">
        <v>2177</v>
      </c>
      <c r="S495" s="14">
        <v>42321.845138888893</v>
      </c>
      <c r="T495" s="14">
        <v>42294.429641203707</v>
      </c>
    </row>
    <row r="496" spans="1:20" ht="55.8" x14ac:dyDescent="0.55000000000000004">
      <c r="A496" s="7">
        <v>3442</v>
      </c>
      <c r="B496" s="26" t="s">
        <v>495</v>
      </c>
      <c r="C496" s="26" t="s">
        <v>1559</v>
      </c>
      <c r="D496" s="3">
        <v>250</v>
      </c>
      <c r="E496" s="5">
        <v>250</v>
      </c>
      <c r="F496" t="s">
        <v>2126</v>
      </c>
      <c r="G496" t="s">
        <v>2130</v>
      </c>
      <c r="H496" t="s">
        <v>2150</v>
      </c>
      <c r="I496">
        <v>1433016672</v>
      </c>
      <c r="J496">
        <v>1430424672</v>
      </c>
      <c r="K496" t="b">
        <v>0</v>
      </c>
      <c r="L496">
        <v>8</v>
      </c>
      <c r="M496" t="b">
        <v>1</v>
      </c>
      <c r="N496" t="s">
        <v>2167</v>
      </c>
      <c r="O496" s="8">
        <v>100</v>
      </c>
      <c r="P496" s="9">
        <v>31.25</v>
      </c>
      <c r="Q496" t="s">
        <v>2176</v>
      </c>
      <c r="R496" t="s">
        <v>2177</v>
      </c>
      <c r="S496" s="14">
        <v>42154.841111111105</v>
      </c>
      <c r="T496" s="14">
        <v>42124.841111111105</v>
      </c>
    </row>
    <row r="497" spans="1:20" ht="55.8" x14ac:dyDescent="0.55000000000000004">
      <c r="A497" s="7">
        <v>3443</v>
      </c>
      <c r="B497" s="26" t="s">
        <v>496</v>
      </c>
      <c r="C497" s="26" t="s">
        <v>1560</v>
      </c>
      <c r="D497" s="3">
        <v>1000</v>
      </c>
      <c r="E497" s="5">
        <v>1855</v>
      </c>
      <c r="F497" t="s">
        <v>2126</v>
      </c>
      <c r="G497" t="s">
        <v>2130</v>
      </c>
      <c r="H497" t="s">
        <v>2150</v>
      </c>
      <c r="I497">
        <v>1410266146</v>
      </c>
      <c r="J497">
        <v>1407674146</v>
      </c>
      <c r="K497" t="b">
        <v>0</v>
      </c>
      <c r="L497">
        <v>45</v>
      </c>
      <c r="M497" t="b">
        <v>1</v>
      </c>
      <c r="N497" t="s">
        <v>2167</v>
      </c>
      <c r="O497" s="8">
        <v>186</v>
      </c>
      <c r="P497" s="9">
        <v>41.22</v>
      </c>
      <c r="Q497" t="s">
        <v>2176</v>
      </c>
      <c r="R497" t="s">
        <v>2177</v>
      </c>
      <c r="S497" s="14">
        <v>41891.524837962963</v>
      </c>
      <c r="T497" s="14">
        <v>41861.524837962963</v>
      </c>
    </row>
    <row r="498" spans="1:20" ht="55.8" x14ac:dyDescent="0.55000000000000004">
      <c r="A498" s="7">
        <v>3444</v>
      </c>
      <c r="B498" s="26" t="s">
        <v>497</v>
      </c>
      <c r="C498" s="26" t="s">
        <v>1561</v>
      </c>
      <c r="D498" s="3">
        <v>300</v>
      </c>
      <c r="E498" s="5">
        <v>867</v>
      </c>
      <c r="F498" t="s">
        <v>2126</v>
      </c>
      <c r="G498" t="s">
        <v>2132</v>
      </c>
      <c r="H498" t="s">
        <v>2152</v>
      </c>
      <c r="I498">
        <v>1465394340</v>
      </c>
      <c r="J498">
        <v>1464677986</v>
      </c>
      <c r="K498" t="b">
        <v>0</v>
      </c>
      <c r="L498">
        <v>20</v>
      </c>
      <c r="M498" t="b">
        <v>1</v>
      </c>
      <c r="N498" t="s">
        <v>2167</v>
      </c>
      <c r="O498" s="8">
        <v>289</v>
      </c>
      <c r="P498" s="9">
        <v>43.35</v>
      </c>
      <c r="Q498" t="s">
        <v>2176</v>
      </c>
      <c r="R498" t="s">
        <v>2177</v>
      </c>
      <c r="S498" s="14">
        <v>42529.582638888889</v>
      </c>
      <c r="T498" s="14">
        <v>42521.291504629626</v>
      </c>
    </row>
    <row r="499" spans="1:20" ht="42" x14ac:dyDescent="0.55000000000000004">
      <c r="A499" s="7">
        <v>3445</v>
      </c>
      <c r="B499" s="26" t="s">
        <v>498</v>
      </c>
      <c r="C499" s="26" t="s">
        <v>1562</v>
      </c>
      <c r="D499" s="3">
        <v>2000</v>
      </c>
      <c r="E499" s="5">
        <v>2000</v>
      </c>
      <c r="F499" t="s">
        <v>2126</v>
      </c>
      <c r="G499" t="s">
        <v>2131</v>
      </c>
      <c r="H499" t="s">
        <v>2151</v>
      </c>
      <c r="I499">
        <v>1445604236</v>
      </c>
      <c r="J499">
        <v>1443185036</v>
      </c>
      <c r="K499" t="b">
        <v>0</v>
      </c>
      <c r="L499">
        <v>31</v>
      </c>
      <c r="M499" t="b">
        <v>1</v>
      </c>
      <c r="N499" t="s">
        <v>2167</v>
      </c>
      <c r="O499" s="8">
        <v>100</v>
      </c>
      <c r="P499" s="9">
        <v>64.52</v>
      </c>
      <c r="Q499" t="s">
        <v>2176</v>
      </c>
      <c r="R499" t="s">
        <v>2177</v>
      </c>
      <c r="S499" s="14">
        <v>42300.530509259261</v>
      </c>
      <c r="T499" s="14">
        <v>42272.530509259261</v>
      </c>
    </row>
    <row r="500" spans="1:20" ht="55.8" x14ac:dyDescent="0.55000000000000004">
      <c r="A500" s="7">
        <v>3446</v>
      </c>
      <c r="B500" s="26" t="s">
        <v>499</v>
      </c>
      <c r="C500" s="26" t="s">
        <v>1563</v>
      </c>
      <c r="D500" s="3">
        <v>1000</v>
      </c>
      <c r="E500" s="5">
        <v>1082</v>
      </c>
      <c r="F500" t="s">
        <v>2126</v>
      </c>
      <c r="G500" t="s">
        <v>2131</v>
      </c>
      <c r="H500" t="s">
        <v>2151</v>
      </c>
      <c r="I500">
        <v>1423138800</v>
      </c>
      <c r="J500">
        <v>1421092725</v>
      </c>
      <c r="K500" t="b">
        <v>0</v>
      </c>
      <c r="L500">
        <v>25</v>
      </c>
      <c r="M500" t="b">
        <v>1</v>
      </c>
      <c r="N500" t="s">
        <v>2167</v>
      </c>
      <c r="O500" s="8">
        <v>108</v>
      </c>
      <c r="P500" s="9">
        <v>43.28</v>
      </c>
      <c r="Q500" t="s">
        <v>2176</v>
      </c>
      <c r="R500" t="s">
        <v>2177</v>
      </c>
      <c r="S500" s="14">
        <v>42040.513888888891</v>
      </c>
      <c r="T500" s="14">
        <v>42016.832465277781</v>
      </c>
    </row>
    <row r="501" spans="1:20" ht="42" x14ac:dyDescent="0.55000000000000004">
      <c r="A501" s="7">
        <v>3447</v>
      </c>
      <c r="B501" s="26" t="s">
        <v>500</v>
      </c>
      <c r="C501" s="26" t="s">
        <v>1564</v>
      </c>
      <c r="D501" s="3">
        <v>1000</v>
      </c>
      <c r="E501" s="5">
        <v>1078</v>
      </c>
      <c r="F501" t="s">
        <v>2126</v>
      </c>
      <c r="G501" t="s">
        <v>2130</v>
      </c>
      <c r="H501" t="s">
        <v>2150</v>
      </c>
      <c r="I501">
        <v>1458332412</v>
      </c>
      <c r="J501">
        <v>1454448012</v>
      </c>
      <c r="K501" t="b">
        <v>0</v>
      </c>
      <c r="L501">
        <v>14</v>
      </c>
      <c r="M501" t="b">
        <v>1</v>
      </c>
      <c r="N501" t="s">
        <v>2167</v>
      </c>
      <c r="O501" s="8">
        <v>108</v>
      </c>
      <c r="P501" s="9">
        <v>77</v>
      </c>
      <c r="Q501" t="s">
        <v>2176</v>
      </c>
      <c r="R501" t="s">
        <v>2177</v>
      </c>
      <c r="S501" s="14">
        <v>42447.847361111111</v>
      </c>
      <c r="T501" s="14">
        <v>42402.889027777783</v>
      </c>
    </row>
    <row r="502" spans="1:20" ht="55.8" x14ac:dyDescent="0.55000000000000004">
      <c r="A502" s="7">
        <v>3448</v>
      </c>
      <c r="B502" s="26" t="s">
        <v>501</v>
      </c>
      <c r="C502" s="26" t="s">
        <v>1565</v>
      </c>
      <c r="D502" s="3">
        <v>2100</v>
      </c>
      <c r="E502" s="5">
        <v>2305</v>
      </c>
      <c r="F502" t="s">
        <v>2126</v>
      </c>
      <c r="G502" t="s">
        <v>2130</v>
      </c>
      <c r="H502" t="s">
        <v>2150</v>
      </c>
      <c r="I502">
        <v>1418784689</v>
      </c>
      <c r="J502">
        <v>1416192689</v>
      </c>
      <c r="K502" t="b">
        <v>0</v>
      </c>
      <c r="L502">
        <v>45</v>
      </c>
      <c r="M502" t="b">
        <v>1</v>
      </c>
      <c r="N502" t="s">
        <v>2167</v>
      </c>
      <c r="O502" s="8">
        <v>110</v>
      </c>
      <c r="P502" s="9">
        <v>51.22</v>
      </c>
      <c r="Q502" t="s">
        <v>2176</v>
      </c>
      <c r="R502" t="s">
        <v>2177</v>
      </c>
      <c r="S502" s="14">
        <v>41990.119085648148</v>
      </c>
      <c r="T502" s="14">
        <v>41960.119085648148</v>
      </c>
    </row>
    <row r="503" spans="1:20" ht="42" x14ac:dyDescent="0.55000000000000004">
      <c r="A503" s="7">
        <v>3449</v>
      </c>
      <c r="B503" s="26" t="s">
        <v>502</v>
      </c>
      <c r="C503" s="26" t="s">
        <v>1566</v>
      </c>
      <c r="D503" s="3">
        <v>800</v>
      </c>
      <c r="E503" s="5">
        <v>1365</v>
      </c>
      <c r="F503" t="s">
        <v>2126</v>
      </c>
      <c r="G503" t="s">
        <v>2130</v>
      </c>
      <c r="H503" t="s">
        <v>2150</v>
      </c>
      <c r="I503">
        <v>1468036800</v>
      </c>
      <c r="J503">
        <v>1465607738</v>
      </c>
      <c r="K503" t="b">
        <v>0</v>
      </c>
      <c r="L503">
        <v>20</v>
      </c>
      <c r="M503" t="b">
        <v>1</v>
      </c>
      <c r="N503" t="s">
        <v>2167</v>
      </c>
      <c r="O503" s="8">
        <v>171</v>
      </c>
      <c r="P503" s="9">
        <v>68.25</v>
      </c>
      <c r="Q503" t="s">
        <v>2176</v>
      </c>
      <c r="R503" t="s">
        <v>2177</v>
      </c>
      <c r="S503" s="14">
        <v>42560.166666666672</v>
      </c>
      <c r="T503" s="14">
        <v>42532.052523148144</v>
      </c>
    </row>
    <row r="504" spans="1:20" ht="55.8" x14ac:dyDescent="0.55000000000000004">
      <c r="A504" s="7">
        <v>3450</v>
      </c>
      <c r="B504" s="26" t="s">
        <v>503</v>
      </c>
      <c r="C504" s="26" t="s">
        <v>1567</v>
      </c>
      <c r="D504" s="3">
        <v>500</v>
      </c>
      <c r="E504" s="5">
        <v>760</v>
      </c>
      <c r="F504" t="s">
        <v>2126</v>
      </c>
      <c r="G504" t="s">
        <v>2131</v>
      </c>
      <c r="H504" t="s">
        <v>2151</v>
      </c>
      <c r="I504">
        <v>1427990071</v>
      </c>
      <c r="J504">
        <v>1422809671</v>
      </c>
      <c r="K504" t="b">
        <v>0</v>
      </c>
      <c r="L504">
        <v>39</v>
      </c>
      <c r="M504" t="b">
        <v>1</v>
      </c>
      <c r="N504" t="s">
        <v>2167</v>
      </c>
      <c r="O504" s="8">
        <v>152</v>
      </c>
      <c r="P504" s="9">
        <v>19.489999999999998</v>
      </c>
      <c r="Q504" t="s">
        <v>2176</v>
      </c>
      <c r="R504" t="s">
        <v>2177</v>
      </c>
      <c r="S504" s="14">
        <v>42096.662858796291</v>
      </c>
      <c r="T504" s="14">
        <v>42036.704525462963</v>
      </c>
    </row>
    <row r="505" spans="1:20" ht="55.8" x14ac:dyDescent="0.55000000000000004">
      <c r="A505" s="7">
        <v>3451</v>
      </c>
      <c r="B505" s="26" t="s">
        <v>504</v>
      </c>
      <c r="C505" s="26" t="s">
        <v>1568</v>
      </c>
      <c r="D505" s="3">
        <v>650</v>
      </c>
      <c r="E505" s="5">
        <v>658</v>
      </c>
      <c r="F505" t="s">
        <v>2126</v>
      </c>
      <c r="G505" t="s">
        <v>2130</v>
      </c>
      <c r="H505" t="s">
        <v>2150</v>
      </c>
      <c r="I505">
        <v>1429636927</v>
      </c>
      <c r="J505">
        <v>1427304127</v>
      </c>
      <c r="K505" t="b">
        <v>0</v>
      </c>
      <c r="L505">
        <v>16</v>
      </c>
      <c r="M505" t="b">
        <v>1</v>
      </c>
      <c r="N505" t="s">
        <v>2167</v>
      </c>
      <c r="O505" s="8">
        <v>101</v>
      </c>
      <c r="P505" s="9">
        <v>41.13</v>
      </c>
      <c r="Q505" t="s">
        <v>2176</v>
      </c>
      <c r="R505" t="s">
        <v>2177</v>
      </c>
      <c r="S505" s="14">
        <v>42115.723692129628</v>
      </c>
      <c r="T505" s="14">
        <v>42088.723692129628</v>
      </c>
    </row>
    <row r="506" spans="1:20" ht="55.8" x14ac:dyDescent="0.55000000000000004">
      <c r="A506" s="7">
        <v>3452</v>
      </c>
      <c r="B506" s="26" t="s">
        <v>505</v>
      </c>
      <c r="C506" s="26" t="s">
        <v>1569</v>
      </c>
      <c r="D506" s="3">
        <v>1000</v>
      </c>
      <c r="E506" s="5">
        <v>1532</v>
      </c>
      <c r="F506" t="s">
        <v>2126</v>
      </c>
      <c r="G506" t="s">
        <v>2130</v>
      </c>
      <c r="H506" t="s">
        <v>2150</v>
      </c>
      <c r="I506">
        <v>1406087940</v>
      </c>
      <c r="J506">
        <v>1404141626</v>
      </c>
      <c r="K506" t="b">
        <v>0</v>
      </c>
      <c r="L506">
        <v>37</v>
      </c>
      <c r="M506" t="b">
        <v>1</v>
      </c>
      <c r="N506" t="s">
        <v>2167</v>
      </c>
      <c r="O506" s="8">
        <v>153</v>
      </c>
      <c r="P506" s="9">
        <v>41.41</v>
      </c>
      <c r="Q506" t="s">
        <v>2176</v>
      </c>
      <c r="R506" t="s">
        <v>2177</v>
      </c>
      <c r="S506" s="14">
        <v>41843.165972222225</v>
      </c>
      <c r="T506" s="14">
        <v>41820.639189814814</v>
      </c>
    </row>
    <row r="507" spans="1:20" ht="55.8" x14ac:dyDescent="0.55000000000000004">
      <c r="A507" s="7">
        <v>3453</v>
      </c>
      <c r="B507" s="26" t="s">
        <v>506</v>
      </c>
      <c r="C507" s="26" t="s">
        <v>1570</v>
      </c>
      <c r="D507" s="3">
        <v>300</v>
      </c>
      <c r="E507" s="5">
        <v>385</v>
      </c>
      <c r="F507" t="s">
        <v>2126</v>
      </c>
      <c r="G507" t="s">
        <v>2131</v>
      </c>
      <c r="H507" t="s">
        <v>2151</v>
      </c>
      <c r="I507">
        <v>1471130956</v>
      </c>
      <c r="J507">
        <v>1465946956</v>
      </c>
      <c r="K507" t="b">
        <v>0</v>
      </c>
      <c r="L507">
        <v>14</v>
      </c>
      <c r="M507" t="b">
        <v>1</v>
      </c>
      <c r="N507" t="s">
        <v>2167</v>
      </c>
      <c r="O507" s="8">
        <v>128</v>
      </c>
      <c r="P507" s="9">
        <v>27.5</v>
      </c>
      <c r="Q507" t="s">
        <v>2176</v>
      </c>
      <c r="R507" t="s">
        <v>2177</v>
      </c>
      <c r="S507" s="14">
        <v>42595.97865740741</v>
      </c>
      <c r="T507" s="14">
        <v>42535.97865740741</v>
      </c>
    </row>
    <row r="508" spans="1:20" ht="55.8" x14ac:dyDescent="0.55000000000000004">
      <c r="A508" s="7">
        <v>3454</v>
      </c>
      <c r="B508" s="26" t="s">
        <v>507</v>
      </c>
      <c r="C508" s="26" t="s">
        <v>1571</v>
      </c>
      <c r="D508" s="3">
        <v>700</v>
      </c>
      <c r="E508" s="5">
        <v>705</v>
      </c>
      <c r="F508" t="s">
        <v>2126</v>
      </c>
      <c r="G508" t="s">
        <v>2131</v>
      </c>
      <c r="H508" t="s">
        <v>2151</v>
      </c>
      <c r="I508">
        <v>1406825159</v>
      </c>
      <c r="J508">
        <v>1404233159</v>
      </c>
      <c r="K508" t="b">
        <v>0</v>
      </c>
      <c r="L508">
        <v>21</v>
      </c>
      <c r="M508" t="b">
        <v>1</v>
      </c>
      <c r="N508" t="s">
        <v>2167</v>
      </c>
      <c r="O508" s="8">
        <v>101</v>
      </c>
      <c r="P508" s="9">
        <v>33.57</v>
      </c>
      <c r="Q508" t="s">
        <v>2176</v>
      </c>
      <c r="R508" t="s">
        <v>2177</v>
      </c>
      <c r="S508" s="14">
        <v>41851.698599537034</v>
      </c>
      <c r="T508" s="14">
        <v>41821.698599537034</v>
      </c>
    </row>
    <row r="509" spans="1:20" ht="55.8" x14ac:dyDescent="0.55000000000000004">
      <c r="A509" s="7">
        <v>3455</v>
      </c>
      <c r="B509" s="26" t="s">
        <v>508</v>
      </c>
      <c r="C509" s="26" t="s">
        <v>1572</v>
      </c>
      <c r="D509" s="3">
        <v>10000</v>
      </c>
      <c r="E509" s="5">
        <v>10065</v>
      </c>
      <c r="F509" t="s">
        <v>2126</v>
      </c>
      <c r="G509" t="s">
        <v>2130</v>
      </c>
      <c r="H509" t="s">
        <v>2150</v>
      </c>
      <c r="I509">
        <v>1476381627</v>
      </c>
      <c r="J509">
        <v>1473789627</v>
      </c>
      <c r="K509" t="b">
        <v>0</v>
      </c>
      <c r="L509">
        <v>69</v>
      </c>
      <c r="M509" t="b">
        <v>1</v>
      </c>
      <c r="N509" t="s">
        <v>2167</v>
      </c>
      <c r="O509" s="8">
        <v>101</v>
      </c>
      <c r="P509" s="9">
        <v>145.87</v>
      </c>
      <c r="Q509" t="s">
        <v>2176</v>
      </c>
      <c r="R509" t="s">
        <v>2177</v>
      </c>
      <c r="S509" s="14">
        <v>42656.7503125</v>
      </c>
      <c r="T509" s="14">
        <v>42626.7503125</v>
      </c>
    </row>
    <row r="510" spans="1:20" ht="55.8" x14ac:dyDescent="0.55000000000000004">
      <c r="A510" s="7">
        <v>3456</v>
      </c>
      <c r="B510" s="26" t="s">
        <v>509</v>
      </c>
      <c r="C510" s="26" t="s">
        <v>1573</v>
      </c>
      <c r="D510" s="3">
        <v>3000</v>
      </c>
      <c r="E510" s="5">
        <v>5739</v>
      </c>
      <c r="F510" t="s">
        <v>2126</v>
      </c>
      <c r="G510" t="s">
        <v>2130</v>
      </c>
      <c r="H510" t="s">
        <v>2150</v>
      </c>
      <c r="I510">
        <v>1406876340</v>
      </c>
      <c r="J510">
        <v>1404190567</v>
      </c>
      <c r="K510" t="b">
        <v>0</v>
      </c>
      <c r="L510">
        <v>16</v>
      </c>
      <c r="M510" t="b">
        <v>1</v>
      </c>
      <c r="N510" t="s">
        <v>2167</v>
      </c>
      <c r="O510" s="8">
        <v>191</v>
      </c>
      <c r="P510" s="9">
        <v>358.69</v>
      </c>
      <c r="Q510" t="s">
        <v>2176</v>
      </c>
      <c r="R510" t="s">
        <v>2177</v>
      </c>
      <c r="S510" s="14">
        <v>41852.290972222225</v>
      </c>
      <c r="T510" s="14">
        <v>41821.205636574072</v>
      </c>
    </row>
    <row r="511" spans="1:20" ht="42" x14ac:dyDescent="0.55000000000000004">
      <c r="A511" s="7">
        <v>3457</v>
      </c>
      <c r="B511" s="26" t="s">
        <v>510</v>
      </c>
      <c r="C511" s="26" t="s">
        <v>1574</v>
      </c>
      <c r="D511" s="3">
        <v>2000</v>
      </c>
      <c r="E511" s="5">
        <v>2804</v>
      </c>
      <c r="F511" t="s">
        <v>2126</v>
      </c>
      <c r="G511" t="s">
        <v>2130</v>
      </c>
      <c r="H511" t="s">
        <v>2150</v>
      </c>
      <c r="I511">
        <v>1423720740</v>
      </c>
      <c r="J511">
        <v>1421081857</v>
      </c>
      <c r="K511" t="b">
        <v>0</v>
      </c>
      <c r="L511">
        <v>55</v>
      </c>
      <c r="M511" t="b">
        <v>1</v>
      </c>
      <c r="N511" t="s">
        <v>2167</v>
      </c>
      <c r="O511" s="8">
        <v>140</v>
      </c>
      <c r="P511" s="9">
        <v>50.98</v>
      </c>
      <c r="Q511" t="s">
        <v>2176</v>
      </c>
      <c r="R511" t="s">
        <v>2177</v>
      </c>
      <c r="S511" s="14">
        <v>42047.249305555553</v>
      </c>
      <c r="T511" s="14">
        <v>42016.706678240742</v>
      </c>
    </row>
    <row r="512" spans="1:20" ht="55.8" x14ac:dyDescent="0.55000000000000004">
      <c r="A512" s="7">
        <v>3458</v>
      </c>
      <c r="B512" s="26" t="s">
        <v>511</v>
      </c>
      <c r="C512" s="26" t="s">
        <v>1575</v>
      </c>
      <c r="D512" s="3">
        <v>978</v>
      </c>
      <c r="E512" s="5">
        <v>1216</v>
      </c>
      <c r="F512" t="s">
        <v>2126</v>
      </c>
      <c r="G512" t="s">
        <v>2130</v>
      </c>
      <c r="H512" t="s">
        <v>2150</v>
      </c>
      <c r="I512">
        <v>1422937620</v>
      </c>
      <c r="J512">
        <v>1420606303</v>
      </c>
      <c r="K512" t="b">
        <v>0</v>
      </c>
      <c r="L512">
        <v>27</v>
      </c>
      <c r="M512" t="b">
        <v>1</v>
      </c>
      <c r="N512" t="s">
        <v>2167</v>
      </c>
      <c r="O512" s="8">
        <v>124</v>
      </c>
      <c r="P512" s="9">
        <v>45.04</v>
      </c>
      <c r="Q512" t="s">
        <v>2176</v>
      </c>
      <c r="R512" t="s">
        <v>2177</v>
      </c>
      <c r="S512" s="14">
        <v>42038.185416666667</v>
      </c>
      <c r="T512" s="14">
        <v>42011.202581018515</v>
      </c>
    </row>
    <row r="513" spans="1:20" ht="55.8" x14ac:dyDescent="0.55000000000000004">
      <c r="A513" s="7">
        <v>3459</v>
      </c>
      <c r="B513" s="26" t="s">
        <v>512</v>
      </c>
      <c r="C513" s="26" t="s">
        <v>1576</v>
      </c>
      <c r="D513" s="3">
        <v>500</v>
      </c>
      <c r="E513" s="5">
        <v>631</v>
      </c>
      <c r="F513" t="s">
        <v>2126</v>
      </c>
      <c r="G513" t="s">
        <v>2131</v>
      </c>
      <c r="H513" t="s">
        <v>2151</v>
      </c>
      <c r="I513">
        <v>1463743860</v>
      </c>
      <c r="J513">
        <v>1461151860</v>
      </c>
      <c r="K513" t="b">
        <v>0</v>
      </c>
      <c r="L513">
        <v>36</v>
      </c>
      <c r="M513" t="b">
        <v>1</v>
      </c>
      <c r="N513" t="s">
        <v>2167</v>
      </c>
      <c r="O513" s="8">
        <v>126</v>
      </c>
      <c r="P513" s="9">
        <v>17.53</v>
      </c>
      <c r="Q513" t="s">
        <v>2176</v>
      </c>
      <c r="R513" t="s">
        <v>2177</v>
      </c>
      <c r="S513" s="14">
        <v>42510.479861111111</v>
      </c>
      <c r="T513" s="14">
        <v>42480.479861111111</v>
      </c>
    </row>
    <row r="514" spans="1:20" ht="55.8" x14ac:dyDescent="0.55000000000000004">
      <c r="A514" s="7">
        <v>3460</v>
      </c>
      <c r="B514" s="26" t="s">
        <v>513</v>
      </c>
      <c r="C514" s="26" t="s">
        <v>1577</v>
      </c>
      <c r="D514" s="3">
        <v>500</v>
      </c>
      <c r="E514" s="5">
        <v>950</v>
      </c>
      <c r="F514" t="s">
        <v>2126</v>
      </c>
      <c r="G514" t="s">
        <v>2131</v>
      </c>
      <c r="H514" t="s">
        <v>2151</v>
      </c>
      <c r="I514">
        <v>1408106352</v>
      </c>
      <c r="J514">
        <v>1406896752</v>
      </c>
      <c r="K514" t="b">
        <v>0</v>
      </c>
      <c r="L514">
        <v>19</v>
      </c>
      <c r="M514" t="b">
        <v>1</v>
      </c>
      <c r="N514" t="s">
        <v>2167</v>
      </c>
      <c r="O514" s="8">
        <v>190</v>
      </c>
      <c r="P514" s="9">
        <v>50</v>
      </c>
      <c r="Q514" t="s">
        <v>2176</v>
      </c>
      <c r="R514" t="s">
        <v>2177</v>
      </c>
      <c r="S514" s="14">
        <v>41866.527222222219</v>
      </c>
      <c r="T514" s="14">
        <v>41852.527222222219</v>
      </c>
    </row>
    <row r="515" spans="1:20" ht="55.8" x14ac:dyDescent="0.55000000000000004">
      <c r="A515" s="7">
        <v>3461</v>
      </c>
      <c r="B515" s="26" t="s">
        <v>514</v>
      </c>
      <c r="C515" s="26" t="s">
        <v>1578</v>
      </c>
      <c r="D515" s="3">
        <v>500</v>
      </c>
      <c r="E515" s="5">
        <v>695</v>
      </c>
      <c r="F515" t="s">
        <v>2126</v>
      </c>
      <c r="G515" t="s">
        <v>2130</v>
      </c>
      <c r="H515" t="s">
        <v>2150</v>
      </c>
      <c r="I515">
        <v>1477710000</v>
      </c>
      <c r="J515">
        <v>1475248279</v>
      </c>
      <c r="K515" t="b">
        <v>0</v>
      </c>
      <c r="L515">
        <v>12</v>
      </c>
      <c r="M515" t="b">
        <v>1</v>
      </c>
      <c r="N515" t="s">
        <v>2167</v>
      </c>
      <c r="O515" s="8">
        <v>139</v>
      </c>
      <c r="P515" s="9">
        <v>57.92</v>
      </c>
      <c r="Q515" t="s">
        <v>2176</v>
      </c>
      <c r="R515" t="s">
        <v>2177</v>
      </c>
      <c r="S515" s="14">
        <v>42672.125</v>
      </c>
      <c r="T515" s="14">
        <v>42643.632858796293</v>
      </c>
    </row>
    <row r="516" spans="1:20" ht="42" x14ac:dyDescent="0.55000000000000004">
      <c r="A516" s="7">
        <v>3462</v>
      </c>
      <c r="B516" s="26" t="s">
        <v>515</v>
      </c>
      <c r="C516" s="26" t="s">
        <v>1579</v>
      </c>
      <c r="D516" s="3">
        <v>250</v>
      </c>
      <c r="E516" s="5">
        <v>505</v>
      </c>
      <c r="F516" t="s">
        <v>2126</v>
      </c>
      <c r="G516" t="s">
        <v>2130</v>
      </c>
      <c r="H516" t="s">
        <v>2150</v>
      </c>
      <c r="I516">
        <v>1436551200</v>
      </c>
      <c r="J516">
        <v>1435181628</v>
      </c>
      <c r="K516" t="b">
        <v>0</v>
      </c>
      <c r="L516">
        <v>17</v>
      </c>
      <c r="M516" t="b">
        <v>1</v>
      </c>
      <c r="N516" t="s">
        <v>2167</v>
      </c>
      <c r="O516" s="8">
        <v>202</v>
      </c>
      <c r="P516" s="9">
        <v>29.71</v>
      </c>
      <c r="Q516" t="s">
        <v>2176</v>
      </c>
      <c r="R516" t="s">
        <v>2177</v>
      </c>
      <c r="S516" s="14">
        <v>42195.75</v>
      </c>
      <c r="T516" s="14">
        <v>42179.898472222223</v>
      </c>
    </row>
    <row r="517" spans="1:20" ht="55.8" x14ac:dyDescent="0.55000000000000004">
      <c r="A517" s="7">
        <v>3463</v>
      </c>
      <c r="B517" s="26" t="s">
        <v>516</v>
      </c>
      <c r="C517" s="26" t="s">
        <v>1580</v>
      </c>
      <c r="D517" s="3">
        <v>10000</v>
      </c>
      <c r="E517" s="5">
        <v>10338</v>
      </c>
      <c r="F517" t="s">
        <v>2126</v>
      </c>
      <c r="G517" t="s">
        <v>2135</v>
      </c>
      <c r="H517" t="s">
        <v>2155</v>
      </c>
      <c r="I517">
        <v>1476158340</v>
      </c>
      <c r="J517">
        <v>1472594585</v>
      </c>
      <c r="K517" t="b">
        <v>0</v>
      </c>
      <c r="L517">
        <v>114</v>
      </c>
      <c r="M517" t="b">
        <v>1</v>
      </c>
      <c r="N517" t="s">
        <v>2167</v>
      </c>
      <c r="O517" s="8">
        <v>103</v>
      </c>
      <c r="P517" s="9">
        <v>90.68</v>
      </c>
      <c r="Q517" t="s">
        <v>2176</v>
      </c>
      <c r="R517" t="s">
        <v>2177</v>
      </c>
      <c r="S517" s="14">
        <v>42654.165972222225</v>
      </c>
      <c r="T517" s="14">
        <v>42612.918807870374</v>
      </c>
    </row>
    <row r="518" spans="1:20" ht="55.8" x14ac:dyDescent="0.55000000000000004">
      <c r="A518" s="7">
        <v>3464</v>
      </c>
      <c r="B518" s="26" t="s">
        <v>517</v>
      </c>
      <c r="C518" s="26" t="s">
        <v>1581</v>
      </c>
      <c r="D518" s="3">
        <v>5000</v>
      </c>
      <c r="E518" s="5">
        <v>5116.18</v>
      </c>
      <c r="F518" t="s">
        <v>2126</v>
      </c>
      <c r="G518" t="s">
        <v>2130</v>
      </c>
      <c r="H518" t="s">
        <v>2150</v>
      </c>
      <c r="I518">
        <v>1471921637</v>
      </c>
      <c r="J518">
        <v>1469329637</v>
      </c>
      <c r="K518" t="b">
        <v>0</v>
      </c>
      <c r="L518">
        <v>93</v>
      </c>
      <c r="M518" t="b">
        <v>1</v>
      </c>
      <c r="N518" t="s">
        <v>2167</v>
      </c>
      <c r="O518" s="8">
        <v>102</v>
      </c>
      <c r="P518" s="9">
        <v>55.01</v>
      </c>
      <c r="Q518" t="s">
        <v>2176</v>
      </c>
      <c r="R518" t="s">
        <v>2177</v>
      </c>
      <c r="S518" s="14">
        <v>42605.130057870367</v>
      </c>
      <c r="T518" s="14">
        <v>42575.130057870367</v>
      </c>
    </row>
    <row r="519" spans="1:20" ht="55.8" x14ac:dyDescent="0.55000000000000004">
      <c r="A519" s="7">
        <v>3465</v>
      </c>
      <c r="B519" s="26" t="s">
        <v>518</v>
      </c>
      <c r="C519" s="26" t="s">
        <v>1582</v>
      </c>
      <c r="D519" s="3">
        <v>2000</v>
      </c>
      <c r="E519" s="5">
        <v>2060</v>
      </c>
      <c r="F519" t="s">
        <v>2126</v>
      </c>
      <c r="G519" t="s">
        <v>2131</v>
      </c>
      <c r="H519" t="s">
        <v>2151</v>
      </c>
      <c r="I519">
        <v>1439136000</v>
      </c>
      <c r="J519">
        <v>1436972472</v>
      </c>
      <c r="K519" t="b">
        <v>0</v>
      </c>
      <c r="L519">
        <v>36</v>
      </c>
      <c r="M519" t="b">
        <v>1</v>
      </c>
      <c r="N519" t="s">
        <v>2167</v>
      </c>
      <c r="O519" s="8">
        <v>103</v>
      </c>
      <c r="P519" s="9">
        <v>57.22</v>
      </c>
      <c r="Q519" t="s">
        <v>2176</v>
      </c>
      <c r="R519" t="s">
        <v>2177</v>
      </c>
      <c r="S519" s="14">
        <v>42225.666666666672</v>
      </c>
      <c r="T519" s="14">
        <v>42200.625833333332</v>
      </c>
    </row>
    <row r="520" spans="1:20" ht="42" x14ac:dyDescent="0.55000000000000004">
      <c r="A520" s="7">
        <v>3466</v>
      </c>
      <c r="B520" s="26" t="s">
        <v>519</v>
      </c>
      <c r="C520" s="26" t="s">
        <v>1583</v>
      </c>
      <c r="D520" s="3">
        <v>3500</v>
      </c>
      <c r="E520" s="5">
        <v>4450</v>
      </c>
      <c r="F520" t="s">
        <v>2126</v>
      </c>
      <c r="G520" t="s">
        <v>2130</v>
      </c>
      <c r="H520" t="s">
        <v>2150</v>
      </c>
      <c r="I520">
        <v>1461108450</v>
      </c>
      <c r="J520">
        <v>1455928050</v>
      </c>
      <c r="K520" t="b">
        <v>0</v>
      </c>
      <c r="L520">
        <v>61</v>
      </c>
      <c r="M520" t="b">
        <v>1</v>
      </c>
      <c r="N520" t="s">
        <v>2167</v>
      </c>
      <c r="O520" s="8">
        <v>127</v>
      </c>
      <c r="P520" s="9">
        <v>72.95</v>
      </c>
      <c r="Q520" t="s">
        <v>2176</v>
      </c>
      <c r="R520" t="s">
        <v>2177</v>
      </c>
      <c r="S520" s="14">
        <v>42479.977430555555</v>
      </c>
      <c r="T520" s="14">
        <v>42420.019097222219</v>
      </c>
    </row>
    <row r="521" spans="1:20" ht="28.2" x14ac:dyDescent="0.55000000000000004">
      <c r="A521" s="7">
        <v>3467</v>
      </c>
      <c r="B521" s="26" t="s">
        <v>520</v>
      </c>
      <c r="C521" s="26" t="s">
        <v>1584</v>
      </c>
      <c r="D521" s="3">
        <v>3000</v>
      </c>
      <c r="E521" s="5">
        <v>3030</v>
      </c>
      <c r="F521" t="s">
        <v>2126</v>
      </c>
      <c r="G521" t="s">
        <v>2130</v>
      </c>
      <c r="H521" t="s">
        <v>2150</v>
      </c>
      <c r="I521">
        <v>1426864032</v>
      </c>
      <c r="J521">
        <v>1424275632</v>
      </c>
      <c r="K521" t="b">
        <v>0</v>
      </c>
      <c r="L521">
        <v>47</v>
      </c>
      <c r="M521" t="b">
        <v>1</v>
      </c>
      <c r="N521" t="s">
        <v>2167</v>
      </c>
      <c r="O521" s="8">
        <v>101</v>
      </c>
      <c r="P521" s="9">
        <v>64.47</v>
      </c>
      <c r="Q521" t="s">
        <v>2176</v>
      </c>
      <c r="R521" t="s">
        <v>2177</v>
      </c>
      <c r="S521" s="14">
        <v>42083.630000000005</v>
      </c>
      <c r="T521" s="14">
        <v>42053.671666666662</v>
      </c>
    </row>
    <row r="522" spans="1:20" ht="42" x14ac:dyDescent="0.55000000000000004">
      <c r="A522" s="7">
        <v>3468</v>
      </c>
      <c r="B522" s="26" t="s">
        <v>521</v>
      </c>
      <c r="C522" s="26" t="s">
        <v>1585</v>
      </c>
      <c r="D522" s="3">
        <v>10000</v>
      </c>
      <c r="E522" s="5">
        <v>12178</v>
      </c>
      <c r="F522" t="s">
        <v>2126</v>
      </c>
      <c r="G522" t="s">
        <v>2130</v>
      </c>
      <c r="H522" t="s">
        <v>2150</v>
      </c>
      <c r="I522">
        <v>1474426800</v>
      </c>
      <c r="J522">
        <v>1471976529</v>
      </c>
      <c r="K522" t="b">
        <v>0</v>
      </c>
      <c r="L522">
        <v>17</v>
      </c>
      <c r="M522" t="b">
        <v>1</v>
      </c>
      <c r="N522" t="s">
        <v>2167</v>
      </c>
      <c r="O522" s="8">
        <v>122</v>
      </c>
      <c r="P522" s="9">
        <v>716.35</v>
      </c>
      <c r="Q522" t="s">
        <v>2176</v>
      </c>
      <c r="R522" t="s">
        <v>2177</v>
      </c>
      <c r="S522" s="14">
        <v>42634.125</v>
      </c>
      <c r="T522" s="14">
        <v>42605.765381944439</v>
      </c>
    </row>
    <row r="523" spans="1:20" ht="55.8" x14ac:dyDescent="0.55000000000000004">
      <c r="A523" s="7">
        <v>3469</v>
      </c>
      <c r="B523" s="26" t="s">
        <v>522</v>
      </c>
      <c r="C523" s="26" t="s">
        <v>1586</v>
      </c>
      <c r="D523" s="3">
        <v>2800</v>
      </c>
      <c r="E523" s="5">
        <v>3175</v>
      </c>
      <c r="F523" t="s">
        <v>2126</v>
      </c>
      <c r="G523" t="s">
        <v>2130</v>
      </c>
      <c r="H523" t="s">
        <v>2150</v>
      </c>
      <c r="I523">
        <v>1461857045</v>
      </c>
      <c r="J523">
        <v>1459265045</v>
      </c>
      <c r="K523" t="b">
        <v>0</v>
      </c>
      <c r="L523">
        <v>63</v>
      </c>
      <c r="M523" t="b">
        <v>1</v>
      </c>
      <c r="N523" t="s">
        <v>2167</v>
      </c>
      <c r="O523" s="8">
        <v>113</v>
      </c>
      <c r="P523" s="9">
        <v>50.4</v>
      </c>
      <c r="Q523" t="s">
        <v>2176</v>
      </c>
      <c r="R523" t="s">
        <v>2177</v>
      </c>
      <c r="S523" s="14">
        <v>42488.641724537039</v>
      </c>
      <c r="T523" s="14">
        <v>42458.641724537039</v>
      </c>
    </row>
    <row r="524" spans="1:20" ht="42" x14ac:dyDescent="0.55000000000000004">
      <c r="A524" s="7">
        <v>3470</v>
      </c>
      <c r="B524" s="26" t="s">
        <v>523</v>
      </c>
      <c r="C524" s="26" t="s">
        <v>1587</v>
      </c>
      <c r="D524" s="3">
        <v>250</v>
      </c>
      <c r="E524" s="5">
        <v>375</v>
      </c>
      <c r="F524" t="s">
        <v>2126</v>
      </c>
      <c r="G524" t="s">
        <v>2130</v>
      </c>
      <c r="H524" t="s">
        <v>2150</v>
      </c>
      <c r="I524">
        <v>1468618680</v>
      </c>
      <c r="J524">
        <v>1465345902</v>
      </c>
      <c r="K524" t="b">
        <v>0</v>
      </c>
      <c r="L524">
        <v>9</v>
      </c>
      <c r="M524" t="b">
        <v>1</v>
      </c>
      <c r="N524" t="s">
        <v>2167</v>
      </c>
      <c r="O524" s="8">
        <v>150</v>
      </c>
      <c r="P524" s="9">
        <v>41.67</v>
      </c>
      <c r="Q524" t="s">
        <v>2176</v>
      </c>
      <c r="R524" t="s">
        <v>2177</v>
      </c>
      <c r="S524" s="14">
        <v>42566.901388888888</v>
      </c>
      <c r="T524" s="14">
        <v>42529.022013888884</v>
      </c>
    </row>
    <row r="525" spans="1:20" ht="55.8" x14ac:dyDescent="0.55000000000000004">
      <c r="A525" s="7">
        <v>3471</v>
      </c>
      <c r="B525" s="26" t="s">
        <v>524</v>
      </c>
      <c r="C525" s="26" t="s">
        <v>1588</v>
      </c>
      <c r="D525" s="3">
        <v>500</v>
      </c>
      <c r="E525" s="5">
        <v>1073</v>
      </c>
      <c r="F525" t="s">
        <v>2126</v>
      </c>
      <c r="G525" t="s">
        <v>2131</v>
      </c>
      <c r="H525" t="s">
        <v>2151</v>
      </c>
      <c r="I525">
        <v>1409515200</v>
      </c>
      <c r="J525">
        <v>1405971690</v>
      </c>
      <c r="K525" t="b">
        <v>0</v>
      </c>
      <c r="L525">
        <v>30</v>
      </c>
      <c r="M525" t="b">
        <v>1</v>
      </c>
      <c r="N525" t="s">
        <v>2167</v>
      </c>
      <c r="O525" s="8">
        <v>215</v>
      </c>
      <c r="P525" s="9">
        <v>35.770000000000003</v>
      </c>
      <c r="Q525" t="s">
        <v>2176</v>
      </c>
      <c r="R525" t="s">
        <v>2177</v>
      </c>
      <c r="S525" s="14">
        <v>41882.833333333336</v>
      </c>
      <c r="T525" s="14">
        <v>41841.820486111108</v>
      </c>
    </row>
    <row r="526" spans="1:20" ht="55.8" x14ac:dyDescent="0.55000000000000004">
      <c r="A526" s="7">
        <v>3472</v>
      </c>
      <c r="B526" s="26" t="s">
        <v>525</v>
      </c>
      <c r="C526" s="26" t="s">
        <v>1589</v>
      </c>
      <c r="D526" s="3">
        <v>2000</v>
      </c>
      <c r="E526" s="5">
        <v>2041</v>
      </c>
      <c r="F526" t="s">
        <v>2126</v>
      </c>
      <c r="G526" t="s">
        <v>2130</v>
      </c>
      <c r="H526" t="s">
        <v>2150</v>
      </c>
      <c r="I526">
        <v>1415253540</v>
      </c>
      <c r="J526">
        <v>1413432331</v>
      </c>
      <c r="K526" t="b">
        <v>0</v>
      </c>
      <c r="L526">
        <v>23</v>
      </c>
      <c r="M526" t="b">
        <v>1</v>
      </c>
      <c r="N526" t="s">
        <v>2167</v>
      </c>
      <c r="O526" s="8">
        <v>102</v>
      </c>
      <c r="P526" s="9">
        <v>88.74</v>
      </c>
      <c r="Q526" t="s">
        <v>2176</v>
      </c>
      <c r="R526" t="s">
        <v>2177</v>
      </c>
      <c r="S526" s="14">
        <v>41949.249305555553</v>
      </c>
      <c r="T526" s="14">
        <v>41928.170497685183</v>
      </c>
    </row>
    <row r="527" spans="1:20" ht="55.8" x14ac:dyDescent="0.55000000000000004">
      <c r="A527" s="7">
        <v>3473</v>
      </c>
      <c r="B527" s="26" t="s">
        <v>526</v>
      </c>
      <c r="C527" s="26" t="s">
        <v>1590</v>
      </c>
      <c r="D527" s="3">
        <v>4900</v>
      </c>
      <c r="E527" s="5">
        <v>4900</v>
      </c>
      <c r="F527" t="s">
        <v>2126</v>
      </c>
      <c r="G527" t="s">
        <v>2130</v>
      </c>
      <c r="H527" t="s">
        <v>2150</v>
      </c>
      <c r="I527">
        <v>1426883220</v>
      </c>
      <c r="J527">
        <v>1425067296</v>
      </c>
      <c r="K527" t="b">
        <v>0</v>
      </c>
      <c r="L527">
        <v>33</v>
      </c>
      <c r="M527" t="b">
        <v>1</v>
      </c>
      <c r="N527" t="s">
        <v>2167</v>
      </c>
      <c r="O527" s="8">
        <v>100</v>
      </c>
      <c r="P527" s="9">
        <v>148.47999999999999</v>
      </c>
      <c r="Q527" t="s">
        <v>2176</v>
      </c>
      <c r="R527" t="s">
        <v>2177</v>
      </c>
      <c r="S527" s="14">
        <v>42083.852083333331</v>
      </c>
      <c r="T527" s="14">
        <v>42062.834444444445</v>
      </c>
    </row>
    <row r="528" spans="1:20" ht="55.8" x14ac:dyDescent="0.55000000000000004">
      <c r="A528" s="7">
        <v>3474</v>
      </c>
      <c r="B528" s="26" t="s">
        <v>527</v>
      </c>
      <c r="C528" s="26" t="s">
        <v>1591</v>
      </c>
      <c r="D528" s="3">
        <v>2000</v>
      </c>
      <c r="E528" s="5">
        <v>2020</v>
      </c>
      <c r="F528" t="s">
        <v>2126</v>
      </c>
      <c r="G528" t="s">
        <v>2131</v>
      </c>
      <c r="H528" t="s">
        <v>2151</v>
      </c>
      <c r="I528">
        <v>1469016131</v>
      </c>
      <c r="J528">
        <v>1466424131</v>
      </c>
      <c r="K528" t="b">
        <v>0</v>
      </c>
      <c r="L528">
        <v>39</v>
      </c>
      <c r="M528" t="b">
        <v>1</v>
      </c>
      <c r="N528" t="s">
        <v>2167</v>
      </c>
      <c r="O528" s="8">
        <v>101</v>
      </c>
      <c r="P528" s="9">
        <v>51.79</v>
      </c>
      <c r="Q528" t="s">
        <v>2176</v>
      </c>
      <c r="R528" t="s">
        <v>2177</v>
      </c>
      <c r="S528" s="14">
        <v>42571.501516203702</v>
      </c>
      <c r="T528" s="14">
        <v>42541.501516203702</v>
      </c>
    </row>
    <row r="529" spans="1:20" ht="55.8" x14ac:dyDescent="0.55000000000000004">
      <c r="A529" s="7">
        <v>3475</v>
      </c>
      <c r="B529" s="26" t="s">
        <v>528</v>
      </c>
      <c r="C529" s="26" t="s">
        <v>1592</v>
      </c>
      <c r="D529" s="3">
        <v>300</v>
      </c>
      <c r="E529" s="5">
        <v>340</v>
      </c>
      <c r="F529" t="s">
        <v>2126</v>
      </c>
      <c r="G529" t="s">
        <v>2131</v>
      </c>
      <c r="H529" t="s">
        <v>2151</v>
      </c>
      <c r="I529">
        <v>1414972800</v>
      </c>
      <c r="J529">
        <v>1412629704</v>
      </c>
      <c r="K529" t="b">
        <v>0</v>
      </c>
      <c r="L529">
        <v>17</v>
      </c>
      <c r="M529" t="b">
        <v>1</v>
      </c>
      <c r="N529" t="s">
        <v>2167</v>
      </c>
      <c r="O529" s="8">
        <v>113</v>
      </c>
      <c r="P529" s="9">
        <v>20</v>
      </c>
      <c r="Q529" t="s">
        <v>2176</v>
      </c>
      <c r="R529" t="s">
        <v>2177</v>
      </c>
      <c r="S529" s="14">
        <v>41946</v>
      </c>
      <c r="T529" s="14">
        <v>41918.880833333329</v>
      </c>
    </row>
    <row r="530" spans="1:20" ht="55.8" x14ac:dyDescent="0.55000000000000004">
      <c r="A530" s="7">
        <v>3476</v>
      </c>
      <c r="B530" s="26" t="s">
        <v>529</v>
      </c>
      <c r="C530" s="26" t="s">
        <v>1593</v>
      </c>
      <c r="D530" s="3">
        <v>300</v>
      </c>
      <c r="E530" s="5">
        <v>312</v>
      </c>
      <c r="F530" t="s">
        <v>2126</v>
      </c>
      <c r="G530" t="s">
        <v>2130</v>
      </c>
      <c r="H530" t="s">
        <v>2150</v>
      </c>
      <c r="I530">
        <v>1414378800</v>
      </c>
      <c r="J530">
        <v>1412836990</v>
      </c>
      <c r="K530" t="b">
        <v>0</v>
      </c>
      <c r="L530">
        <v>6</v>
      </c>
      <c r="M530" t="b">
        <v>1</v>
      </c>
      <c r="N530" t="s">
        <v>2167</v>
      </c>
      <c r="O530" s="8">
        <v>104</v>
      </c>
      <c r="P530" s="9">
        <v>52</v>
      </c>
      <c r="Q530" t="s">
        <v>2176</v>
      </c>
      <c r="R530" t="s">
        <v>2177</v>
      </c>
      <c r="S530" s="14">
        <v>41939.125</v>
      </c>
      <c r="T530" s="14">
        <v>41921.279976851853</v>
      </c>
    </row>
    <row r="531" spans="1:20" ht="55.8" x14ac:dyDescent="0.55000000000000004">
      <c r="A531" s="7">
        <v>3477</v>
      </c>
      <c r="B531" s="26" t="s">
        <v>530</v>
      </c>
      <c r="C531" s="26" t="s">
        <v>1594</v>
      </c>
      <c r="D531" s="3">
        <v>1800</v>
      </c>
      <c r="E531" s="5">
        <v>2076</v>
      </c>
      <c r="F531" t="s">
        <v>2126</v>
      </c>
      <c r="G531" t="s">
        <v>2130</v>
      </c>
      <c r="H531" t="s">
        <v>2150</v>
      </c>
      <c r="I531">
        <v>1431831600</v>
      </c>
      <c r="J531">
        <v>1430761243</v>
      </c>
      <c r="K531" t="b">
        <v>0</v>
      </c>
      <c r="L531">
        <v>39</v>
      </c>
      <c r="M531" t="b">
        <v>1</v>
      </c>
      <c r="N531" t="s">
        <v>2167</v>
      </c>
      <c r="O531" s="8">
        <v>115</v>
      </c>
      <c r="P531" s="9">
        <v>53.23</v>
      </c>
      <c r="Q531" t="s">
        <v>2176</v>
      </c>
      <c r="R531" t="s">
        <v>2177</v>
      </c>
      <c r="S531" s="14">
        <v>42141.125</v>
      </c>
      <c r="T531" s="14">
        <v>42128.736608796295</v>
      </c>
    </row>
    <row r="532" spans="1:20" ht="55.8" x14ac:dyDescent="0.55000000000000004">
      <c r="A532" s="7">
        <v>3478</v>
      </c>
      <c r="B532" s="26" t="s">
        <v>531</v>
      </c>
      <c r="C532" s="26" t="s">
        <v>1595</v>
      </c>
      <c r="D532" s="3">
        <v>2000</v>
      </c>
      <c r="E532" s="5">
        <v>2257</v>
      </c>
      <c r="F532" t="s">
        <v>2126</v>
      </c>
      <c r="G532" t="s">
        <v>2130</v>
      </c>
      <c r="H532" t="s">
        <v>2150</v>
      </c>
      <c r="I532">
        <v>1426539600</v>
      </c>
      <c r="J532">
        <v>1424296822</v>
      </c>
      <c r="K532" t="b">
        <v>0</v>
      </c>
      <c r="L532">
        <v>57</v>
      </c>
      <c r="M532" t="b">
        <v>1</v>
      </c>
      <c r="N532" t="s">
        <v>2167</v>
      </c>
      <c r="O532" s="8">
        <v>113</v>
      </c>
      <c r="P532" s="9">
        <v>39.6</v>
      </c>
      <c r="Q532" t="s">
        <v>2176</v>
      </c>
      <c r="R532" t="s">
        <v>2177</v>
      </c>
      <c r="S532" s="14">
        <v>42079.875</v>
      </c>
      <c r="T532" s="14">
        <v>42053.916921296302</v>
      </c>
    </row>
    <row r="533" spans="1:20" ht="55.8" x14ac:dyDescent="0.55000000000000004">
      <c r="A533" s="7">
        <v>3479</v>
      </c>
      <c r="B533" s="26" t="s">
        <v>532</v>
      </c>
      <c r="C533" s="26" t="s">
        <v>1596</v>
      </c>
      <c r="D533" s="3">
        <v>1500</v>
      </c>
      <c r="E533" s="5">
        <v>1918</v>
      </c>
      <c r="F533" t="s">
        <v>2126</v>
      </c>
      <c r="G533" t="s">
        <v>2131</v>
      </c>
      <c r="H533" t="s">
        <v>2151</v>
      </c>
      <c r="I533">
        <v>1403382680</v>
      </c>
      <c r="J533">
        <v>1400790680</v>
      </c>
      <c r="K533" t="b">
        <v>0</v>
      </c>
      <c r="L533">
        <v>56</v>
      </c>
      <c r="M533" t="b">
        <v>1</v>
      </c>
      <c r="N533" t="s">
        <v>2167</v>
      </c>
      <c r="O533" s="8">
        <v>128</v>
      </c>
      <c r="P533" s="9">
        <v>34.25</v>
      </c>
      <c r="Q533" t="s">
        <v>2176</v>
      </c>
      <c r="R533" t="s">
        <v>2177</v>
      </c>
      <c r="S533" s="14">
        <v>41811.855092592588</v>
      </c>
      <c r="T533" s="14">
        <v>41781.855092592588</v>
      </c>
    </row>
    <row r="534" spans="1:20" ht="55.8" x14ac:dyDescent="0.55000000000000004">
      <c r="A534" s="7">
        <v>3480</v>
      </c>
      <c r="B534" s="26" t="s">
        <v>533</v>
      </c>
      <c r="C534" s="26" t="s">
        <v>1597</v>
      </c>
      <c r="D534" s="3">
        <v>1500</v>
      </c>
      <c r="E534" s="5">
        <v>2140</v>
      </c>
      <c r="F534" t="s">
        <v>2126</v>
      </c>
      <c r="G534" t="s">
        <v>2130</v>
      </c>
      <c r="H534" t="s">
        <v>2150</v>
      </c>
      <c r="I534">
        <v>1436562000</v>
      </c>
      <c r="J534">
        <v>1434440227</v>
      </c>
      <c r="K534" t="b">
        <v>0</v>
      </c>
      <c r="L534">
        <v>13</v>
      </c>
      <c r="M534" t="b">
        <v>1</v>
      </c>
      <c r="N534" t="s">
        <v>2167</v>
      </c>
      <c r="O534" s="8">
        <v>143</v>
      </c>
      <c r="P534" s="9">
        <v>164.62</v>
      </c>
      <c r="Q534" t="s">
        <v>2176</v>
      </c>
      <c r="R534" t="s">
        <v>2177</v>
      </c>
      <c r="S534" s="14">
        <v>42195.875</v>
      </c>
      <c r="T534" s="14">
        <v>42171.317442129628</v>
      </c>
    </row>
    <row r="535" spans="1:20" ht="55.8" x14ac:dyDescent="0.55000000000000004">
      <c r="A535" s="7">
        <v>3481</v>
      </c>
      <c r="B535" s="26" t="s">
        <v>534</v>
      </c>
      <c r="C535" s="26" t="s">
        <v>1598</v>
      </c>
      <c r="D535" s="3">
        <v>10000</v>
      </c>
      <c r="E535" s="5">
        <v>11880</v>
      </c>
      <c r="F535" t="s">
        <v>2126</v>
      </c>
      <c r="G535" t="s">
        <v>2132</v>
      </c>
      <c r="H535" t="s">
        <v>2152</v>
      </c>
      <c r="I535">
        <v>1420178188</v>
      </c>
      <c r="J535">
        <v>1418709388</v>
      </c>
      <c r="K535" t="b">
        <v>0</v>
      </c>
      <c r="L535">
        <v>95</v>
      </c>
      <c r="M535" t="b">
        <v>1</v>
      </c>
      <c r="N535" t="s">
        <v>2167</v>
      </c>
      <c r="O535" s="8">
        <v>119</v>
      </c>
      <c r="P535" s="9">
        <v>125.05</v>
      </c>
      <c r="Q535" t="s">
        <v>2176</v>
      </c>
      <c r="R535" t="s">
        <v>2177</v>
      </c>
      <c r="S535" s="14">
        <v>42006.24754629629</v>
      </c>
      <c r="T535" s="14">
        <v>41989.24754629629</v>
      </c>
    </row>
    <row r="536" spans="1:20" ht="55.8" x14ac:dyDescent="0.55000000000000004">
      <c r="A536" s="7">
        <v>3482</v>
      </c>
      <c r="B536" s="26" t="s">
        <v>535</v>
      </c>
      <c r="C536" s="26" t="s">
        <v>1599</v>
      </c>
      <c r="D536" s="3">
        <v>3000</v>
      </c>
      <c r="E536" s="5">
        <v>4150</v>
      </c>
      <c r="F536" t="s">
        <v>2126</v>
      </c>
      <c r="G536" t="s">
        <v>2131</v>
      </c>
      <c r="H536" t="s">
        <v>2151</v>
      </c>
      <c r="I536">
        <v>1404671466</v>
      </c>
      <c r="J536">
        <v>1402079466</v>
      </c>
      <c r="K536" t="b">
        <v>0</v>
      </c>
      <c r="L536">
        <v>80</v>
      </c>
      <c r="M536" t="b">
        <v>1</v>
      </c>
      <c r="N536" t="s">
        <v>2167</v>
      </c>
      <c r="O536" s="8">
        <v>138</v>
      </c>
      <c r="P536" s="9">
        <v>51.88</v>
      </c>
      <c r="Q536" t="s">
        <v>2176</v>
      </c>
      <c r="R536" t="s">
        <v>2177</v>
      </c>
      <c r="S536" s="14">
        <v>41826.771597222221</v>
      </c>
      <c r="T536" s="14">
        <v>41796.771597222221</v>
      </c>
    </row>
    <row r="537" spans="1:20" ht="55.8" x14ac:dyDescent="0.55000000000000004">
      <c r="A537" s="7">
        <v>3483</v>
      </c>
      <c r="B537" s="26" t="s">
        <v>536</v>
      </c>
      <c r="C537" s="26" t="s">
        <v>1600</v>
      </c>
      <c r="D537" s="3">
        <v>3350</v>
      </c>
      <c r="E537" s="5">
        <v>5358</v>
      </c>
      <c r="F537" t="s">
        <v>2126</v>
      </c>
      <c r="G537" t="s">
        <v>2130</v>
      </c>
      <c r="H537" t="s">
        <v>2150</v>
      </c>
      <c r="I537">
        <v>1404403381</v>
      </c>
      <c r="J537">
        <v>1401811381</v>
      </c>
      <c r="K537" t="b">
        <v>0</v>
      </c>
      <c r="L537">
        <v>133</v>
      </c>
      <c r="M537" t="b">
        <v>1</v>
      </c>
      <c r="N537" t="s">
        <v>2167</v>
      </c>
      <c r="O537" s="8">
        <v>160</v>
      </c>
      <c r="P537" s="9">
        <v>40.29</v>
      </c>
      <c r="Q537" t="s">
        <v>2176</v>
      </c>
      <c r="R537" t="s">
        <v>2177</v>
      </c>
      <c r="S537" s="14">
        <v>41823.668761574074</v>
      </c>
      <c r="T537" s="14">
        <v>41793.668761574074</v>
      </c>
    </row>
    <row r="538" spans="1:20" ht="55.8" x14ac:dyDescent="0.55000000000000004">
      <c r="A538" s="7">
        <v>3484</v>
      </c>
      <c r="B538" s="26" t="s">
        <v>537</v>
      </c>
      <c r="C538" s="26" t="s">
        <v>1601</v>
      </c>
      <c r="D538" s="3">
        <v>2500</v>
      </c>
      <c r="E538" s="5">
        <v>2856</v>
      </c>
      <c r="F538" t="s">
        <v>2126</v>
      </c>
      <c r="G538" t="s">
        <v>2130</v>
      </c>
      <c r="H538" t="s">
        <v>2150</v>
      </c>
      <c r="I538">
        <v>1466014499</v>
      </c>
      <c r="J538">
        <v>1463422499</v>
      </c>
      <c r="K538" t="b">
        <v>0</v>
      </c>
      <c r="L538">
        <v>44</v>
      </c>
      <c r="M538" t="b">
        <v>1</v>
      </c>
      <c r="N538" t="s">
        <v>2167</v>
      </c>
      <c r="O538" s="8">
        <v>114</v>
      </c>
      <c r="P538" s="9">
        <v>64.91</v>
      </c>
      <c r="Q538" t="s">
        <v>2176</v>
      </c>
      <c r="R538" t="s">
        <v>2177</v>
      </c>
      <c r="S538" s="14">
        <v>42536.760405092587</v>
      </c>
      <c r="T538" s="14">
        <v>42506.760405092587</v>
      </c>
    </row>
    <row r="539" spans="1:20" ht="55.8" x14ac:dyDescent="0.55000000000000004">
      <c r="A539" s="7">
        <v>3485</v>
      </c>
      <c r="B539" s="26" t="s">
        <v>538</v>
      </c>
      <c r="C539" s="26" t="s">
        <v>1602</v>
      </c>
      <c r="D539" s="3">
        <v>1650</v>
      </c>
      <c r="E539" s="5">
        <v>1660</v>
      </c>
      <c r="F539" t="s">
        <v>2126</v>
      </c>
      <c r="G539" t="s">
        <v>2130</v>
      </c>
      <c r="H539" t="s">
        <v>2150</v>
      </c>
      <c r="I539">
        <v>1454431080</v>
      </c>
      <c r="J539">
        <v>1451839080</v>
      </c>
      <c r="K539" t="b">
        <v>0</v>
      </c>
      <c r="L539">
        <v>30</v>
      </c>
      <c r="M539" t="b">
        <v>1</v>
      </c>
      <c r="N539" t="s">
        <v>2167</v>
      </c>
      <c r="O539" s="8">
        <v>101</v>
      </c>
      <c r="P539" s="9">
        <v>55.33</v>
      </c>
      <c r="Q539" t="s">
        <v>2176</v>
      </c>
      <c r="R539" t="s">
        <v>2177</v>
      </c>
      <c r="S539" s="14">
        <v>42402.693055555559</v>
      </c>
      <c r="T539" s="14">
        <v>42372.693055555559</v>
      </c>
    </row>
    <row r="540" spans="1:20" ht="55.8" x14ac:dyDescent="0.55000000000000004">
      <c r="A540" s="7">
        <v>3486</v>
      </c>
      <c r="B540" s="26" t="s">
        <v>539</v>
      </c>
      <c r="C540" s="26" t="s">
        <v>1603</v>
      </c>
      <c r="D540" s="3">
        <v>3000</v>
      </c>
      <c r="E540" s="5">
        <v>4656</v>
      </c>
      <c r="F540" t="s">
        <v>2126</v>
      </c>
      <c r="G540" t="s">
        <v>2130</v>
      </c>
      <c r="H540" t="s">
        <v>2150</v>
      </c>
      <c r="I540">
        <v>1433314740</v>
      </c>
      <c r="J540">
        <v>1430600401</v>
      </c>
      <c r="K540" t="b">
        <v>0</v>
      </c>
      <c r="L540">
        <v>56</v>
      </c>
      <c r="M540" t="b">
        <v>1</v>
      </c>
      <c r="N540" t="s">
        <v>2167</v>
      </c>
      <c r="O540" s="8">
        <v>155</v>
      </c>
      <c r="P540" s="9">
        <v>83.14</v>
      </c>
      <c r="Q540" t="s">
        <v>2176</v>
      </c>
      <c r="R540" t="s">
        <v>2177</v>
      </c>
      <c r="S540" s="14">
        <v>42158.290972222225</v>
      </c>
      <c r="T540" s="14">
        <v>42126.87501157407</v>
      </c>
    </row>
    <row r="541" spans="1:20" ht="55.8" x14ac:dyDescent="0.55000000000000004">
      <c r="A541" s="7">
        <v>3487</v>
      </c>
      <c r="B541" s="26" t="s">
        <v>540</v>
      </c>
      <c r="C541" s="26" t="s">
        <v>1604</v>
      </c>
      <c r="D541" s="3">
        <v>2000</v>
      </c>
      <c r="E541" s="5">
        <v>2555</v>
      </c>
      <c r="F541" t="s">
        <v>2126</v>
      </c>
      <c r="G541" t="s">
        <v>2131</v>
      </c>
      <c r="H541" t="s">
        <v>2151</v>
      </c>
      <c r="I541">
        <v>1435185252</v>
      </c>
      <c r="J541">
        <v>1432593252</v>
      </c>
      <c r="K541" t="b">
        <v>0</v>
      </c>
      <c r="L541">
        <v>66</v>
      </c>
      <c r="M541" t="b">
        <v>1</v>
      </c>
      <c r="N541" t="s">
        <v>2167</v>
      </c>
      <c r="O541" s="8">
        <v>128</v>
      </c>
      <c r="P541" s="9">
        <v>38.71</v>
      </c>
      <c r="Q541" t="s">
        <v>2176</v>
      </c>
      <c r="R541" t="s">
        <v>2177</v>
      </c>
      <c r="S541" s="14">
        <v>42179.940416666665</v>
      </c>
      <c r="T541" s="14">
        <v>42149.940416666665</v>
      </c>
    </row>
    <row r="542" spans="1:20" ht="55.8" x14ac:dyDescent="0.55000000000000004">
      <c r="A542" s="7">
        <v>3488</v>
      </c>
      <c r="B542" s="26" t="s">
        <v>541</v>
      </c>
      <c r="C542" s="26" t="s">
        <v>1605</v>
      </c>
      <c r="D542" s="3">
        <v>3000</v>
      </c>
      <c r="E542" s="5">
        <v>3636</v>
      </c>
      <c r="F542" t="s">
        <v>2126</v>
      </c>
      <c r="G542" t="s">
        <v>2130</v>
      </c>
      <c r="H542" t="s">
        <v>2150</v>
      </c>
      <c r="I542">
        <v>1429286400</v>
      </c>
      <c r="J542">
        <v>1427221560</v>
      </c>
      <c r="K542" t="b">
        <v>0</v>
      </c>
      <c r="L542">
        <v>29</v>
      </c>
      <c r="M542" t="b">
        <v>1</v>
      </c>
      <c r="N542" t="s">
        <v>2167</v>
      </c>
      <c r="O542" s="8">
        <v>121</v>
      </c>
      <c r="P542" s="9">
        <v>125.38</v>
      </c>
      <c r="Q542" t="s">
        <v>2176</v>
      </c>
      <c r="R542" t="s">
        <v>2177</v>
      </c>
      <c r="S542" s="14">
        <v>42111.666666666672</v>
      </c>
      <c r="T542" s="14">
        <v>42087.768055555556</v>
      </c>
    </row>
    <row r="543" spans="1:20" ht="55.8" x14ac:dyDescent="0.55000000000000004">
      <c r="A543" s="7">
        <v>3489</v>
      </c>
      <c r="B543" s="26" t="s">
        <v>542</v>
      </c>
      <c r="C543" s="26" t="s">
        <v>1606</v>
      </c>
      <c r="D543" s="3">
        <v>5000</v>
      </c>
      <c r="E543" s="5">
        <v>5635</v>
      </c>
      <c r="F543" t="s">
        <v>2126</v>
      </c>
      <c r="G543" t="s">
        <v>2131</v>
      </c>
      <c r="H543" t="s">
        <v>2151</v>
      </c>
      <c r="I543">
        <v>1400965200</v>
      </c>
      <c r="J543">
        <v>1398352531</v>
      </c>
      <c r="K543" t="b">
        <v>0</v>
      </c>
      <c r="L543">
        <v>72</v>
      </c>
      <c r="M543" t="b">
        <v>1</v>
      </c>
      <c r="N543" t="s">
        <v>2167</v>
      </c>
      <c r="O543" s="8">
        <v>113</v>
      </c>
      <c r="P543" s="9">
        <v>78.260000000000005</v>
      </c>
      <c r="Q543" t="s">
        <v>2176</v>
      </c>
      <c r="R543" t="s">
        <v>2177</v>
      </c>
      <c r="S543" s="14">
        <v>41783.875</v>
      </c>
      <c r="T543" s="14">
        <v>41753.635775462964</v>
      </c>
    </row>
    <row r="544" spans="1:20" ht="55.8" x14ac:dyDescent="0.55000000000000004">
      <c r="A544" s="7">
        <v>3490</v>
      </c>
      <c r="B544" s="26" t="s">
        <v>543</v>
      </c>
      <c r="C544" s="26" t="s">
        <v>1607</v>
      </c>
      <c r="D544" s="3">
        <v>1000</v>
      </c>
      <c r="E544" s="5">
        <v>1275</v>
      </c>
      <c r="F544" t="s">
        <v>2126</v>
      </c>
      <c r="G544" t="s">
        <v>2130</v>
      </c>
      <c r="H544" t="s">
        <v>2150</v>
      </c>
      <c r="I544">
        <v>1460574924</v>
      </c>
      <c r="J544">
        <v>1457982924</v>
      </c>
      <c r="K544" t="b">
        <v>0</v>
      </c>
      <c r="L544">
        <v>27</v>
      </c>
      <c r="M544" t="b">
        <v>1</v>
      </c>
      <c r="N544" t="s">
        <v>2167</v>
      </c>
      <c r="O544" s="8">
        <v>128</v>
      </c>
      <c r="P544" s="9">
        <v>47.22</v>
      </c>
      <c r="Q544" t="s">
        <v>2176</v>
      </c>
      <c r="R544" t="s">
        <v>2177</v>
      </c>
      <c r="S544" s="14">
        <v>42473.802361111113</v>
      </c>
      <c r="T544" s="14">
        <v>42443.802361111113</v>
      </c>
    </row>
    <row r="545" spans="1:20" ht="55.8" x14ac:dyDescent="0.55000000000000004">
      <c r="A545" s="7">
        <v>3491</v>
      </c>
      <c r="B545" s="26" t="s">
        <v>544</v>
      </c>
      <c r="C545" s="26" t="s">
        <v>1608</v>
      </c>
      <c r="D545" s="3">
        <v>500</v>
      </c>
      <c r="E545" s="5">
        <v>791</v>
      </c>
      <c r="F545" t="s">
        <v>2126</v>
      </c>
      <c r="G545" t="s">
        <v>2130</v>
      </c>
      <c r="H545" t="s">
        <v>2150</v>
      </c>
      <c r="I545">
        <v>1431928784</v>
      </c>
      <c r="J545">
        <v>1430114384</v>
      </c>
      <c r="K545" t="b">
        <v>0</v>
      </c>
      <c r="L545">
        <v>10</v>
      </c>
      <c r="M545" t="b">
        <v>1</v>
      </c>
      <c r="N545" t="s">
        <v>2167</v>
      </c>
      <c r="O545" s="8">
        <v>158</v>
      </c>
      <c r="P545" s="9">
        <v>79.099999999999994</v>
      </c>
      <c r="Q545" t="s">
        <v>2176</v>
      </c>
      <c r="R545" t="s">
        <v>2177</v>
      </c>
      <c r="S545" s="14">
        <v>42142.249814814815</v>
      </c>
      <c r="T545" s="14">
        <v>42121.249814814815</v>
      </c>
    </row>
    <row r="546" spans="1:20" ht="55.8" x14ac:dyDescent="0.55000000000000004">
      <c r="A546" s="7">
        <v>3492</v>
      </c>
      <c r="B546" s="26" t="s">
        <v>545</v>
      </c>
      <c r="C546" s="26" t="s">
        <v>1609</v>
      </c>
      <c r="D546" s="3">
        <v>3800</v>
      </c>
      <c r="E546" s="5">
        <v>4000.22</v>
      </c>
      <c r="F546" t="s">
        <v>2126</v>
      </c>
      <c r="G546" t="s">
        <v>2130</v>
      </c>
      <c r="H546" t="s">
        <v>2150</v>
      </c>
      <c r="I546">
        <v>1445818397</v>
      </c>
      <c r="J546">
        <v>1442794397</v>
      </c>
      <c r="K546" t="b">
        <v>0</v>
      </c>
      <c r="L546">
        <v>35</v>
      </c>
      <c r="M546" t="b">
        <v>1</v>
      </c>
      <c r="N546" t="s">
        <v>2167</v>
      </c>
      <c r="O546" s="8">
        <v>105</v>
      </c>
      <c r="P546" s="9">
        <v>114.29</v>
      </c>
      <c r="Q546" t="s">
        <v>2176</v>
      </c>
      <c r="R546" t="s">
        <v>2177</v>
      </c>
      <c r="S546" s="14">
        <v>42303.009224537032</v>
      </c>
      <c r="T546" s="14">
        <v>42268.009224537032</v>
      </c>
    </row>
    <row r="547" spans="1:20" ht="55.8" x14ac:dyDescent="0.55000000000000004">
      <c r="A547" s="7">
        <v>3493</v>
      </c>
      <c r="B547" s="26" t="s">
        <v>546</v>
      </c>
      <c r="C547" s="26" t="s">
        <v>1610</v>
      </c>
      <c r="D547" s="3">
        <v>1500</v>
      </c>
      <c r="E547" s="5">
        <v>1500</v>
      </c>
      <c r="F547" t="s">
        <v>2126</v>
      </c>
      <c r="G547" t="s">
        <v>2130</v>
      </c>
      <c r="H547" t="s">
        <v>2150</v>
      </c>
      <c r="I547">
        <v>1408252260</v>
      </c>
      <c r="J547">
        <v>1406580436</v>
      </c>
      <c r="K547" t="b">
        <v>0</v>
      </c>
      <c r="L547">
        <v>29</v>
      </c>
      <c r="M547" t="b">
        <v>1</v>
      </c>
      <c r="N547" t="s">
        <v>2167</v>
      </c>
      <c r="O547" s="8">
        <v>100</v>
      </c>
      <c r="P547" s="9">
        <v>51.72</v>
      </c>
      <c r="Q547" t="s">
        <v>2176</v>
      </c>
      <c r="R547" t="s">
        <v>2177</v>
      </c>
      <c r="S547" s="14">
        <v>41868.21597222222</v>
      </c>
      <c r="T547" s="14">
        <v>41848.866157407407</v>
      </c>
    </row>
    <row r="548" spans="1:20" ht="55.8" x14ac:dyDescent="0.55000000000000004">
      <c r="A548" s="7">
        <v>3494</v>
      </c>
      <c r="B548" s="26" t="s">
        <v>547</v>
      </c>
      <c r="C548" s="26" t="s">
        <v>1611</v>
      </c>
      <c r="D548" s="3">
        <v>400</v>
      </c>
      <c r="E548" s="5">
        <v>400</v>
      </c>
      <c r="F548" t="s">
        <v>2126</v>
      </c>
      <c r="G548" t="s">
        <v>2130</v>
      </c>
      <c r="H548" t="s">
        <v>2150</v>
      </c>
      <c r="I548">
        <v>1480140000</v>
      </c>
      <c r="J548">
        <v>1479186575</v>
      </c>
      <c r="K548" t="b">
        <v>0</v>
      </c>
      <c r="L548">
        <v>13</v>
      </c>
      <c r="M548" t="b">
        <v>1</v>
      </c>
      <c r="N548" t="s">
        <v>2167</v>
      </c>
      <c r="O548" s="8">
        <v>100</v>
      </c>
      <c r="P548" s="9">
        <v>30.77</v>
      </c>
      <c r="Q548" t="s">
        <v>2176</v>
      </c>
      <c r="R548" t="s">
        <v>2177</v>
      </c>
      <c r="S548" s="14">
        <v>42700.25</v>
      </c>
      <c r="T548" s="14">
        <v>42689.214988425927</v>
      </c>
    </row>
    <row r="549" spans="1:20" ht="55.8" x14ac:dyDescent="0.55000000000000004">
      <c r="A549" s="7">
        <v>3495</v>
      </c>
      <c r="B549" s="26" t="s">
        <v>548</v>
      </c>
      <c r="C549" s="26" t="s">
        <v>1612</v>
      </c>
      <c r="D549" s="3">
        <v>5000</v>
      </c>
      <c r="E549" s="5">
        <v>5343</v>
      </c>
      <c r="F549" t="s">
        <v>2126</v>
      </c>
      <c r="G549" t="s">
        <v>2135</v>
      </c>
      <c r="H549" t="s">
        <v>2155</v>
      </c>
      <c r="I549">
        <v>1414862280</v>
      </c>
      <c r="J549">
        <v>1412360309</v>
      </c>
      <c r="K549" t="b">
        <v>0</v>
      </c>
      <c r="L549">
        <v>72</v>
      </c>
      <c r="M549" t="b">
        <v>1</v>
      </c>
      <c r="N549" t="s">
        <v>2167</v>
      </c>
      <c r="O549" s="8">
        <v>107</v>
      </c>
      <c r="P549" s="9">
        <v>74.209999999999994</v>
      </c>
      <c r="Q549" t="s">
        <v>2176</v>
      </c>
      <c r="R549" t="s">
        <v>2177</v>
      </c>
      <c r="S549" s="14">
        <v>41944.720833333333</v>
      </c>
      <c r="T549" s="14">
        <v>41915.762835648151</v>
      </c>
    </row>
    <row r="550" spans="1:20" ht="55.8" x14ac:dyDescent="0.55000000000000004">
      <c r="A550" s="7">
        <v>3496</v>
      </c>
      <c r="B550" s="26" t="s">
        <v>549</v>
      </c>
      <c r="C550" s="26" t="s">
        <v>1613</v>
      </c>
      <c r="D550" s="3">
        <v>3000</v>
      </c>
      <c r="E550" s="5">
        <v>3732</v>
      </c>
      <c r="F550" t="s">
        <v>2126</v>
      </c>
      <c r="G550" t="s">
        <v>2130</v>
      </c>
      <c r="H550" t="s">
        <v>2150</v>
      </c>
      <c r="I550">
        <v>1473625166</v>
      </c>
      <c r="J550">
        <v>1470169166</v>
      </c>
      <c r="K550" t="b">
        <v>0</v>
      </c>
      <c r="L550">
        <v>78</v>
      </c>
      <c r="M550" t="b">
        <v>1</v>
      </c>
      <c r="N550" t="s">
        <v>2167</v>
      </c>
      <c r="O550" s="8">
        <v>124</v>
      </c>
      <c r="P550" s="9">
        <v>47.85</v>
      </c>
      <c r="Q550" t="s">
        <v>2176</v>
      </c>
      <c r="R550" t="s">
        <v>2177</v>
      </c>
      <c r="S550" s="14">
        <v>42624.846828703703</v>
      </c>
      <c r="T550" s="14">
        <v>42584.846828703703</v>
      </c>
    </row>
    <row r="551" spans="1:20" ht="55.8" x14ac:dyDescent="0.55000000000000004">
      <c r="A551" s="7">
        <v>3497</v>
      </c>
      <c r="B551" s="26" t="s">
        <v>550</v>
      </c>
      <c r="C551" s="26" t="s">
        <v>1614</v>
      </c>
      <c r="D551" s="3">
        <v>1551</v>
      </c>
      <c r="E551" s="5">
        <v>1686</v>
      </c>
      <c r="F551" t="s">
        <v>2126</v>
      </c>
      <c r="G551" t="s">
        <v>2130</v>
      </c>
      <c r="H551" t="s">
        <v>2150</v>
      </c>
      <c r="I551">
        <v>1464904800</v>
      </c>
      <c r="J551">
        <v>1463852904</v>
      </c>
      <c r="K551" t="b">
        <v>0</v>
      </c>
      <c r="L551">
        <v>49</v>
      </c>
      <c r="M551" t="b">
        <v>1</v>
      </c>
      <c r="N551" t="s">
        <v>2167</v>
      </c>
      <c r="O551" s="8">
        <v>109</v>
      </c>
      <c r="P551" s="9">
        <v>34.409999999999997</v>
      </c>
      <c r="Q551" t="s">
        <v>2176</v>
      </c>
      <c r="R551" t="s">
        <v>2177</v>
      </c>
      <c r="S551" s="14">
        <v>42523.916666666672</v>
      </c>
      <c r="T551" s="14">
        <v>42511.741944444439</v>
      </c>
    </row>
    <row r="552" spans="1:20" ht="55.8" x14ac:dyDescent="0.55000000000000004">
      <c r="A552" s="7">
        <v>3498</v>
      </c>
      <c r="B552" s="26" t="s">
        <v>551</v>
      </c>
      <c r="C552" s="26" t="s">
        <v>1615</v>
      </c>
      <c r="D552" s="3">
        <v>1650</v>
      </c>
      <c r="E552" s="5">
        <v>1690</v>
      </c>
      <c r="F552" t="s">
        <v>2126</v>
      </c>
      <c r="G552" t="s">
        <v>2135</v>
      </c>
      <c r="H552" t="s">
        <v>2155</v>
      </c>
      <c r="I552">
        <v>1464471840</v>
      </c>
      <c r="J552">
        <v>1459309704</v>
      </c>
      <c r="K552" t="b">
        <v>0</v>
      </c>
      <c r="L552">
        <v>42</v>
      </c>
      <c r="M552" t="b">
        <v>1</v>
      </c>
      <c r="N552" t="s">
        <v>2167</v>
      </c>
      <c r="O552" s="8">
        <v>102</v>
      </c>
      <c r="P552" s="9">
        <v>40.24</v>
      </c>
      <c r="Q552" t="s">
        <v>2176</v>
      </c>
      <c r="R552" t="s">
        <v>2177</v>
      </c>
      <c r="S552" s="14">
        <v>42518.905555555553</v>
      </c>
      <c r="T552" s="14">
        <v>42459.15861111111</v>
      </c>
    </row>
    <row r="553" spans="1:20" ht="55.8" x14ac:dyDescent="0.55000000000000004">
      <c r="A553" s="7">
        <v>3499</v>
      </c>
      <c r="B553" s="26" t="s">
        <v>552</v>
      </c>
      <c r="C553" s="26" t="s">
        <v>1616</v>
      </c>
      <c r="D553" s="3">
        <v>2000</v>
      </c>
      <c r="E553" s="5">
        <v>2110</v>
      </c>
      <c r="F553" t="s">
        <v>2126</v>
      </c>
      <c r="G553" t="s">
        <v>2130</v>
      </c>
      <c r="H553" t="s">
        <v>2150</v>
      </c>
      <c r="I553">
        <v>1435733940</v>
      </c>
      <c r="J553">
        <v>1431046325</v>
      </c>
      <c r="K553" t="b">
        <v>0</v>
      </c>
      <c r="L553">
        <v>35</v>
      </c>
      <c r="M553" t="b">
        <v>1</v>
      </c>
      <c r="N553" t="s">
        <v>2167</v>
      </c>
      <c r="O553" s="8">
        <v>106</v>
      </c>
      <c r="P553" s="9">
        <v>60.29</v>
      </c>
      <c r="Q553" t="s">
        <v>2176</v>
      </c>
      <c r="R553" t="s">
        <v>2177</v>
      </c>
      <c r="S553" s="14">
        <v>42186.290972222225</v>
      </c>
      <c r="T553" s="14">
        <v>42132.036168981482</v>
      </c>
    </row>
    <row r="554" spans="1:20" ht="55.8" x14ac:dyDescent="0.55000000000000004">
      <c r="A554" s="7">
        <v>3500</v>
      </c>
      <c r="B554" s="26" t="s">
        <v>553</v>
      </c>
      <c r="C554" s="26" t="s">
        <v>1617</v>
      </c>
      <c r="D554" s="3">
        <v>1000</v>
      </c>
      <c r="E554" s="5">
        <v>1063</v>
      </c>
      <c r="F554" t="s">
        <v>2126</v>
      </c>
      <c r="G554" t="s">
        <v>2130</v>
      </c>
      <c r="H554" t="s">
        <v>2150</v>
      </c>
      <c r="I554">
        <v>1457326740</v>
      </c>
      <c r="J554">
        <v>1455919438</v>
      </c>
      <c r="K554" t="b">
        <v>0</v>
      </c>
      <c r="L554">
        <v>42</v>
      </c>
      <c r="M554" t="b">
        <v>1</v>
      </c>
      <c r="N554" t="s">
        <v>2167</v>
      </c>
      <c r="O554" s="8">
        <v>106</v>
      </c>
      <c r="P554" s="9">
        <v>25.31</v>
      </c>
      <c r="Q554" t="s">
        <v>2176</v>
      </c>
      <c r="R554" t="s">
        <v>2177</v>
      </c>
      <c r="S554" s="14">
        <v>42436.207638888889</v>
      </c>
      <c r="T554" s="14">
        <v>42419.91942129629</v>
      </c>
    </row>
    <row r="555" spans="1:20" ht="55.8" x14ac:dyDescent="0.55000000000000004">
      <c r="A555" s="7">
        <v>3501</v>
      </c>
      <c r="B555" s="26" t="s">
        <v>554</v>
      </c>
      <c r="C555" s="26" t="s">
        <v>1618</v>
      </c>
      <c r="D555" s="3">
        <v>1500</v>
      </c>
      <c r="E555" s="5">
        <v>1510</v>
      </c>
      <c r="F555" t="s">
        <v>2126</v>
      </c>
      <c r="G555" t="s">
        <v>2131</v>
      </c>
      <c r="H555" t="s">
        <v>2151</v>
      </c>
      <c r="I555">
        <v>1441995595</v>
      </c>
      <c r="J555">
        <v>1439835595</v>
      </c>
      <c r="K555" t="b">
        <v>0</v>
      </c>
      <c r="L555">
        <v>42</v>
      </c>
      <c r="M555" t="b">
        <v>1</v>
      </c>
      <c r="N555" t="s">
        <v>2167</v>
      </c>
      <c r="O555" s="8">
        <v>101</v>
      </c>
      <c r="P555" s="9">
        <v>35.950000000000003</v>
      </c>
      <c r="Q555" t="s">
        <v>2176</v>
      </c>
      <c r="R555" t="s">
        <v>2177</v>
      </c>
      <c r="S555" s="14">
        <v>42258.763831018514</v>
      </c>
      <c r="T555" s="14">
        <v>42233.763831018514</v>
      </c>
    </row>
    <row r="556" spans="1:20" ht="55.8" x14ac:dyDescent="0.55000000000000004">
      <c r="A556" s="7">
        <v>3502</v>
      </c>
      <c r="B556" s="26" t="s">
        <v>555</v>
      </c>
      <c r="C556" s="26" t="s">
        <v>1619</v>
      </c>
      <c r="D556" s="3">
        <v>4000</v>
      </c>
      <c r="E556" s="5">
        <v>4216</v>
      </c>
      <c r="F556" t="s">
        <v>2126</v>
      </c>
      <c r="G556" t="s">
        <v>2130</v>
      </c>
      <c r="H556" t="s">
        <v>2150</v>
      </c>
      <c r="I556">
        <v>1458100740</v>
      </c>
      <c r="J556">
        <v>1456862924</v>
      </c>
      <c r="K556" t="b">
        <v>0</v>
      </c>
      <c r="L556">
        <v>31</v>
      </c>
      <c r="M556" t="b">
        <v>1</v>
      </c>
      <c r="N556" t="s">
        <v>2167</v>
      </c>
      <c r="O556" s="8">
        <v>105</v>
      </c>
      <c r="P556" s="9">
        <v>136</v>
      </c>
      <c r="Q556" t="s">
        <v>2176</v>
      </c>
      <c r="R556" t="s">
        <v>2177</v>
      </c>
      <c r="S556" s="14">
        <v>42445.165972222225</v>
      </c>
      <c r="T556" s="14">
        <v>42430.839398148149</v>
      </c>
    </row>
    <row r="557" spans="1:20" ht="55.8" x14ac:dyDescent="0.55000000000000004">
      <c r="A557" s="7">
        <v>3503</v>
      </c>
      <c r="B557" s="26" t="s">
        <v>556</v>
      </c>
      <c r="C557" s="26" t="s">
        <v>1620</v>
      </c>
      <c r="D557" s="3">
        <v>2500</v>
      </c>
      <c r="E557" s="5">
        <v>2689</v>
      </c>
      <c r="F557" t="s">
        <v>2126</v>
      </c>
      <c r="G557" t="s">
        <v>2131</v>
      </c>
      <c r="H557" t="s">
        <v>2151</v>
      </c>
      <c r="I557">
        <v>1469359728</v>
      </c>
      <c r="J557">
        <v>1466767728</v>
      </c>
      <c r="K557" t="b">
        <v>0</v>
      </c>
      <c r="L557">
        <v>38</v>
      </c>
      <c r="M557" t="b">
        <v>1</v>
      </c>
      <c r="N557" t="s">
        <v>2167</v>
      </c>
      <c r="O557" s="8">
        <v>108</v>
      </c>
      <c r="P557" s="9">
        <v>70.760000000000005</v>
      </c>
      <c r="Q557" t="s">
        <v>2176</v>
      </c>
      <c r="R557" t="s">
        <v>2177</v>
      </c>
      <c r="S557" s="14">
        <v>42575.478333333333</v>
      </c>
      <c r="T557" s="14">
        <v>42545.478333333333</v>
      </c>
    </row>
    <row r="558" spans="1:20" ht="55.8" x14ac:dyDescent="0.55000000000000004">
      <c r="A558" s="7">
        <v>3504</v>
      </c>
      <c r="B558" s="26" t="s">
        <v>557</v>
      </c>
      <c r="C558" s="26" t="s">
        <v>1621</v>
      </c>
      <c r="D558" s="3">
        <v>1000</v>
      </c>
      <c r="E558" s="5">
        <v>1000</v>
      </c>
      <c r="F558" t="s">
        <v>2126</v>
      </c>
      <c r="G558" t="s">
        <v>2130</v>
      </c>
      <c r="H558" t="s">
        <v>2150</v>
      </c>
      <c r="I558">
        <v>1447959491</v>
      </c>
      <c r="J558">
        <v>1445363891</v>
      </c>
      <c r="K558" t="b">
        <v>0</v>
      </c>
      <c r="L558">
        <v>8</v>
      </c>
      <c r="M558" t="b">
        <v>1</v>
      </c>
      <c r="N558" t="s">
        <v>2167</v>
      </c>
      <c r="O558" s="8">
        <v>100</v>
      </c>
      <c r="P558" s="9">
        <v>125</v>
      </c>
      <c r="Q558" t="s">
        <v>2176</v>
      </c>
      <c r="R558" t="s">
        <v>2177</v>
      </c>
      <c r="S558" s="14">
        <v>42327.790405092594</v>
      </c>
      <c r="T558" s="14">
        <v>42297.748738425929</v>
      </c>
    </row>
    <row r="559" spans="1:20" ht="83.4" x14ac:dyDescent="0.55000000000000004">
      <c r="A559" s="7">
        <v>3505</v>
      </c>
      <c r="B559" s="26" t="s">
        <v>558</v>
      </c>
      <c r="C559" s="26" t="s">
        <v>1622</v>
      </c>
      <c r="D559" s="3">
        <v>2500</v>
      </c>
      <c r="E559" s="5">
        <v>2594</v>
      </c>
      <c r="F559" t="s">
        <v>2126</v>
      </c>
      <c r="G559" t="s">
        <v>2130</v>
      </c>
      <c r="H559" t="s">
        <v>2150</v>
      </c>
      <c r="I559">
        <v>1399953600</v>
      </c>
      <c r="J559">
        <v>1398983245</v>
      </c>
      <c r="K559" t="b">
        <v>0</v>
      </c>
      <c r="L559">
        <v>39</v>
      </c>
      <c r="M559" t="b">
        <v>1</v>
      </c>
      <c r="N559" t="s">
        <v>2167</v>
      </c>
      <c r="O559" s="8">
        <v>104</v>
      </c>
      <c r="P559" s="9">
        <v>66.510000000000005</v>
      </c>
      <c r="Q559" t="s">
        <v>2176</v>
      </c>
      <c r="R559" t="s">
        <v>2177</v>
      </c>
      <c r="S559" s="14">
        <v>41772.166666666664</v>
      </c>
      <c r="T559" s="14">
        <v>41760.935706018521</v>
      </c>
    </row>
    <row r="560" spans="1:20" ht="55.8" x14ac:dyDescent="0.55000000000000004">
      <c r="A560" s="7">
        <v>3506</v>
      </c>
      <c r="B560" s="26" t="s">
        <v>559</v>
      </c>
      <c r="C560" s="26" t="s">
        <v>1623</v>
      </c>
      <c r="D560" s="3">
        <v>3000</v>
      </c>
      <c r="E560" s="5">
        <v>3045</v>
      </c>
      <c r="F560" t="s">
        <v>2126</v>
      </c>
      <c r="G560" t="s">
        <v>2130</v>
      </c>
      <c r="H560" t="s">
        <v>2150</v>
      </c>
      <c r="I560">
        <v>1408815440</v>
      </c>
      <c r="J560">
        <v>1404927440</v>
      </c>
      <c r="K560" t="b">
        <v>0</v>
      </c>
      <c r="L560">
        <v>29</v>
      </c>
      <c r="M560" t="b">
        <v>1</v>
      </c>
      <c r="N560" t="s">
        <v>2167</v>
      </c>
      <c r="O560" s="8">
        <v>102</v>
      </c>
      <c r="P560" s="9">
        <v>105</v>
      </c>
      <c r="Q560" t="s">
        <v>2176</v>
      </c>
      <c r="R560" t="s">
        <v>2177</v>
      </c>
      <c r="S560" s="14">
        <v>41874.734259259261</v>
      </c>
      <c r="T560" s="14">
        <v>41829.734259259261</v>
      </c>
    </row>
    <row r="561" spans="1:20" ht="42" x14ac:dyDescent="0.55000000000000004">
      <c r="A561" s="7">
        <v>3507</v>
      </c>
      <c r="B561" s="26" t="s">
        <v>560</v>
      </c>
      <c r="C561" s="26" t="s">
        <v>1624</v>
      </c>
      <c r="D561" s="3">
        <v>10000</v>
      </c>
      <c r="E561" s="5">
        <v>10440</v>
      </c>
      <c r="F561" t="s">
        <v>2126</v>
      </c>
      <c r="G561" t="s">
        <v>2130</v>
      </c>
      <c r="H561" t="s">
        <v>2150</v>
      </c>
      <c r="I561">
        <v>1464732537</v>
      </c>
      <c r="J561">
        <v>1462140537</v>
      </c>
      <c r="K561" t="b">
        <v>0</v>
      </c>
      <c r="L561">
        <v>72</v>
      </c>
      <c r="M561" t="b">
        <v>1</v>
      </c>
      <c r="N561" t="s">
        <v>2167</v>
      </c>
      <c r="O561" s="8">
        <v>104</v>
      </c>
      <c r="P561" s="9">
        <v>145</v>
      </c>
      <c r="Q561" t="s">
        <v>2176</v>
      </c>
      <c r="R561" t="s">
        <v>2177</v>
      </c>
      <c r="S561" s="14">
        <v>42521.92288194444</v>
      </c>
      <c r="T561" s="14">
        <v>42491.92288194444</v>
      </c>
    </row>
    <row r="562" spans="1:20" ht="55.8" x14ac:dyDescent="0.55000000000000004">
      <c r="A562" s="7">
        <v>3508</v>
      </c>
      <c r="B562" s="26" t="s">
        <v>561</v>
      </c>
      <c r="C562" s="26" t="s">
        <v>1625</v>
      </c>
      <c r="D562" s="3">
        <v>100</v>
      </c>
      <c r="E562" s="5">
        <v>180</v>
      </c>
      <c r="F562" t="s">
        <v>2126</v>
      </c>
      <c r="G562" t="s">
        <v>2131</v>
      </c>
      <c r="H562" t="s">
        <v>2151</v>
      </c>
      <c r="I562">
        <v>1462914000</v>
      </c>
      <c r="J562">
        <v>1460914253</v>
      </c>
      <c r="K562" t="b">
        <v>0</v>
      </c>
      <c r="L562">
        <v>15</v>
      </c>
      <c r="M562" t="b">
        <v>1</v>
      </c>
      <c r="N562" t="s">
        <v>2167</v>
      </c>
      <c r="O562" s="8">
        <v>180</v>
      </c>
      <c r="P562" s="9">
        <v>12</v>
      </c>
      <c r="Q562" t="s">
        <v>2176</v>
      </c>
      <c r="R562" t="s">
        <v>2177</v>
      </c>
      <c r="S562" s="14">
        <v>42500.875</v>
      </c>
      <c r="T562" s="14">
        <v>42477.729780092588</v>
      </c>
    </row>
    <row r="563" spans="1:20" ht="55.8" x14ac:dyDescent="0.55000000000000004">
      <c r="A563" s="7">
        <v>3509</v>
      </c>
      <c r="B563" s="26" t="s">
        <v>562</v>
      </c>
      <c r="C563" s="26" t="s">
        <v>1626</v>
      </c>
      <c r="D563" s="3">
        <v>3000</v>
      </c>
      <c r="E563" s="5">
        <v>3190</v>
      </c>
      <c r="F563" t="s">
        <v>2126</v>
      </c>
      <c r="G563" t="s">
        <v>2130</v>
      </c>
      <c r="H563" t="s">
        <v>2150</v>
      </c>
      <c r="I563">
        <v>1416545700</v>
      </c>
      <c r="J563">
        <v>1415392666</v>
      </c>
      <c r="K563" t="b">
        <v>0</v>
      </c>
      <c r="L563">
        <v>33</v>
      </c>
      <c r="M563" t="b">
        <v>1</v>
      </c>
      <c r="N563" t="s">
        <v>2167</v>
      </c>
      <c r="O563" s="8">
        <v>106</v>
      </c>
      <c r="P563" s="9">
        <v>96.67</v>
      </c>
      <c r="Q563" t="s">
        <v>2176</v>
      </c>
      <c r="R563" t="s">
        <v>2177</v>
      </c>
      <c r="S563" s="14">
        <v>41964.204861111109</v>
      </c>
      <c r="T563" s="14">
        <v>41950.859560185185</v>
      </c>
    </row>
    <row r="564" spans="1:20" ht="55.8" x14ac:dyDescent="0.55000000000000004">
      <c r="A564" s="7">
        <v>3510</v>
      </c>
      <c r="B564" s="26" t="s">
        <v>563</v>
      </c>
      <c r="C564" s="26" t="s">
        <v>1627</v>
      </c>
      <c r="D564" s="3">
        <v>900</v>
      </c>
      <c r="E564" s="5">
        <v>905</v>
      </c>
      <c r="F564" t="s">
        <v>2126</v>
      </c>
      <c r="G564" t="s">
        <v>2130</v>
      </c>
      <c r="H564" t="s">
        <v>2150</v>
      </c>
      <c r="I564">
        <v>1404312846</v>
      </c>
      <c r="J564">
        <v>1402584846</v>
      </c>
      <c r="K564" t="b">
        <v>0</v>
      </c>
      <c r="L564">
        <v>15</v>
      </c>
      <c r="M564" t="b">
        <v>1</v>
      </c>
      <c r="N564" t="s">
        <v>2167</v>
      </c>
      <c r="O564" s="8">
        <v>101</v>
      </c>
      <c r="P564" s="9">
        <v>60.33</v>
      </c>
      <c r="Q564" t="s">
        <v>2176</v>
      </c>
      <c r="R564" t="s">
        <v>2177</v>
      </c>
      <c r="S564" s="14">
        <v>41822.62090277778</v>
      </c>
      <c r="T564" s="14">
        <v>41802.62090277778</v>
      </c>
    </row>
    <row r="565" spans="1:20" ht="42" x14ac:dyDescent="0.55000000000000004">
      <c r="A565" s="7">
        <v>3511</v>
      </c>
      <c r="B565" s="26" t="s">
        <v>564</v>
      </c>
      <c r="C565" s="26" t="s">
        <v>1628</v>
      </c>
      <c r="D565" s="3">
        <v>1500</v>
      </c>
      <c r="E565" s="5">
        <v>1518</v>
      </c>
      <c r="F565" t="s">
        <v>2126</v>
      </c>
      <c r="G565" t="s">
        <v>2131</v>
      </c>
      <c r="H565" t="s">
        <v>2151</v>
      </c>
      <c r="I565">
        <v>1415385000</v>
      </c>
      <c r="J565">
        <v>1413406695</v>
      </c>
      <c r="K565" t="b">
        <v>0</v>
      </c>
      <c r="L565">
        <v>19</v>
      </c>
      <c r="M565" t="b">
        <v>1</v>
      </c>
      <c r="N565" t="s">
        <v>2167</v>
      </c>
      <c r="O565" s="8">
        <v>101</v>
      </c>
      <c r="P565" s="9">
        <v>79.89</v>
      </c>
      <c r="Q565" t="s">
        <v>2176</v>
      </c>
      <c r="R565" t="s">
        <v>2177</v>
      </c>
      <c r="S565" s="14">
        <v>41950.770833333336</v>
      </c>
      <c r="T565" s="14">
        <v>41927.873784722222</v>
      </c>
    </row>
    <row r="566" spans="1:20" ht="55.8" x14ac:dyDescent="0.55000000000000004">
      <c r="A566" s="7">
        <v>3512</v>
      </c>
      <c r="B566" s="26" t="s">
        <v>565</v>
      </c>
      <c r="C566" s="26" t="s">
        <v>1629</v>
      </c>
      <c r="D566" s="3">
        <v>1000</v>
      </c>
      <c r="E566" s="5">
        <v>1000</v>
      </c>
      <c r="F566" t="s">
        <v>2126</v>
      </c>
      <c r="G566" t="s">
        <v>2131</v>
      </c>
      <c r="H566" t="s">
        <v>2151</v>
      </c>
      <c r="I566">
        <v>1429789992</v>
      </c>
      <c r="J566">
        <v>1424609592</v>
      </c>
      <c r="K566" t="b">
        <v>0</v>
      </c>
      <c r="L566">
        <v>17</v>
      </c>
      <c r="M566" t="b">
        <v>1</v>
      </c>
      <c r="N566" t="s">
        <v>2167</v>
      </c>
      <c r="O566" s="8">
        <v>100</v>
      </c>
      <c r="P566" s="9">
        <v>58.82</v>
      </c>
      <c r="Q566" t="s">
        <v>2176</v>
      </c>
      <c r="R566" t="s">
        <v>2177</v>
      </c>
      <c r="S566" s="14">
        <v>42117.49527777778</v>
      </c>
      <c r="T566" s="14">
        <v>42057.536944444444</v>
      </c>
    </row>
    <row r="567" spans="1:20" ht="55.8" x14ac:dyDescent="0.55000000000000004">
      <c r="A567" s="7">
        <v>3513</v>
      </c>
      <c r="B567" s="26" t="s">
        <v>566</v>
      </c>
      <c r="C567" s="26" t="s">
        <v>1630</v>
      </c>
      <c r="D567" s="3">
        <v>2800</v>
      </c>
      <c r="E567" s="5">
        <v>3315</v>
      </c>
      <c r="F567" t="s">
        <v>2126</v>
      </c>
      <c r="G567" t="s">
        <v>2130</v>
      </c>
      <c r="H567" t="s">
        <v>2150</v>
      </c>
      <c r="I567">
        <v>1401857940</v>
      </c>
      <c r="J567">
        <v>1400725112</v>
      </c>
      <c r="K567" t="b">
        <v>0</v>
      </c>
      <c r="L567">
        <v>44</v>
      </c>
      <c r="M567" t="b">
        <v>1</v>
      </c>
      <c r="N567" t="s">
        <v>2167</v>
      </c>
      <c r="O567" s="8">
        <v>118</v>
      </c>
      <c r="P567" s="9">
        <v>75.34</v>
      </c>
      <c r="Q567" t="s">
        <v>2176</v>
      </c>
      <c r="R567" t="s">
        <v>2177</v>
      </c>
      <c r="S567" s="14">
        <v>41794.207638888889</v>
      </c>
      <c r="T567" s="14">
        <v>41781.096203703702</v>
      </c>
    </row>
    <row r="568" spans="1:20" ht="55.8" x14ac:dyDescent="0.55000000000000004">
      <c r="A568" s="7">
        <v>3514</v>
      </c>
      <c r="B568" s="26" t="s">
        <v>567</v>
      </c>
      <c r="C568" s="26" t="s">
        <v>1631</v>
      </c>
      <c r="D568" s="3">
        <v>500</v>
      </c>
      <c r="E568" s="5">
        <v>550</v>
      </c>
      <c r="F568" t="s">
        <v>2126</v>
      </c>
      <c r="G568" t="s">
        <v>2130</v>
      </c>
      <c r="H568" t="s">
        <v>2150</v>
      </c>
      <c r="I568">
        <v>1422853140</v>
      </c>
      <c r="J568">
        <v>1421439552</v>
      </c>
      <c r="K568" t="b">
        <v>0</v>
      </c>
      <c r="L568">
        <v>10</v>
      </c>
      <c r="M568" t="b">
        <v>1</v>
      </c>
      <c r="N568" t="s">
        <v>2167</v>
      </c>
      <c r="O568" s="8">
        <v>110</v>
      </c>
      <c r="P568" s="9">
        <v>55</v>
      </c>
      <c r="Q568" t="s">
        <v>2176</v>
      </c>
      <c r="R568" t="s">
        <v>2177</v>
      </c>
      <c r="S568" s="14">
        <v>42037.207638888889</v>
      </c>
      <c r="T568" s="14">
        <v>42020.846666666665</v>
      </c>
    </row>
    <row r="569" spans="1:20" ht="55.8" x14ac:dyDescent="0.55000000000000004">
      <c r="A569" s="7">
        <v>3515</v>
      </c>
      <c r="B569" s="26" t="s">
        <v>568</v>
      </c>
      <c r="C569" s="26" t="s">
        <v>1632</v>
      </c>
      <c r="D569" s="3">
        <v>3000</v>
      </c>
      <c r="E569" s="5">
        <v>3080</v>
      </c>
      <c r="F569" t="s">
        <v>2126</v>
      </c>
      <c r="G569" t="s">
        <v>2130</v>
      </c>
      <c r="H569" t="s">
        <v>2150</v>
      </c>
      <c r="I569">
        <v>1433097171</v>
      </c>
      <c r="J569">
        <v>1430505171</v>
      </c>
      <c r="K569" t="b">
        <v>0</v>
      </c>
      <c r="L569">
        <v>46</v>
      </c>
      <c r="M569" t="b">
        <v>1</v>
      </c>
      <c r="N569" t="s">
        <v>2167</v>
      </c>
      <c r="O569" s="8">
        <v>103</v>
      </c>
      <c r="P569" s="9">
        <v>66.959999999999994</v>
      </c>
      <c r="Q569" t="s">
        <v>2176</v>
      </c>
      <c r="R569" t="s">
        <v>2177</v>
      </c>
      <c r="S569" s="14">
        <v>42155.772812499999</v>
      </c>
      <c r="T569" s="14">
        <v>42125.772812499999</v>
      </c>
    </row>
    <row r="570" spans="1:20" ht="55.8" x14ac:dyDescent="0.55000000000000004">
      <c r="A570" s="7">
        <v>3516</v>
      </c>
      <c r="B570" s="26" t="s">
        <v>569</v>
      </c>
      <c r="C570" s="26" t="s">
        <v>1633</v>
      </c>
      <c r="D570" s="3">
        <v>2500</v>
      </c>
      <c r="E570" s="5">
        <v>2500</v>
      </c>
      <c r="F570" t="s">
        <v>2126</v>
      </c>
      <c r="G570" t="s">
        <v>2130</v>
      </c>
      <c r="H570" t="s">
        <v>2150</v>
      </c>
      <c r="I570">
        <v>1410145200</v>
      </c>
      <c r="J570">
        <v>1407197670</v>
      </c>
      <c r="K570" t="b">
        <v>0</v>
      </c>
      <c r="L570">
        <v>11</v>
      </c>
      <c r="M570" t="b">
        <v>1</v>
      </c>
      <c r="N570" t="s">
        <v>2167</v>
      </c>
      <c r="O570" s="8">
        <v>100</v>
      </c>
      <c r="P570" s="9">
        <v>227.27</v>
      </c>
      <c r="Q570" t="s">
        <v>2176</v>
      </c>
      <c r="R570" t="s">
        <v>2177</v>
      </c>
      <c r="S570" s="14">
        <v>41890.125</v>
      </c>
      <c r="T570" s="14">
        <v>41856.010069444441</v>
      </c>
    </row>
    <row r="571" spans="1:20" ht="42" x14ac:dyDescent="0.55000000000000004">
      <c r="A571" s="7">
        <v>3517</v>
      </c>
      <c r="B571" s="26" t="s">
        <v>570</v>
      </c>
      <c r="C571" s="26" t="s">
        <v>1634</v>
      </c>
      <c r="D571" s="3">
        <v>4000</v>
      </c>
      <c r="E571" s="5">
        <v>4000</v>
      </c>
      <c r="F571" t="s">
        <v>2126</v>
      </c>
      <c r="G571" t="s">
        <v>2131</v>
      </c>
      <c r="H571" t="s">
        <v>2151</v>
      </c>
      <c r="I571">
        <v>1404471600</v>
      </c>
      <c r="J571">
        <v>1401910634</v>
      </c>
      <c r="K571" t="b">
        <v>0</v>
      </c>
      <c r="L571">
        <v>13</v>
      </c>
      <c r="M571" t="b">
        <v>1</v>
      </c>
      <c r="N571" t="s">
        <v>2167</v>
      </c>
      <c r="O571" s="8">
        <v>100</v>
      </c>
      <c r="P571" s="9">
        <v>307.69</v>
      </c>
      <c r="Q571" t="s">
        <v>2176</v>
      </c>
      <c r="R571" t="s">
        <v>2177</v>
      </c>
      <c r="S571" s="14">
        <v>41824.458333333336</v>
      </c>
      <c r="T571" s="14">
        <v>41794.817523148151</v>
      </c>
    </row>
    <row r="572" spans="1:20" ht="55.8" x14ac:dyDescent="0.55000000000000004">
      <c r="A572" s="7">
        <v>3518</v>
      </c>
      <c r="B572" s="26" t="s">
        <v>571</v>
      </c>
      <c r="C572" s="26" t="s">
        <v>1635</v>
      </c>
      <c r="D572" s="3">
        <v>1500</v>
      </c>
      <c r="E572" s="5">
        <v>1650.69</v>
      </c>
      <c r="F572" t="s">
        <v>2126</v>
      </c>
      <c r="G572" t="s">
        <v>2130</v>
      </c>
      <c r="H572" t="s">
        <v>2150</v>
      </c>
      <c r="I572">
        <v>1412259660</v>
      </c>
      <c r="J572">
        <v>1410461299</v>
      </c>
      <c r="K572" t="b">
        <v>0</v>
      </c>
      <c r="L572">
        <v>33</v>
      </c>
      <c r="M572" t="b">
        <v>1</v>
      </c>
      <c r="N572" t="s">
        <v>2167</v>
      </c>
      <c r="O572" s="8">
        <v>110</v>
      </c>
      <c r="P572" s="9">
        <v>50.02</v>
      </c>
      <c r="Q572" t="s">
        <v>2176</v>
      </c>
      <c r="R572" t="s">
        <v>2177</v>
      </c>
      <c r="S572" s="14">
        <v>41914.597916666666</v>
      </c>
      <c r="T572" s="14">
        <v>41893.783553240741</v>
      </c>
    </row>
    <row r="573" spans="1:20" ht="42" x14ac:dyDescent="0.55000000000000004">
      <c r="A573" s="7">
        <v>3519</v>
      </c>
      <c r="B573" s="26" t="s">
        <v>572</v>
      </c>
      <c r="C573" s="26" t="s">
        <v>1636</v>
      </c>
      <c r="D573" s="3">
        <v>2000</v>
      </c>
      <c r="E573" s="5">
        <v>2027</v>
      </c>
      <c r="F573" t="s">
        <v>2126</v>
      </c>
      <c r="G573" t="s">
        <v>2131</v>
      </c>
      <c r="H573" t="s">
        <v>2151</v>
      </c>
      <c r="I573">
        <v>1425478950</v>
      </c>
      <c r="J573">
        <v>1422886950</v>
      </c>
      <c r="K573" t="b">
        <v>0</v>
      </c>
      <c r="L573">
        <v>28</v>
      </c>
      <c r="M573" t="b">
        <v>1</v>
      </c>
      <c r="N573" t="s">
        <v>2167</v>
      </c>
      <c r="O573" s="8">
        <v>101</v>
      </c>
      <c r="P573" s="9">
        <v>72.39</v>
      </c>
      <c r="Q573" t="s">
        <v>2176</v>
      </c>
      <c r="R573" t="s">
        <v>2177</v>
      </c>
      <c r="S573" s="14">
        <v>42067.598958333328</v>
      </c>
      <c r="T573" s="14">
        <v>42037.598958333328</v>
      </c>
    </row>
    <row r="574" spans="1:20" ht="42" x14ac:dyDescent="0.55000000000000004">
      <c r="A574" s="7">
        <v>3520</v>
      </c>
      <c r="B574" s="26" t="s">
        <v>573</v>
      </c>
      <c r="C574" s="26" t="s">
        <v>1637</v>
      </c>
      <c r="D574" s="3">
        <v>2000</v>
      </c>
      <c r="E574" s="5">
        <v>2015</v>
      </c>
      <c r="F574" t="s">
        <v>2126</v>
      </c>
      <c r="G574" t="s">
        <v>2131</v>
      </c>
      <c r="H574" t="s">
        <v>2151</v>
      </c>
      <c r="I574">
        <v>1441547220</v>
      </c>
      <c r="J574">
        <v>1439322412</v>
      </c>
      <c r="K574" t="b">
        <v>0</v>
      </c>
      <c r="L574">
        <v>21</v>
      </c>
      <c r="M574" t="b">
        <v>1</v>
      </c>
      <c r="N574" t="s">
        <v>2167</v>
      </c>
      <c r="O574" s="8">
        <v>101</v>
      </c>
      <c r="P574" s="9">
        <v>95.95</v>
      </c>
      <c r="Q574" t="s">
        <v>2176</v>
      </c>
      <c r="R574" t="s">
        <v>2177</v>
      </c>
      <c r="S574" s="14">
        <v>42253.57430555555</v>
      </c>
      <c r="T574" s="14">
        <v>42227.824212962965</v>
      </c>
    </row>
    <row r="575" spans="1:20" ht="55.8" x14ac:dyDescent="0.55000000000000004">
      <c r="A575" s="7">
        <v>3521</v>
      </c>
      <c r="B575" s="26" t="s">
        <v>574</v>
      </c>
      <c r="C575" s="26" t="s">
        <v>1638</v>
      </c>
      <c r="D575" s="3">
        <v>350</v>
      </c>
      <c r="E575" s="5">
        <v>593</v>
      </c>
      <c r="F575" t="s">
        <v>2126</v>
      </c>
      <c r="G575" t="s">
        <v>2130</v>
      </c>
      <c r="H575" t="s">
        <v>2150</v>
      </c>
      <c r="I575">
        <v>1411980020</v>
      </c>
      <c r="J575">
        <v>1409388020</v>
      </c>
      <c r="K575" t="b">
        <v>0</v>
      </c>
      <c r="L575">
        <v>13</v>
      </c>
      <c r="M575" t="b">
        <v>1</v>
      </c>
      <c r="N575" t="s">
        <v>2167</v>
      </c>
      <c r="O575" s="8">
        <v>169</v>
      </c>
      <c r="P575" s="9">
        <v>45.62</v>
      </c>
      <c r="Q575" t="s">
        <v>2176</v>
      </c>
      <c r="R575" t="s">
        <v>2177</v>
      </c>
      <c r="S575" s="14">
        <v>41911.361342592594</v>
      </c>
      <c r="T575" s="14">
        <v>41881.361342592594</v>
      </c>
    </row>
    <row r="576" spans="1:20" ht="55.8" x14ac:dyDescent="0.55000000000000004">
      <c r="A576" s="7">
        <v>3522</v>
      </c>
      <c r="B576" s="26" t="s">
        <v>575</v>
      </c>
      <c r="C576" s="26" t="s">
        <v>1639</v>
      </c>
      <c r="D576" s="3">
        <v>1395</v>
      </c>
      <c r="E576" s="5">
        <v>1395</v>
      </c>
      <c r="F576" t="s">
        <v>2126</v>
      </c>
      <c r="G576" t="s">
        <v>2131</v>
      </c>
      <c r="H576" t="s">
        <v>2151</v>
      </c>
      <c r="I576">
        <v>1442311560</v>
      </c>
      <c r="J576">
        <v>1439924246</v>
      </c>
      <c r="K576" t="b">
        <v>0</v>
      </c>
      <c r="L576">
        <v>34</v>
      </c>
      <c r="M576" t="b">
        <v>1</v>
      </c>
      <c r="N576" t="s">
        <v>2167</v>
      </c>
      <c r="O576" s="8">
        <v>100</v>
      </c>
      <c r="P576" s="9">
        <v>41.03</v>
      </c>
      <c r="Q576" t="s">
        <v>2176</v>
      </c>
      <c r="R576" t="s">
        <v>2177</v>
      </c>
      <c r="S576" s="14">
        <v>42262.420833333337</v>
      </c>
      <c r="T576" s="14">
        <v>42234.789884259255</v>
      </c>
    </row>
    <row r="577" spans="1:20" ht="55.8" x14ac:dyDescent="0.55000000000000004">
      <c r="A577" s="7">
        <v>3523</v>
      </c>
      <c r="B577" s="26" t="s">
        <v>576</v>
      </c>
      <c r="C577" s="26" t="s">
        <v>1640</v>
      </c>
      <c r="D577" s="3">
        <v>4000</v>
      </c>
      <c r="E577" s="5">
        <v>4546</v>
      </c>
      <c r="F577" t="s">
        <v>2126</v>
      </c>
      <c r="G577" t="s">
        <v>2131</v>
      </c>
      <c r="H577" t="s">
        <v>2151</v>
      </c>
      <c r="I577">
        <v>1474844400</v>
      </c>
      <c r="J577">
        <v>1469871148</v>
      </c>
      <c r="K577" t="b">
        <v>0</v>
      </c>
      <c r="L577">
        <v>80</v>
      </c>
      <c r="M577" t="b">
        <v>1</v>
      </c>
      <c r="N577" t="s">
        <v>2167</v>
      </c>
      <c r="O577" s="8">
        <v>114</v>
      </c>
      <c r="P577" s="9">
        <v>56.83</v>
      </c>
      <c r="Q577" t="s">
        <v>2176</v>
      </c>
      <c r="R577" t="s">
        <v>2177</v>
      </c>
      <c r="S577" s="14">
        <v>42638.958333333328</v>
      </c>
      <c r="T577" s="14">
        <v>42581.397546296299</v>
      </c>
    </row>
    <row r="578" spans="1:20" ht="55.8" x14ac:dyDescent="0.55000000000000004">
      <c r="A578" s="7">
        <v>3524</v>
      </c>
      <c r="B578" s="26" t="s">
        <v>577</v>
      </c>
      <c r="C578" s="26" t="s">
        <v>1641</v>
      </c>
      <c r="D578" s="3">
        <v>10000</v>
      </c>
      <c r="E578" s="5">
        <v>10156</v>
      </c>
      <c r="F578" t="s">
        <v>2126</v>
      </c>
      <c r="G578" t="s">
        <v>2130</v>
      </c>
      <c r="H578" t="s">
        <v>2150</v>
      </c>
      <c r="I578">
        <v>1410580800</v>
      </c>
      <c r="J578">
        <v>1409336373</v>
      </c>
      <c r="K578" t="b">
        <v>0</v>
      </c>
      <c r="L578">
        <v>74</v>
      </c>
      <c r="M578" t="b">
        <v>1</v>
      </c>
      <c r="N578" t="s">
        <v>2167</v>
      </c>
      <c r="O578" s="8">
        <v>102</v>
      </c>
      <c r="P578" s="9">
        <v>137.24</v>
      </c>
      <c r="Q578" t="s">
        <v>2176</v>
      </c>
      <c r="R578" t="s">
        <v>2177</v>
      </c>
      <c r="S578" s="14">
        <v>41895.166666666664</v>
      </c>
      <c r="T578" s="14">
        <v>41880.76357638889</v>
      </c>
    </row>
    <row r="579" spans="1:20" ht="55.8" x14ac:dyDescent="0.55000000000000004">
      <c r="A579" s="7">
        <v>3525</v>
      </c>
      <c r="B579" s="26" t="s">
        <v>578</v>
      </c>
      <c r="C579" s="26" t="s">
        <v>1642</v>
      </c>
      <c r="D579" s="3">
        <v>500</v>
      </c>
      <c r="E579" s="5">
        <v>530</v>
      </c>
      <c r="F579" t="s">
        <v>2126</v>
      </c>
      <c r="G579" t="s">
        <v>2130</v>
      </c>
      <c r="H579" t="s">
        <v>2150</v>
      </c>
      <c r="I579">
        <v>1439136000</v>
      </c>
      <c r="J579">
        <v>1438188106</v>
      </c>
      <c r="K579" t="b">
        <v>0</v>
      </c>
      <c r="L579">
        <v>7</v>
      </c>
      <c r="M579" t="b">
        <v>1</v>
      </c>
      <c r="N579" t="s">
        <v>2167</v>
      </c>
      <c r="O579" s="8">
        <v>106</v>
      </c>
      <c r="P579" s="9">
        <v>75.709999999999994</v>
      </c>
      <c r="Q579" t="s">
        <v>2176</v>
      </c>
      <c r="R579" t="s">
        <v>2177</v>
      </c>
      <c r="S579" s="14">
        <v>42225.666666666672</v>
      </c>
      <c r="T579" s="14">
        <v>42214.6956712963</v>
      </c>
    </row>
    <row r="580" spans="1:20" ht="55.8" x14ac:dyDescent="0.55000000000000004">
      <c r="A580" s="7">
        <v>3526</v>
      </c>
      <c r="B580" s="26" t="s">
        <v>579</v>
      </c>
      <c r="C580" s="26" t="s">
        <v>1643</v>
      </c>
      <c r="D580" s="3">
        <v>3300</v>
      </c>
      <c r="E580" s="5">
        <v>3366</v>
      </c>
      <c r="F580" t="s">
        <v>2126</v>
      </c>
      <c r="G580" t="s">
        <v>2130</v>
      </c>
      <c r="H580" t="s">
        <v>2150</v>
      </c>
      <c r="I580">
        <v>1461823140</v>
      </c>
      <c r="J580">
        <v>1459411371</v>
      </c>
      <c r="K580" t="b">
        <v>0</v>
      </c>
      <c r="L580">
        <v>34</v>
      </c>
      <c r="M580" t="b">
        <v>1</v>
      </c>
      <c r="N580" t="s">
        <v>2167</v>
      </c>
      <c r="O580" s="8">
        <v>102</v>
      </c>
      <c r="P580" s="9">
        <v>99</v>
      </c>
      <c r="Q580" t="s">
        <v>2176</v>
      </c>
      <c r="R580" t="s">
        <v>2177</v>
      </c>
      <c r="S580" s="14">
        <v>42488.249305555553</v>
      </c>
      <c r="T580" s="14">
        <v>42460.335312499999</v>
      </c>
    </row>
    <row r="581" spans="1:20" ht="55.8" x14ac:dyDescent="0.55000000000000004">
      <c r="A581" s="7">
        <v>3527</v>
      </c>
      <c r="B581" s="26" t="s">
        <v>580</v>
      </c>
      <c r="C581" s="26" t="s">
        <v>1644</v>
      </c>
      <c r="D581" s="3">
        <v>6000</v>
      </c>
      <c r="E581" s="5">
        <v>7015</v>
      </c>
      <c r="F581" t="s">
        <v>2126</v>
      </c>
      <c r="G581" t="s">
        <v>2130</v>
      </c>
      <c r="H581" t="s">
        <v>2150</v>
      </c>
      <c r="I581">
        <v>1436587140</v>
      </c>
      <c r="J581">
        <v>1434069205</v>
      </c>
      <c r="K581" t="b">
        <v>0</v>
      </c>
      <c r="L581">
        <v>86</v>
      </c>
      <c r="M581" t="b">
        <v>1</v>
      </c>
      <c r="N581" t="s">
        <v>2167</v>
      </c>
      <c r="O581" s="8">
        <v>117</v>
      </c>
      <c r="P581" s="9">
        <v>81.569999999999993</v>
      </c>
      <c r="Q581" t="s">
        <v>2176</v>
      </c>
      <c r="R581" t="s">
        <v>2177</v>
      </c>
      <c r="S581" s="14">
        <v>42196.165972222225</v>
      </c>
      <c r="T581" s="14">
        <v>42167.023206018523</v>
      </c>
    </row>
    <row r="582" spans="1:20" ht="55.8" x14ac:dyDescent="0.55000000000000004">
      <c r="A582" s="7">
        <v>3528</v>
      </c>
      <c r="B582" s="26" t="s">
        <v>581</v>
      </c>
      <c r="C582" s="26" t="s">
        <v>1645</v>
      </c>
      <c r="D582" s="3">
        <v>1650</v>
      </c>
      <c r="E582" s="5">
        <v>1669</v>
      </c>
      <c r="F582" t="s">
        <v>2126</v>
      </c>
      <c r="G582" t="s">
        <v>2131</v>
      </c>
      <c r="H582" t="s">
        <v>2151</v>
      </c>
      <c r="I582">
        <v>1484740918</v>
      </c>
      <c r="J582">
        <v>1483012918</v>
      </c>
      <c r="K582" t="b">
        <v>0</v>
      </c>
      <c r="L582">
        <v>37</v>
      </c>
      <c r="M582" t="b">
        <v>1</v>
      </c>
      <c r="N582" t="s">
        <v>2167</v>
      </c>
      <c r="O582" s="8">
        <v>101</v>
      </c>
      <c r="P582" s="9">
        <v>45.11</v>
      </c>
      <c r="Q582" t="s">
        <v>2176</v>
      </c>
      <c r="R582" t="s">
        <v>2177</v>
      </c>
      <c r="S582" s="14">
        <v>42753.50136574074</v>
      </c>
      <c r="T582" s="14">
        <v>42733.50136574074</v>
      </c>
    </row>
    <row r="583" spans="1:20" ht="55.8" x14ac:dyDescent="0.55000000000000004">
      <c r="A583" s="7">
        <v>3529</v>
      </c>
      <c r="B583" s="26" t="s">
        <v>582</v>
      </c>
      <c r="C583" s="26" t="s">
        <v>1646</v>
      </c>
      <c r="D583" s="3">
        <v>500</v>
      </c>
      <c r="E583" s="5">
        <v>660</v>
      </c>
      <c r="F583" t="s">
        <v>2126</v>
      </c>
      <c r="G583" t="s">
        <v>2130</v>
      </c>
      <c r="H583" t="s">
        <v>2150</v>
      </c>
      <c r="I583">
        <v>1436749200</v>
      </c>
      <c r="J583">
        <v>1434997018</v>
      </c>
      <c r="K583" t="b">
        <v>0</v>
      </c>
      <c r="L583">
        <v>18</v>
      </c>
      <c r="M583" t="b">
        <v>1</v>
      </c>
      <c r="N583" t="s">
        <v>2167</v>
      </c>
      <c r="O583" s="8">
        <v>132</v>
      </c>
      <c r="P583" s="9">
        <v>36.67</v>
      </c>
      <c r="Q583" t="s">
        <v>2176</v>
      </c>
      <c r="R583" t="s">
        <v>2177</v>
      </c>
      <c r="S583" s="14">
        <v>42198.041666666672</v>
      </c>
      <c r="T583" s="14">
        <v>42177.761782407411</v>
      </c>
    </row>
    <row r="584" spans="1:20" ht="55.8" x14ac:dyDescent="0.55000000000000004">
      <c r="A584" s="7">
        <v>3530</v>
      </c>
      <c r="B584" s="26" t="s">
        <v>583</v>
      </c>
      <c r="C584" s="26" t="s">
        <v>1647</v>
      </c>
      <c r="D584" s="3">
        <v>2750</v>
      </c>
      <c r="E584" s="5">
        <v>2750</v>
      </c>
      <c r="F584" t="s">
        <v>2126</v>
      </c>
      <c r="G584" t="s">
        <v>2131</v>
      </c>
      <c r="H584" t="s">
        <v>2151</v>
      </c>
      <c r="I584">
        <v>1460318400</v>
      </c>
      <c r="J584">
        <v>1457881057</v>
      </c>
      <c r="K584" t="b">
        <v>0</v>
      </c>
      <c r="L584">
        <v>22</v>
      </c>
      <c r="M584" t="b">
        <v>1</v>
      </c>
      <c r="N584" t="s">
        <v>2167</v>
      </c>
      <c r="O584" s="8">
        <v>100</v>
      </c>
      <c r="P584" s="9">
        <v>125</v>
      </c>
      <c r="Q584" t="s">
        <v>2176</v>
      </c>
      <c r="R584" t="s">
        <v>2177</v>
      </c>
      <c r="S584" s="14">
        <v>42470.833333333328</v>
      </c>
      <c r="T584" s="14">
        <v>42442.623344907406</v>
      </c>
    </row>
    <row r="585" spans="1:20" ht="28.2" x14ac:dyDescent="0.55000000000000004">
      <c r="A585" s="7">
        <v>3531</v>
      </c>
      <c r="B585" s="26" t="s">
        <v>584</v>
      </c>
      <c r="C585" s="26" t="s">
        <v>1648</v>
      </c>
      <c r="D585" s="3">
        <v>1000</v>
      </c>
      <c r="E585" s="5">
        <v>1280</v>
      </c>
      <c r="F585" t="s">
        <v>2126</v>
      </c>
      <c r="G585" t="s">
        <v>2130</v>
      </c>
      <c r="H585" t="s">
        <v>2150</v>
      </c>
      <c r="I585">
        <v>1467301334</v>
      </c>
      <c r="J585">
        <v>1464709334</v>
      </c>
      <c r="K585" t="b">
        <v>0</v>
      </c>
      <c r="L585">
        <v>26</v>
      </c>
      <c r="M585" t="b">
        <v>1</v>
      </c>
      <c r="N585" t="s">
        <v>2167</v>
      </c>
      <c r="O585" s="8">
        <v>128</v>
      </c>
      <c r="P585" s="9">
        <v>49.23</v>
      </c>
      <c r="Q585" t="s">
        <v>2176</v>
      </c>
      <c r="R585" t="s">
        <v>2177</v>
      </c>
      <c r="S585" s="14">
        <v>42551.654328703706</v>
      </c>
      <c r="T585" s="14">
        <v>42521.654328703706</v>
      </c>
    </row>
    <row r="586" spans="1:20" ht="55.8" x14ac:dyDescent="0.55000000000000004">
      <c r="A586" s="7">
        <v>3532</v>
      </c>
      <c r="B586" s="26" t="s">
        <v>585</v>
      </c>
      <c r="C586" s="26" t="s">
        <v>1649</v>
      </c>
      <c r="D586" s="3">
        <v>960</v>
      </c>
      <c r="E586" s="5">
        <v>1142</v>
      </c>
      <c r="F586" t="s">
        <v>2126</v>
      </c>
      <c r="G586" t="s">
        <v>2130</v>
      </c>
      <c r="H586" t="s">
        <v>2150</v>
      </c>
      <c r="I586">
        <v>1411012740</v>
      </c>
      <c r="J586">
        <v>1409667827</v>
      </c>
      <c r="K586" t="b">
        <v>0</v>
      </c>
      <c r="L586">
        <v>27</v>
      </c>
      <c r="M586" t="b">
        <v>1</v>
      </c>
      <c r="N586" t="s">
        <v>2167</v>
      </c>
      <c r="O586" s="8">
        <v>119</v>
      </c>
      <c r="P586" s="9">
        <v>42.3</v>
      </c>
      <c r="Q586" t="s">
        <v>2176</v>
      </c>
      <c r="R586" t="s">
        <v>2177</v>
      </c>
      <c r="S586" s="14">
        <v>41900.165972222225</v>
      </c>
      <c r="T586" s="14">
        <v>41884.599849537037</v>
      </c>
    </row>
    <row r="587" spans="1:20" ht="55.8" x14ac:dyDescent="0.55000000000000004">
      <c r="A587" s="7">
        <v>3533</v>
      </c>
      <c r="B587" s="26" t="s">
        <v>586</v>
      </c>
      <c r="C587" s="26" t="s">
        <v>1650</v>
      </c>
      <c r="D587" s="3">
        <v>500</v>
      </c>
      <c r="E587" s="5">
        <v>631</v>
      </c>
      <c r="F587" t="s">
        <v>2126</v>
      </c>
      <c r="G587" t="s">
        <v>2130</v>
      </c>
      <c r="H587" t="s">
        <v>2150</v>
      </c>
      <c r="I587">
        <v>1447269367</v>
      </c>
      <c r="J587">
        <v>1444673767</v>
      </c>
      <c r="K587" t="b">
        <v>0</v>
      </c>
      <c r="L587">
        <v>8</v>
      </c>
      <c r="M587" t="b">
        <v>1</v>
      </c>
      <c r="N587" t="s">
        <v>2167</v>
      </c>
      <c r="O587" s="8">
        <v>126</v>
      </c>
      <c r="P587" s="9">
        <v>78.88</v>
      </c>
      <c r="Q587" t="s">
        <v>2176</v>
      </c>
      <c r="R587" t="s">
        <v>2177</v>
      </c>
      <c r="S587" s="14">
        <v>42319.802858796291</v>
      </c>
      <c r="T587" s="14">
        <v>42289.761192129634</v>
      </c>
    </row>
    <row r="588" spans="1:20" ht="42" x14ac:dyDescent="0.55000000000000004">
      <c r="A588" s="7">
        <v>3534</v>
      </c>
      <c r="B588" s="26" t="s">
        <v>587</v>
      </c>
      <c r="C588" s="26" t="s">
        <v>1651</v>
      </c>
      <c r="D588" s="3">
        <v>5000</v>
      </c>
      <c r="E588" s="5">
        <v>7810</v>
      </c>
      <c r="F588" t="s">
        <v>2126</v>
      </c>
      <c r="G588" t="s">
        <v>2130</v>
      </c>
      <c r="H588" t="s">
        <v>2150</v>
      </c>
      <c r="I588">
        <v>1443711623</v>
      </c>
      <c r="J588">
        <v>1440687623</v>
      </c>
      <c r="K588" t="b">
        <v>0</v>
      </c>
      <c r="L588">
        <v>204</v>
      </c>
      <c r="M588" t="b">
        <v>1</v>
      </c>
      <c r="N588" t="s">
        <v>2167</v>
      </c>
      <c r="O588" s="8">
        <v>156</v>
      </c>
      <c r="P588" s="9">
        <v>38.28</v>
      </c>
      <c r="Q588" t="s">
        <v>2176</v>
      </c>
      <c r="R588" t="s">
        <v>2177</v>
      </c>
      <c r="S588" s="14">
        <v>42278.6252662037</v>
      </c>
      <c r="T588" s="14">
        <v>42243.6252662037</v>
      </c>
    </row>
    <row r="589" spans="1:20" ht="55.8" x14ac:dyDescent="0.55000000000000004">
      <c r="A589" s="7">
        <v>3535</v>
      </c>
      <c r="B589" s="26" t="s">
        <v>588</v>
      </c>
      <c r="C589" s="26" t="s">
        <v>1652</v>
      </c>
      <c r="D589" s="3">
        <v>2000</v>
      </c>
      <c r="E589" s="5">
        <v>2063</v>
      </c>
      <c r="F589" t="s">
        <v>2126</v>
      </c>
      <c r="G589" t="s">
        <v>2131</v>
      </c>
      <c r="H589" t="s">
        <v>2151</v>
      </c>
      <c r="I589">
        <v>1443808800</v>
      </c>
      <c r="J589">
        <v>1441120910</v>
      </c>
      <c r="K589" t="b">
        <v>0</v>
      </c>
      <c r="L589">
        <v>46</v>
      </c>
      <c r="M589" t="b">
        <v>1</v>
      </c>
      <c r="N589" t="s">
        <v>2167</v>
      </c>
      <c r="O589" s="8">
        <v>103</v>
      </c>
      <c r="P589" s="9">
        <v>44.85</v>
      </c>
      <c r="Q589" t="s">
        <v>2176</v>
      </c>
      <c r="R589" t="s">
        <v>2177</v>
      </c>
      <c r="S589" s="14">
        <v>42279.75</v>
      </c>
      <c r="T589" s="14">
        <v>42248.640162037031</v>
      </c>
    </row>
    <row r="590" spans="1:20" ht="55.8" x14ac:dyDescent="0.55000000000000004">
      <c r="A590" s="7">
        <v>3536</v>
      </c>
      <c r="B590" s="26" t="s">
        <v>589</v>
      </c>
      <c r="C590" s="26" t="s">
        <v>1653</v>
      </c>
      <c r="D590" s="3">
        <v>150</v>
      </c>
      <c r="E590" s="5">
        <v>230</v>
      </c>
      <c r="F590" t="s">
        <v>2126</v>
      </c>
      <c r="G590" t="s">
        <v>2131</v>
      </c>
      <c r="H590" t="s">
        <v>2151</v>
      </c>
      <c r="I590">
        <v>1450612740</v>
      </c>
      <c r="J590">
        <v>1448040425</v>
      </c>
      <c r="K590" t="b">
        <v>0</v>
      </c>
      <c r="L590">
        <v>17</v>
      </c>
      <c r="M590" t="b">
        <v>1</v>
      </c>
      <c r="N590" t="s">
        <v>2167</v>
      </c>
      <c r="O590" s="8">
        <v>153</v>
      </c>
      <c r="P590" s="9">
        <v>13.53</v>
      </c>
      <c r="Q590" t="s">
        <v>2176</v>
      </c>
      <c r="R590" t="s">
        <v>2177</v>
      </c>
      <c r="S590" s="14">
        <v>42358.499305555553</v>
      </c>
      <c r="T590" s="14">
        <v>42328.727141203708</v>
      </c>
    </row>
    <row r="591" spans="1:20" ht="55.8" x14ac:dyDescent="0.55000000000000004">
      <c r="A591" s="7">
        <v>3537</v>
      </c>
      <c r="B591" s="26" t="s">
        <v>590</v>
      </c>
      <c r="C591" s="26" t="s">
        <v>1654</v>
      </c>
      <c r="D591" s="3">
        <v>675</v>
      </c>
      <c r="E591" s="5">
        <v>1218</v>
      </c>
      <c r="F591" t="s">
        <v>2126</v>
      </c>
      <c r="G591" t="s">
        <v>2135</v>
      </c>
      <c r="H591" t="s">
        <v>2155</v>
      </c>
      <c r="I591">
        <v>1416211140</v>
      </c>
      <c r="J591">
        <v>1413016216</v>
      </c>
      <c r="K591" t="b">
        <v>0</v>
      </c>
      <c r="L591">
        <v>28</v>
      </c>
      <c r="M591" t="b">
        <v>1</v>
      </c>
      <c r="N591" t="s">
        <v>2167</v>
      </c>
      <c r="O591" s="8">
        <v>180</v>
      </c>
      <c r="P591" s="9">
        <v>43.5</v>
      </c>
      <c r="Q591" t="s">
        <v>2176</v>
      </c>
      <c r="R591" t="s">
        <v>2177</v>
      </c>
      <c r="S591" s="14">
        <v>41960.332638888889</v>
      </c>
      <c r="T591" s="14">
        <v>41923.354351851849</v>
      </c>
    </row>
    <row r="592" spans="1:20" ht="55.8" x14ac:dyDescent="0.55000000000000004">
      <c r="A592" s="7">
        <v>3538</v>
      </c>
      <c r="B592" s="26" t="s">
        <v>591</v>
      </c>
      <c r="C592" s="26" t="s">
        <v>1655</v>
      </c>
      <c r="D592" s="3">
        <v>2000</v>
      </c>
      <c r="E592" s="5">
        <v>2569</v>
      </c>
      <c r="F592" t="s">
        <v>2126</v>
      </c>
      <c r="G592" t="s">
        <v>2131</v>
      </c>
      <c r="H592" t="s">
        <v>2151</v>
      </c>
      <c r="I592">
        <v>1471428340</v>
      </c>
      <c r="J592">
        <v>1469009140</v>
      </c>
      <c r="K592" t="b">
        <v>0</v>
      </c>
      <c r="L592">
        <v>83</v>
      </c>
      <c r="M592" t="b">
        <v>1</v>
      </c>
      <c r="N592" t="s">
        <v>2167</v>
      </c>
      <c r="O592" s="8">
        <v>128</v>
      </c>
      <c r="P592" s="9">
        <v>30.95</v>
      </c>
      <c r="Q592" t="s">
        <v>2176</v>
      </c>
      <c r="R592" t="s">
        <v>2177</v>
      </c>
      <c r="S592" s="14">
        <v>42599.420601851853</v>
      </c>
      <c r="T592" s="14">
        <v>42571.420601851853</v>
      </c>
    </row>
    <row r="593" spans="1:20" ht="55.8" x14ac:dyDescent="0.55000000000000004">
      <c r="A593" s="7">
        <v>3539</v>
      </c>
      <c r="B593" s="26" t="s">
        <v>592</v>
      </c>
      <c r="C593" s="26" t="s">
        <v>1656</v>
      </c>
      <c r="D593" s="3">
        <v>600</v>
      </c>
      <c r="E593" s="5">
        <v>718</v>
      </c>
      <c r="F593" t="s">
        <v>2126</v>
      </c>
      <c r="G593" t="s">
        <v>2130</v>
      </c>
      <c r="H593" t="s">
        <v>2150</v>
      </c>
      <c r="I593">
        <v>1473358122</v>
      </c>
      <c r="J593">
        <v>1471543722</v>
      </c>
      <c r="K593" t="b">
        <v>0</v>
      </c>
      <c r="L593">
        <v>13</v>
      </c>
      <c r="M593" t="b">
        <v>1</v>
      </c>
      <c r="N593" t="s">
        <v>2167</v>
      </c>
      <c r="O593" s="8">
        <v>120</v>
      </c>
      <c r="P593" s="9">
        <v>55.23</v>
      </c>
      <c r="Q593" t="s">
        <v>2176</v>
      </c>
      <c r="R593" t="s">
        <v>2177</v>
      </c>
      <c r="S593" s="14">
        <v>42621.756041666667</v>
      </c>
      <c r="T593" s="14">
        <v>42600.756041666667</v>
      </c>
    </row>
    <row r="594" spans="1:20" ht="55.8" x14ac:dyDescent="0.55000000000000004">
      <c r="A594" s="7">
        <v>3540</v>
      </c>
      <c r="B594" s="26" t="s">
        <v>593</v>
      </c>
      <c r="C594" s="26" t="s">
        <v>1657</v>
      </c>
      <c r="D594" s="3">
        <v>300</v>
      </c>
      <c r="E594" s="5">
        <v>369</v>
      </c>
      <c r="F594" t="s">
        <v>2126</v>
      </c>
      <c r="G594" t="s">
        <v>2131</v>
      </c>
      <c r="H594" t="s">
        <v>2151</v>
      </c>
      <c r="I594">
        <v>1466899491</v>
      </c>
      <c r="J594">
        <v>1464307491</v>
      </c>
      <c r="K594" t="b">
        <v>0</v>
      </c>
      <c r="L594">
        <v>8</v>
      </c>
      <c r="M594" t="b">
        <v>1</v>
      </c>
      <c r="N594" t="s">
        <v>2167</v>
      </c>
      <c r="O594" s="8">
        <v>123</v>
      </c>
      <c r="P594" s="9">
        <v>46.13</v>
      </c>
      <c r="Q594" t="s">
        <v>2176</v>
      </c>
      <c r="R594" t="s">
        <v>2177</v>
      </c>
      <c r="S594" s="14">
        <v>42547.003368055557</v>
      </c>
      <c r="T594" s="14">
        <v>42517.003368055557</v>
      </c>
    </row>
    <row r="595" spans="1:20" ht="55.8" x14ac:dyDescent="0.55000000000000004">
      <c r="A595" s="7">
        <v>3541</v>
      </c>
      <c r="B595" s="26" t="s">
        <v>594</v>
      </c>
      <c r="C595" s="26" t="s">
        <v>1658</v>
      </c>
      <c r="D595" s="3">
        <v>1200</v>
      </c>
      <c r="E595" s="5">
        <v>1260</v>
      </c>
      <c r="F595" t="s">
        <v>2126</v>
      </c>
      <c r="G595" t="s">
        <v>2131</v>
      </c>
      <c r="H595" t="s">
        <v>2151</v>
      </c>
      <c r="I595">
        <v>1441042275</v>
      </c>
      <c r="J595">
        <v>1438882275</v>
      </c>
      <c r="K595" t="b">
        <v>0</v>
      </c>
      <c r="L595">
        <v>32</v>
      </c>
      <c r="M595" t="b">
        <v>1</v>
      </c>
      <c r="N595" t="s">
        <v>2167</v>
      </c>
      <c r="O595" s="8">
        <v>105</v>
      </c>
      <c r="P595" s="9">
        <v>39.380000000000003</v>
      </c>
      <c r="Q595" t="s">
        <v>2176</v>
      </c>
      <c r="R595" t="s">
        <v>2177</v>
      </c>
      <c r="S595" s="14">
        <v>42247.730034722219</v>
      </c>
      <c r="T595" s="14">
        <v>42222.730034722219</v>
      </c>
    </row>
    <row r="596" spans="1:20" ht="55.8" x14ac:dyDescent="0.55000000000000004">
      <c r="A596" s="7">
        <v>3542</v>
      </c>
      <c r="B596" s="26" t="s">
        <v>595</v>
      </c>
      <c r="C596" s="26" t="s">
        <v>1659</v>
      </c>
      <c r="D596" s="3">
        <v>5500</v>
      </c>
      <c r="E596" s="5">
        <v>5623</v>
      </c>
      <c r="F596" t="s">
        <v>2126</v>
      </c>
      <c r="G596" t="s">
        <v>2130</v>
      </c>
      <c r="H596" t="s">
        <v>2150</v>
      </c>
      <c r="I596">
        <v>1410099822</v>
      </c>
      <c r="J596">
        <v>1404915822</v>
      </c>
      <c r="K596" t="b">
        <v>0</v>
      </c>
      <c r="L596">
        <v>85</v>
      </c>
      <c r="M596" t="b">
        <v>1</v>
      </c>
      <c r="N596" t="s">
        <v>2167</v>
      </c>
      <c r="O596" s="8">
        <v>102</v>
      </c>
      <c r="P596" s="9">
        <v>66.150000000000006</v>
      </c>
      <c r="Q596" t="s">
        <v>2176</v>
      </c>
      <c r="R596" t="s">
        <v>2177</v>
      </c>
      <c r="S596" s="14">
        <v>41889.599791666667</v>
      </c>
      <c r="T596" s="14">
        <v>41829.599791666667</v>
      </c>
    </row>
    <row r="597" spans="1:20" ht="42" x14ac:dyDescent="0.55000000000000004">
      <c r="A597" s="7">
        <v>3543</v>
      </c>
      <c r="B597" s="26" t="s">
        <v>596</v>
      </c>
      <c r="C597" s="26" t="s">
        <v>1660</v>
      </c>
      <c r="D597" s="3">
        <v>1500</v>
      </c>
      <c r="E597" s="5">
        <v>1570</v>
      </c>
      <c r="F597" t="s">
        <v>2126</v>
      </c>
      <c r="G597" t="s">
        <v>2141</v>
      </c>
      <c r="H597" t="s">
        <v>2153</v>
      </c>
      <c r="I597">
        <v>1435255659</v>
      </c>
      <c r="J597">
        <v>1432663659</v>
      </c>
      <c r="K597" t="b">
        <v>0</v>
      </c>
      <c r="L597">
        <v>29</v>
      </c>
      <c r="M597" t="b">
        <v>1</v>
      </c>
      <c r="N597" t="s">
        <v>2167</v>
      </c>
      <c r="O597" s="8">
        <v>105</v>
      </c>
      <c r="P597" s="9">
        <v>54.14</v>
      </c>
      <c r="Q597" t="s">
        <v>2176</v>
      </c>
      <c r="R597" t="s">
        <v>2177</v>
      </c>
      <c r="S597" s="14">
        <v>42180.755312499998</v>
      </c>
      <c r="T597" s="14">
        <v>42150.755312499998</v>
      </c>
    </row>
    <row r="598" spans="1:20" ht="42" x14ac:dyDescent="0.55000000000000004">
      <c r="A598" s="7">
        <v>3544</v>
      </c>
      <c r="B598" s="26" t="s">
        <v>597</v>
      </c>
      <c r="C598" s="26" t="s">
        <v>1661</v>
      </c>
      <c r="D598" s="3">
        <v>2500</v>
      </c>
      <c r="E598" s="5">
        <v>2500</v>
      </c>
      <c r="F598" t="s">
        <v>2126</v>
      </c>
      <c r="G598" t="s">
        <v>2130</v>
      </c>
      <c r="H598" t="s">
        <v>2150</v>
      </c>
      <c r="I598">
        <v>1425758257</v>
      </c>
      <c r="J598">
        <v>1423166257</v>
      </c>
      <c r="K598" t="b">
        <v>0</v>
      </c>
      <c r="L598">
        <v>24</v>
      </c>
      <c r="M598" t="b">
        <v>1</v>
      </c>
      <c r="N598" t="s">
        <v>2167</v>
      </c>
      <c r="O598" s="8">
        <v>100</v>
      </c>
      <c r="P598" s="9">
        <v>104.17</v>
      </c>
      <c r="Q598" t="s">
        <v>2176</v>
      </c>
      <c r="R598" t="s">
        <v>2177</v>
      </c>
      <c r="S598" s="14">
        <v>42070.831678240742</v>
      </c>
      <c r="T598" s="14">
        <v>42040.831678240742</v>
      </c>
    </row>
    <row r="599" spans="1:20" ht="69.599999999999994" x14ac:dyDescent="0.55000000000000004">
      <c r="A599" s="7">
        <v>3545</v>
      </c>
      <c r="B599" s="26" t="s">
        <v>598</v>
      </c>
      <c r="C599" s="26" t="s">
        <v>1662</v>
      </c>
      <c r="D599" s="3">
        <v>250</v>
      </c>
      <c r="E599" s="5">
        <v>251</v>
      </c>
      <c r="F599" t="s">
        <v>2126</v>
      </c>
      <c r="G599" t="s">
        <v>2130</v>
      </c>
      <c r="H599" t="s">
        <v>2150</v>
      </c>
      <c r="I599">
        <v>1428780159</v>
      </c>
      <c r="J599">
        <v>1426188159</v>
      </c>
      <c r="K599" t="b">
        <v>0</v>
      </c>
      <c r="L599">
        <v>8</v>
      </c>
      <c r="M599" t="b">
        <v>1</v>
      </c>
      <c r="N599" t="s">
        <v>2167</v>
      </c>
      <c r="O599" s="8">
        <v>100</v>
      </c>
      <c r="P599" s="9">
        <v>31.38</v>
      </c>
      <c r="Q599" t="s">
        <v>2176</v>
      </c>
      <c r="R599" t="s">
        <v>2177</v>
      </c>
      <c r="S599" s="14">
        <v>42105.807395833333</v>
      </c>
      <c r="T599" s="14">
        <v>42075.807395833333</v>
      </c>
    </row>
    <row r="600" spans="1:20" ht="55.8" x14ac:dyDescent="0.55000000000000004">
      <c r="A600" s="7">
        <v>3546</v>
      </c>
      <c r="B600" s="26" t="s">
        <v>599</v>
      </c>
      <c r="C600" s="26" t="s">
        <v>1663</v>
      </c>
      <c r="D600" s="3">
        <v>1100</v>
      </c>
      <c r="E600" s="5">
        <v>1125</v>
      </c>
      <c r="F600" t="s">
        <v>2126</v>
      </c>
      <c r="G600" t="s">
        <v>2130</v>
      </c>
      <c r="H600" t="s">
        <v>2150</v>
      </c>
      <c r="I600">
        <v>1427860740</v>
      </c>
      <c r="J600">
        <v>1426002684</v>
      </c>
      <c r="K600" t="b">
        <v>0</v>
      </c>
      <c r="L600">
        <v>19</v>
      </c>
      <c r="M600" t="b">
        <v>1</v>
      </c>
      <c r="N600" t="s">
        <v>2167</v>
      </c>
      <c r="O600" s="8">
        <v>102</v>
      </c>
      <c r="P600" s="9">
        <v>59.21</v>
      </c>
      <c r="Q600" t="s">
        <v>2176</v>
      </c>
      <c r="R600" t="s">
        <v>2177</v>
      </c>
      <c r="S600" s="14">
        <v>42095.165972222225</v>
      </c>
      <c r="T600" s="14">
        <v>42073.660694444443</v>
      </c>
    </row>
    <row r="601" spans="1:20" ht="55.8" x14ac:dyDescent="0.55000000000000004">
      <c r="A601" s="7">
        <v>3547</v>
      </c>
      <c r="B601" s="26" t="s">
        <v>600</v>
      </c>
      <c r="C601" s="26" t="s">
        <v>1664</v>
      </c>
      <c r="D601" s="3">
        <v>35000</v>
      </c>
      <c r="E601" s="5">
        <v>40043.25</v>
      </c>
      <c r="F601" t="s">
        <v>2126</v>
      </c>
      <c r="G601" t="s">
        <v>2130</v>
      </c>
      <c r="H601" t="s">
        <v>2150</v>
      </c>
      <c r="I601">
        <v>1463198340</v>
      </c>
      <c r="J601">
        <v>1461117201</v>
      </c>
      <c r="K601" t="b">
        <v>0</v>
      </c>
      <c r="L601">
        <v>336</v>
      </c>
      <c r="M601" t="b">
        <v>1</v>
      </c>
      <c r="N601" t="s">
        <v>2167</v>
      </c>
      <c r="O601" s="8">
        <v>114</v>
      </c>
      <c r="P601" s="9">
        <v>119.18</v>
      </c>
      <c r="Q601" t="s">
        <v>2176</v>
      </c>
      <c r="R601" t="s">
        <v>2177</v>
      </c>
      <c r="S601" s="14">
        <v>42504.165972222225</v>
      </c>
      <c r="T601" s="14">
        <v>42480.078715277778</v>
      </c>
    </row>
    <row r="602" spans="1:20" ht="42" x14ac:dyDescent="0.55000000000000004">
      <c r="A602" s="7">
        <v>3548</v>
      </c>
      <c r="B602" s="26" t="s">
        <v>601</v>
      </c>
      <c r="C602" s="26" t="s">
        <v>1665</v>
      </c>
      <c r="D602" s="3">
        <v>2100</v>
      </c>
      <c r="E602" s="5">
        <v>2140</v>
      </c>
      <c r="F602" t="s">
        <v>2126</v>
      </c>
      <c r="G602" t="s">
        <v>2130</v>
      </c>
      <c r="H602" t="s">
        <v>2150</v>
      </c>
      <c r="I602">
        <v>1457139600</v>
      </c>
      <c r="J602">
        <v>1455230214</v>
      </c>
      <c r="K602" t="b">
        <v>0</v>
      </c>
      <c r="L602">
        <v>13</v>
      </c>
      <c r="M602" t="b">
        <v>1</v>
      </c>
      <c r="N602" t="s">
        <v>2167</v>
      </c>
      <c r="O602" s="8">
        <v>102</v>
      </c>
      <c r="P602" s="9">
        <v>164.62</v>
      </c>
      <c r="Q602" t="s">
        <v>2176</v>
      </c>
      <c r="R602" t="s">
        <v>2177</v>
      </c>
      <c r="S602" s="14">
        <v>42434.041666666672</v>
      </c>
      <c r="T602" s="14">
        <v>42411.942291666666</v>
      </c>
    </row>
    <row r="603" spans="1:20" ht="55.8" x14ac:dyDescent="0.55000000000000004">
      <c r="A603" s="7">
        <v>3549</v>
      </c>
      <c r="B603" s="26" t="s">
        <v>602</v>
      </c>
      <c r="C603" s="26" t="s">
        <v>1666</v>
      </c>
      <c r="D603" s="3">
        <v>1000</v>
      </c>
      <c r="E603" s="5">
        <v>1020</v>
      </c>
      <c r="F603" t="s">
        <v>2126</v>
      </c>
      <c r="G603" t="s">
        <v>2131</v>
      </c>
      <c r="H603" t="s">
        <v>2151</v>
      </c>
      <c r="I603">
        <v>1441358873</v>
      </c>
      <c r="J603">
        <v>1438939673</v>
      </c>
      <c r="K603" t="b">
        <v>0</v>
      </c>
      <c r="L603">
        <v>42</v>
      </c>
      <c r="M603" t="b">
        <v>1</v>
      </c>
      <c r="N603" t="s">
        <v>2167</v>
      </c>
      <c r="O603" s="8">
        <v>102</v>
      </c>
      <c r="P603" s="9">
        <v>24.29</v>
      </c>
      <c r="Q603" t="s">
        <v>2176</v>
      </c>
      <c r="R603" t="s">
        <v>2177</v>
      </c>
      <c r="S603" s="14">
        <v>42251.394363425927</v>
      </c>
      <c r="T603" s="14">
        <v>42223.394363425927</v>
      </c>
    </row>
    <row r="604" spans="1:20" ht="55.8" x14ac:dyDescent="0.55000000000000004">
      <c r="A604" s="7">
        <v>3550</v>
      </c>
      <c r="B604" s="26" t="s">
        <v>603</v>
      </c>
      <c r="C604" s="26" t="s">
        <v>1667</v>
      </c>
      <c r="D604" s="3">
        <v>2500</v>
      </c>
      <c r="E604" s="5">
        <v>2620</v>
      </c>
      <c r="F604" t="s">
        <v>2126</v>
      </c>
      <c r="G604" t="s">
        <v>2131</v>
      </c>
      <c r="H604" t="s">
        <v>2151</v>
      </c>
      <c r="I604">
        <v>1462224398</v>
      </c>
      <c r="J604">
        <v>1459632398</v>
      </c>
      <c r="K604" t="b">
        <v>0</v>
      </c>
      <c r="L604">
        <v>64</v>
      </c>
      <c r="M604" t="b">
        <v>1</v>
      </c>
      <c r="N604" t="s">
        <v>2167</v>
      </c>
      <c r="O604" s="8">
        <v>105</v>
      </c>
      <c r="P604" s="9">
        <v>40.94</v>
      </c>
      <c r="Q604" t="s">
        <v>2176</v>
      </c>
      <c r="R604" t="s">
        <v>2177</v>
      </c>
      <c r="S604" s="14">
        <v>42492.893495370372</v>
      </c>
      <c r="T604" s="14">
        <v>42462.893495370372</v>
      </c>
    </row>
    <row r="605" spans="1:20" ht="55.8" x14ac:dyDescent="0.55000000000000004">
      <c r="A605" s="7">
        <v>3551</v>
      </c>
      <c r="B605" s="26" t="s">
        <v>604</v>
      </c>
      <c r="C605" s="26" t="s">
        <v>1668</v>
      </c>
      <c r="D605" s="3">
        <v>1500</v>
      </c>
      <c r="E605" s="5">
        <v>1527.5</v>
      </c>
      <c r="F605" t="s">
        <v>2126</v>
      </c>
      <c r="G605" t="s">
        <v>2130</v>
      </c>
      <c r="H605" t="s">
        <v>2150</v>
      </c>
      <c r="I605">
        <v>1400796420</v>
      </c>
      <c r="J605">
        <v>1398342170</v>
      </c>
      <c r="K605" t="b">
        <v>0</v>
      </c>
      <c r="L605">
        <v>25</v>
      </c>
      <c r="M605" t="b">
        <v>1</v>
      </c>
      <c r="N605" t="s">
        <v>2167</v>
      </c>
      <c r="O605" s="8">
        <v>102</v>
      </c>
      <c r="P605" s="9">
        <v>61.1</v>
      </c>
      <c r="Q605" t="s">
        <v>2176</v>
      </c>
      <c r="R605" t="s">
        <v>2177</v>
      </c>
      <c r="S605" s="14">
        <v>41781.921527777777</v>
      </c>
      <c r="T605" s="14">
        <v>41753.515856481477</v>
      </c>
    </row>
    <row r="606" spans="1:20" ht="55.8" x14ac:dyDescent="0.55000000000000004">
      <c r="A606" s="7">
        <v>3552</v>
      </c>
      <c r="B606" s="26" t="s">
        <v>605</v>
      </c>
      <c r="C606" s="26" t="s">
        <v>1669</v>
      </c>
      <c r="D606" s="3">
        <v>773</v>
      </c>
      <c r="E606" s="5">
        <v>773</v>
      </c>
      <c r="F606" t="s">
        <v>2126</v>
      </c>
      <c r="G606" t="s">
        <v>2131</v>
      </c>
      <c r="H606" t="s">
        <v>2151</v>
      </c>
      <c r="I606">
        <v>1403964324</v>
      </c>
      <c r="J606">
        <v>1401372324</v>
      </c>
      <c r="K606" t="b">
        <v>0</v>
      </c>
      <c r="L606">
        <v>20</v>
      </c>
      <c r="M606" t="b">
        <v>1</v>
      </c>
      <c r="N606" t="s">
        <v>2167</v>
      </c>
      <c r="O606" s="8">
        <v>100</v>
      </c>
      <c r="P606" s="9">
        <v>38.65</v>
      </c>
      <c r="Q606" t="s">
        <v>2176</v>
      </c>
      <c r="R606" t="s">
        <v>2177</v>
      </c>
      <c r="S606" s="14">
        <v>41818.587083333332</v>
      </c>
      <c r="T606" s="14">
        <v>41788.587083333332</v>
      </c>
    </row>
    <row r="607" spans="1:20" ht="55.8" x14ac:dyDescent="0.55000000000000004">
      <c r="A607" s="7">
        <v>3553</v>
      </c>
      <c r="B607" s="26" t="s">
        <v>606</v>
      </c>
      <c r="C607" s="26" t="s">
        <v>1670</v>
      </c>
      <c r="D607" s="3">
        <v>5500</v>
      </c>
      <c r="E607" s="5">
        <v>5845</v>
      </c>
      <c r="F607" t="s">
        <v>2126</v>
      </c>
      <c r="G607" t="s">
        <v>2130</v>
      </c>
      <c r="H607" t="s">
        <v>2150</v>
      </c>
      <c r="I607">
        <v>1439337600</v>
      </c>
      <c r="J607">
        <v>1436575280</v>
      </c>
      <c r="K607" t="b">
        <v>0</v>
      </c>
      <c r="L607">
        <v>104</v>
      </c>
      <c r="M607" t="b">
        <v>1</v>
      </c>
      <c r="N607" t="s">
        <v>2167</v>
      </c>
      <c r="O607" s="8">
        <v>106</v>
      </c>
      <c r="P607" s="9">
        <v>56.2</v>
      </c>
      <c r="Q607" t="s">
        <v>2176</v>
      </c>
      <c r="R607" t="s">
        <v>2177</v>
      </c>
      <c r="S607" s="14">
        <v>42228</v>
      </c>
      <c r="T607" s="14">
        <v>42196.028703703705</v>
      </c>
    </row>
    <row r="608" spans="1:20" ht="42" x14ac:dyDescent="0.55000000000000004">
      <c r="A608" s="7">
        <v>3554</v>
      </c>
      <c r="B608" s="26" t="s">
        <v>607</v>
      </c>
      <c r="C608" s="26" t="s">
        <v>1671</v>
      </c>
      <c r="D608" s="3">
        <v>5000</v>
      </c>
      <c r="E608" s="5">
        <v>5671.11</v>
      </c>
      <c r="F608" t="s">
        <v>2126</v>
      </c>
      <c r="G608" t="s">
        <v>2130</v>
      </c>
      <c r="H608" t="s">
        <v>2150</v>
      </c>
      <c r="I608">
        <v>1423674000</v>
      </c>
      <c r="J608">
        <v>1421025159</v>
      </c>
      <c r="K608" t="b">
        <v>0</v>
      </c>
      <c r="L608">
        <v>53</v>
      </c>
      <c r="M608" t="b">
        <v>1</v>
      </c>
      <c r="N608" t="s">
        <v>2167</v>
      </c>
      <c r="O608" s="8">
        <v>113</v>
      </c>
      <c r="P608" s="9">
        <v>107</v>
      </c>
      <c r="Q608" t="s">
        <v>2176</v>
      </c>
      <c r="R608" t="s">
        <v>2177</v>
      </c>
      <c r="S608" s="14">
        <v>42046.708333333328</v>
      </c>
      <c r="T608" s="14">
        <v>42016.050451388888</v>
      </c>
    </row>
    <row r="609" spans="1:20" ht="55.8" x14ac:dyDescent="0.55000000000000004">
      <c r="A609" s="7">
        <v>3555</v>
      </c>
      <c r="B609" s="26" t="s">
        <v>608</v>
      </c>
      <c r="C609" s="26" t="s">
        <v>1672</v>
      </c>
      <c r="D609" s="3">
        <v>2400</v>
      </c>
      <c r="E609" s="5">
        <v>2400</v>
      </c>
      <c r="F609" t="s">
        <v>2126</v>
      </c>
      <c r="G609" t="s">
        <v>2142</v>
      </c>
      <c r="H609" t="s">
        <v>2153</v>
      </c>
      <c r="I609">
        <v>1479382594</v>
      </c>
      <c r="J609">
        <v>1476786994</v>
      </c>
      <c r="K609" t="b">
        <v>0</v>
      </c>
      <c r="L609">
        <v>14</v>
      </c>
      <c r="M609" t="b">
        <v>1</v>
      </c>
      <c r="N609" t="s">
        <v>2167</v>
      </c>
      <c r="O609" s="8">
        <v>100</v>
      </c>
      <c r="P609" s="9">
        <v>171.43</v>
      </c>
      <c r="Q609" t="s">
        <v>2176</v>
      </c>
      <c r="R609" t="s">
        <v>2177</v>
      </c>
      <c r="S609" s="14">
        <v>42691.483726851846</v>
      </c>
      <c r="T609" s="14">
        <v>42661.442060185189</v>
      </c>
    </row>
    <row r="610" spans="1:20" ht="55.8" x14ac:dyDescent="0.55000000000000004">
      <c r="A610" s="7">
        <v>3556</v>
      </c>
      <c r="B610" s="26" t="s">
        <v>609</v>
      </c>
      <c r="C610" s="26" t="s">
        <v>1673</v>
      </c>
      <c r="D610" s="3">
        <v>2200</v>
      </c>
      <c r="E610" s="5">
        <v>2210</v>
      </c>
      <c r="F610" t="s">
        <v>2126</v>
      </c>
      <c r="G610" t="s">
        <v>2131</v>
      </c>
      <c r="H610" t="s">
        <v>2151</v>
      </c>
      <c r="I610">
        <v>1408289724</v>
      </c>
      <c r="J610">
        <v>1403105724</v>
      </c>
      <c r="K610" t="b">
        <v>0</v>
      </c>
      <c r="L610">
        <v>20</v>
      </c>
      <c r="M610" t="b">
        <v>1</v>
      </c>
      <c r="N610" t="s">
        <v>2167</v>
      </c>
      <c r="O610" s="8">
        <v>100</v>
      </c>
      <c r="P610" s="9">
        <v>110.5</v>
      </c>
      <c r="Q610" t="s">
        <v>2176</v>
      </c>
      <c r="R610" t="s">
        <v>2177</v>
      </c>
      <c r="S610" s="14">
        <v>41868.649583333332</v>
      </c>
      <c r="T610" s="14">
        <v>41808.649583333332</v>
      </c>
    </row>
    <row r="611" spans="1:20" ht="55.8" x14ac:dyDescent="0.55000000000000004">
      <c r="A611" s="7">
        <v>3557</v>
      </c>
      <c r="B611" s="26" t="s">
        <v>610</v>
      </c>
      <c r="C611" s="26" t="s">
        <v>1674</v>
      </c>
      <c r="D611" s="3">
        <v>100000</v>
      </c>
      <c r="E611" s="5">
        <v>100036</v>
      </c>
      <c r="F611" t="s">
        <v>2126</v>
      </c>
      <c r="G611" t="s">
        <v>2130</v>
      </c>
      <c r="H611" t="s">
        <v>2150</v>
      </c>
      <c r="I611">
        <v>1399271911</v>
      </c>
      <c r="J611">
        <v>1396334311</v>
      </c>
      <c r="K611" t="b">
        <v>0</v>
      </c>
      <c r="L611">
        <v>558</v>
      </c>
      <c r="M611" t="b">
        <v>1</v>
      </c>
      <c r="N611" t="s">
        <v>2167</v>
      </c>
      <c r="O611" s="8">
        <v>100</v>
      </c>
      <c r="P611" s="9">
        <v>179.28</v>
      </c>
      <c r="Q611" t="s">
        <v>2176</v>
      </c>
      <c r="R611" t="s">
        <v>2177</v>
      </c>
      <c r="S611" s="14">
        <v>41764.276747685188</v>
      </c>
      <c r="T611" s="14">
        <v>41730.276747685188</v>
      </c>
    </row>
    <row r="612" spans="1:20" ht="55.8" x14ac:dyDescent="0.55000000000000004">
      <c r="A612" s="7">
        <v>3558</v>
      </c>
      <c r="B612" s="26" t="s">
        <v>611</v>
      </c>
      <c r="C612" s="26" t="s">
        <v>1675</v>
      </c>
      <c r="D612" s="3">
        <v>350</v>
      </c>
      <c r="E612" s="5">
        <v>504</v>
      </c>
      <c r="F612" t="s">
        <v>2126</v>
      </c>
      <c r="G612" t="s">
        <v>2131</v>
      </c>
      <c r="H612" t="s">
        <v>2151</v>
      </c>
      <c r="I612">
        <v>1435352400</v>
      </c>
      <c r="J612">
        <v>1431718575</v>
      </c>
      <c r="K612" t="b">
        <v>0</v>
      </c>
      <c r="L612">
        <v>22</v>
      </c>
      <c r="M612" t="b">
        <v>1</v>
      </c>
      <c r="N612" t="s">
        <v>2167</v>
      </c>
      <c r="O612" s="8">
        <v>144</v>
      </c>
      <c r="P612" s="9">
        <v>22.91</v>
      </c>
      <c r="Q612" t="s">
        <v>2176</v>
      </c>
      <c r="R612" t="s">
        <v>2177</v>
      </c>
      <c r="S612" s="14">
        <v>42181.875</v>
      </c>
      <c r="T612" s="14">
        <v>42139.816840277781</v>
      </c>
    </row>
    <row r="613" spans="1:20" ht="55.8" x14ac:dyDescent="0.55000000000000004">
      <c r="A613" s="7">
        <v>3559</v>
      </c>
      <c r="B613" s="26" t="s">
        <v>612</v>
      </c>
      <c r="C613" s="26" t="s">
        <v>1676</v>
      </c>
      <c r="D613" s="3">
        <v>1000</v>
      </c>
      <c r="E613" s="5">
        <v>1035</v>
      </c>
      <c r="F613" t="s">
        <v>2126</v>
      </c>
      <c r="G613" t="s">
        <v>2132</v>
      </c>
      <c r="H613" t="s">
        <v>2152</v>
      </c>
      <c r="I613">
        <v>1438333080</v>
      </c>
      <c r="J613">
        <v>1436408308</v>
      </c>
      <c r="K613" t="b">
        <v>0</v>
      </c>
      <c r="L613">
        <v>24</v>
      </c>
      <c r="M613" t="b">
        <v>1</v>
      </c>
      <c r="N613" t="s">
        <v>2167</v>
      </c>
      <c r="O613" s="8">
        <v>104</v>
      </c>
      <c r="P613" s="9">
        <v>43.13</v>
      </c>
      <c r="Q613" t="s">
        <v>2176</v>
      </c>
      <c r="R613" t="s">
        <v>2177</v>
      </c>
      <c r="S613" s="14">
        <v>42216.373611111107</v>
      </c>
      <c r="T613" s="14">
        <v>42194.096157407403</v>
      </c>
    </row>
    <row r="614" spans="1:20" ht="55.8" x14ac:dyDescent="0.55000000000000004">
      <c r="A614" s="7">
        <v>3560</v>
      </c>
      <c r="B614" s="26" t="s">
        <v>613</v>
      </c>
      <c r="C614" s="26" t="s">
        <v>1677</v>
      </c>
      <c r="D614" s="3">
        <v>3200</v>
      </c>
      <c r="E614" s="5">
        <v>3470</v>
      </c>
      <c r="F614" t="s">
        <v>2126</v>
      </c>
      <c r="G614" t="s">
        <v>2135</v>
      </c>
      <c r="H614" t="s">
        <v>2155</v>
      </c>
      <c r="I614">
        <v>1432694700</v>
      </c>
      <c r="J614">
        <v>1429651266</v>
      </c>
      <c r="K614" t="b">
        <v>0</v>
      </c>
      <c r="L614">
        <v>74</v>
      </c>
      <c r="M614" t="b">
        <v>1</v>
      </c>
      <c r="N614" t="s">
        <v>2167</v>
      </c>
      <c r="O614" s="8">
        <v>108</v>
      </c>
      <c r="P614" s="9">
        <v>46.89</v>
      </c>
      <c r="Q614" t="s">
        <v>2176</v>
      </c>
      <c r="R614" t="s">
        <v>2177</v>
      </c>
      <c r="S614" s="14">
        <v>42151.114583333328</v>
      </c>
      <c r="T614" s="14">
        <v>42115.889652777783</v>
      </c>
    </row>
    <row r="615" spans="1:20" ht="111" x14ac:dyDescent="0.55000000000000004">
      <c r="A615" s="7">
        <v>3561</v>
      </c>
      <c r="B615" s="26" t="s">
        <v>614</v>
      </c>
      <c r="C615" s="26" t="s">
        <v>1678</v>
      </c>
      <c r="D615" s="3">
        <v>2500</v>
      </c>
      <c r="E615" s="5">
        <v>2560</v>
      </c>
      <c r="F615" t="s">
        <v>2126</v>
      </c>
      <c r="G615" t="s">
        <v>2130</v>
      </c>
      <c r="H615" t="s">
        <v>2150</v>
      </c>
      <c r="I615">
        <v>1438799760</v>
      </c>
      <c r="J615">
        <v>1437236378</v>
      </c>
      <c r="K615" t="b">
        <v>0</v>
      </c>
      <c r="L615">
        <v>54</v>
      </c>
      <c r="M615" t="b">
        <v>1</v>
      </c>
      <c r="N615" t="s">
        <v>2167</v>
      </c>
      <c r="O615" s="8">
        <v>102</v>
      </c>
      <c r="P615" s="9">
        <v>47.41</v>
      </c>
      <c r="Q615" t="s">
        <v>2176</v>
      </c>
      <c r="R615" t="s">
        <v>2177</v>
      </c>
      <c r="S615" s="14">
        <v>42221.774999999994</v>
      </c>
      <c r="T615" s="14">
        <v>42203.680300925931</v>
      </c>
    </row>
    <row r="616" spans="1:20" ht="55.8" x14ac:dyDescent="0.55000000000000004">
      <c r="A616" s="7">
        <v>3562</v>
      </c>
      <c r="B616" s="26" t="s">
        <v>615</v>
      </c>
      <c r="C616" s="26" t="s">
        <v>1679</v>
      </c>
      <c r="D616" s="3">
        <v>315</v>
      </c>
      <c r="E616" s="5">
        <v>469</v>
      </c>
      <c r="F616" t="s">
        <v>2126</v>
      </c>
      <c r="G616" t="s">
        <v>2131</v>
      </c>
      <c r="H616" t="s">
        <v>2151</v>
      </c>
      <c r="I616">
        <v>1457906400</v>
      </c>
      <c r="J616">
        <v>1457115427</v>
      </c>
      <c r="K616" t="b">
        <v>0</v>
      </c>
      <c r="L616">
        <v>31</v>
      </c>
      <c r="M616" t="b">
        <v>1</v>
      </c>
      <c r="N616" t="s">
        <v>2167</v>
      </c>
      <c r="O616" s="8">
        <v>149</v>
      </c>
      <c r="P616" s="9">
        <v>15.13</v>
      </c>
      <c r="Q616" t="s">
        <v>2176</v>
      </c>
      <c r="R616" t="s">
        <v>2177</v>
      </c>
      <c r="S616" s="14">
        <v>42442.916666666672</v>
      </c>
      <c r="T616" s="14">
        <v>42433.761886574073</v>
      </c>
    </row>
    <row r="617" spans="1:20" ht="55.8" x14ac:dyDescent="0.55000000000000004">
      <c r="A617" s="7">
        <v>3563</v>
      </c>
      <c r="B617" s="26" t="s">
        <v>616</v>
      </c>
      <c r="C617" s="26" t="s">
        <v>1680</v>
      </c>
      <c r="D617" s="3">
        <v>500</v>
      </c>
      <c r="E617" s="5">
        <v>527.45000000000005</v>
      </c>
      <c r="F617" t="s">
        <v>2126</v>
      </c>
      <c r="G617" t="s">
        <v>2131</v>
      </c>
      <c r="H617" t="s">
        <v>2151</v>
      </c>
      <c r="I617">
        <v>1470078000</v>
      </c>
      <c r="J617">
        <v>1467648456</v>
      </c>
      <c r="K617" t="b">
        <v>0</v>
      </c>
      <c r="L617">
        <v>25</v>
      </c>
      <c r="M617" t="b">
        <v>1</v>
      </c>
      <c r="N617" t="s">
        <v>2167</v>
      </c>
      <c r="O617" s="8">
        <v>105</v>
      </c>
      <c r="P617" s="9">
        <v>21.1</v>
      </c>
      <c r="Q617" t="s">
        <v>2176</v>
      </c>
      <c r="R617" t="s">
        <v>2177</v>
      </c>
      <c r="S617" s="14">
        <v>42583.791666666672</v>
      </c>
      <c r="T617" s="14">
        <v>42555.671944444446</v>
      </c>
    </row>
    <row r="618" spans="1:20" ht="42" x14ac:dyDescent="0.55000000000000004">
      <c r="A618" s="7">
        <v>3564</v>
      </c>
      <c r="B618" s="26" t="s">
        <v>617</v>
      </c>
      <c r="C618" s="26" t="s">
        <v>1681</v>
      </c>
      <c r="D618" s="3">
        <v>1000</v>
      </c>
      <c r="E618" s="5">
        <v>1005</v>
      </c>
      <c r="F618" t="s">
        <v>2126</v>
      </c>
      <c r="G618" t="s">
        <v>2131</v>
      </c>
      <c r="H618" t="s">
        <v>2151</v>
      </c>
      <c r="I618">
        <v>1444060800</v>
      </c>
      <c r="J618">
        <v>1440082649</v>
      </c>
      <c r="K618" t="b">
        <v>0</v>
      </c>
      <c r="L618">
        <v>17</v>
      </c>
      <c r="M618" t="b">
        <v>1</v>
      </c>
      <c r="N618" t="s">
        <v>2167</v>
      </c>
      <c r="O618" s="8">
        <v>101</v>
      </c>
      <c r="P618" s="9">
        <v>59.12</v>
      </c>
      <c r="Q618" t="s">
        <v>2176</v>
      </c>
      <c r="R618" t="s">
        <v>2177</v>
      </c>
      <c r="S618" s="14">
        <v>42282.666666666672</v>
      </c>
      <c r="T618" s="14">
        <v>42236.623252314821</v>
      </c>
    </row>
    <row r="619" spans="1:20" ht="55.8" x14ac:dyDescent="0.55000000000000004">
      <c r="A619" s="7">
        <v>3565</v>
      </c>
      <c r="B619" s="26" t="s">
        <v>618</v>
      </c>
      <c r="C619" s="26" t="s">
        <v>1682</v>
      </c>
      <c r="D619" s="3">
        <v>900</v>
      </c>
      <c r="E619" s="5">
        <v>1175</v>
      </c>
      <c r="F619" t="s">
        <v>2126</v>
      </c>
      <c r="G619" t="s">
        <v>2130</v>
      </c>
      <c r="H619" t="s">
        <v>2150</v>
      </c>
      <c r="I619">
        <v>1420048208</v>
      </c>
      <c r="J619">
        <v>1417456208</v>
      </c>
      <c r="K619" t="b">
        <v>0</v>
      </c>
      <c r="L619">
        <v>12</v>
      </c>
      <c r="M619" t="b">
        <v>1</v>
      </c>
      <c r="N619" t="s">
        <v>2167</v>
      </c>
      <c r="O619" s="8">
        <v>131</v>
      </c>
      <c r="P619" s="9">
        <v>97.92</v>
      </c>
      <c r="Q619" t="s">
        <v>2176</v>
      </c>
      <c r="R619" t="s">
        <v>2177</v>
      </c>
      <c r="S619" s="14">
        <v>42004.743148148147</v>
      </c>
      <c r="T619" s="14">
        <v>41974.743148148147</v>
      </c>
    </row>
    <row r="620" spans="1:20" ht="55.8" x14ac:dyDescent="0.55000000000000004">
      <c r="A620" s="7">
        <v>3566</v>
      </c>
      <c r="B620" s="26" t="s">
        <v>619</v>
      </c>
      <c r="C620" s="26" t="s">
        <v>1683</v>
      </c>
      <c r="D620" s="3">
        <v>2000</v>
      </c>
      <c r="E620" s="5">
        <v>2095</v>
      </c>
      <c r="F620" t="s">
        <v>2126</v>
      </c>
      <c r="G620" t="s">
        <v>2131</v>
      </c>
      <c r="H620" t="s">
        <v>2151</v>
      </c>
      <c r="I620">
        <v>1422015083</v>
      </c>
      <c r="J620">
        <v>1419423083</v>
      </c>
      <c r="K620" t="b">
        <v>0</v>
      </c>
      <c r="L620">
        <v>38</v>
      </c>
      <c r="M620" t="b">
        <v>1</v>
      </c>
      <c r="N620" t="s">
        <v>2167</v>
      </c>
      <c r="O620" s="8">
        <v>105</v>
      </c>
      <c r="P620" s="9">
        <v>55.13</v>
      </c>
      <c r="Q620" t="s">
        <v>2176</v>
      </c>
      <c r="R620" t="s">
        <v>2177</v>
      </c>
      <c r="S620" s="14">
        <v>42027.507905092592</v>
      </c>
      <c r="T620" s="14">
        <v>41997.507905092592</v>
      </c>
    </row>
    <row r="621" spans="1:20" ht="55.8" x14ac:dyDescent="0.55000000000000004">
      <c r="A621" s="7">
        <v>3567</v>
      </c>
      <c r="B621" s="26" t="s">
        <v>620</v>
      </c>
      <c r="C621" s="26" t="s">
        <v>1684</v>
      </c>
      <c r="D621" s="3">
        <v>1000</v>
      </c>
      <c r="E621" s="5">
        <v>1088</v>
      </c>
      <c r="F621" t="s">
        <v>2126</v>
      </c>
      <c r="G621" t="s">
        <v>2131</v>
      </c>
      <c r="H621" t="s">
        <v>2151</v>
      </c>
      <c r="I621">
        <v>1433964444</v>
      </c>
      <c r="J621">
        <v>1431372444</v>
      </c>
      <c r="K621" t="b">
        <v>0</v>
      </c>
      <c r="L621">
        <v>41</v>
      </c>
      <c r="M621" t="b">
        <v>1</v>
      </c>
      <c r="N621" t="s">
        <v>2167</v>
      </c>
      <c r="O621" s="8">
        <v>109</v>
      </c>
      <c r="P621" s="9">
        <v>26.54</v>
      </c>
      <c r="Q621" t="s">
        <v>2176</v>
      </c>
      <c r="R621" t="s">
        <v>2177</v>
      </c>
      <c r="S621" s="14">
        <v>42165.810694444444</v>
      </c>
      <c r="T621" s="14">
        <v>42135.810694444444</v>
      </c>
    </row>
    <row r="622" spans="1:20" ht="55.8" x14ac:dyDescent="0.55000000000000004">
      <c r="A622" s="7">
        <v>3568</v>
      </c>
      <c r="B622" s="26" t="s">
        <v>621</v>
      </c>
      <c r="C622" s="26" t="s">
        <v>1685</v>
      </c>
      <c r="D622" s="3">
        <v>1000</v>
      </c>
      <c r="E622" s="5">
        <v>1110</v>
      </c>
      <c r="F622" t="s">
        <v>2126</v>
      </c>
      <c r="G622" t="s">
        <v>2130</v>
      </c>
      <c r="H622" t="s">
        <v>2150</v>
      </c>
      <c r="I622">
        <v>1410975994</v>
      </c>
      <c r="J622">
        <v>1408383994</v>
      </c>
      <c r="K622" t="b">
        <v>0</v>
      </c>
      <c r="L622">
        <v>19</v>
      </c>
      <c r="M622" t="b">
        <v>1</v>
      </c>
      <c r="N622" t="s">
        <v>2167</v>
      </c>
      <c r="O622" s="8">
        <v>111</v>
      </c>
      <c r="P622" s="9">
        <v>58.42</v>
      </c>
      <c r="Q622" t="s">
        <v>2176</v>
      </c>
      <c r="R622" t="s">
        <v>2177</v>
      </c>
      <c r="S622" s="14">
        <v>41899.740671296298</v>
      </c>
      <c r="T622" s="14">
        <v>41869.740671296298</v>
      </c>
    </row>
    <row r="623" spans="1:20" ht="55.8" x14ac:dyDescent="0.55000000000000004">
      <c r="A623" s="7">
        <v>3569</v>
      </c>
      <c r="B623" s="26" t="s">
        <v>622</v>
      </c>
      <c r="C623" s="26" t="s">
        <v>1686</v>
      </c>
      <c r="D623" s="3">
        <v>5000</v>
      </c>
      <c r="E623" s="5">
        <v>5024</v>
      </c>
      <c r="F623" t="s">
        <v>2126</v>
      </c>
      <c r="G623" t="s">
        <v>2130</v>
      </c>
      <c r="H623" t="s">
        <v>2150</v>
      </c>
      <c r="I623">
        <v>1420734696</v>
      </c>
      <c r="J623">
        <v>1418142696</v>
      </c>
      <c r="K623" t="b">
        <v>0</v>
      </c>
      <c r="L623">
        <v>41</v>
      </c>
      <c r="M623" t="b">
        <v>1</v>
      </c>
      <c r="N623" t="s">
        <v>2167</v>
      </c>
      <c r="O623" s="8">
        <v>100</v>
      </c>
      <c r="P623" s="9">
        <v>122.54</v>
      </c>
      <c r="Q623" t="s">
        <v>2176</v>
      </c>
      <c r="R623" t="s">
        <v>2177</v>
      </c>
      <c r="S623" s="14">
        <v>42012.688611111109</v>
      </c>
      <c r="T623" s="14">
        <v>41982.688611111109</v>
      </c>
    </row>
    <row r="624" spans="1:20" ht="42" x14ac:dyDescent="0.55000000000000004">
      <c r="A624" s="7">
        <v>3570</v>
      </c>
      <c r="B624" s="26" t="s">
        <v>623</v>
      </c>
      <c r="C624" s="26" t="s">
        <v>1687</v>
      </c>
      <c r="D624" s="3">
        <v>2000</v>
      </c>
      <c r="E624" s="5">
        <v>2287</v>
      </c>
      <c r="F624" t="s">
        <v>2126</v>
      </c>
      <c r="G624" t="s">
        <v>2130</v>
      </c>
      <c r="H624" t="s">
        <v>2150</v>
      </c>
      <c r="I624">
        <v>1420009200</v>
      </c>
      <c r="J624">
        <v>1417593483</v>
      </c>
      <c r="K624" t="b">
        <v>0</v>
      </c>
      <c r="L624">
        <v>26</v>
      </c>
      <c r="M624" t="b">
        <v>1</v>
      </c>
      <c r="N624" t="s">
        <v>2167</v>
      </c>
      <c r="O624" s="8">
        <v>114</v>
      </c>
      <c r="P624" s="9">
        <v>87.96</v>
      </c>
      <c r="Q624" t="s">
        <v>2176</v>
      </c>
      <c r="R624" t="s">
        <v>2177</v>
      </c>
      <c r="S624" s="14">
        <v>42004.291666666672</v>
      </c>
      <c r="T624" s="14">
        <v>41976.331979166673</v>
      </c>
    </row>
    <row r="625" spans="1:20" ht="55.8" x14ac:dyDescent="0.55000000000000004">
      <c r="A625" s="7">
        <v>3571</v>
      </c>
      <c r="B625" s="26" t="s">
        <v>624</v>
      </c>
      <c r="C625" s="26" t="s">
        <v>1688</v>
      </c>
      <c r="D625" s="3">
        <v>1500</v>
      </c>
      <c r="E625" s="5">
        <v>1831</v>
      </c>
      <c r="F625" t="s">
        <v>2126</v>
      </c>
      <c r="G625" t="s">
        <v>2131</v>
      </c>
      <c r="H625" t="s">
        <v>2151</v>
      </c>
      <c r="I625">
        <v>1414701413</v>
      </c>
      <c r="J625">
        <v>1412109413</v>
      </c>
      <c r="K625" t="b">
        <v>0</v>
      </c>
      <c r="L625">
        <v>25</v>
      </c>
      <c r="M625" t="b">
        <v>1</v>
      </c>
      <c r="N625" t="s">
        <v>2167</v>
      </c>
      <c r="O625" s="8">
        <v>122</v>
      </c>
      <c r="P625" s="9">
        <v>73.239999999999995</v>
      </c>
      <c r="Q625" t="s">
        <v>2176</v>
      </c>
      <c r="R625" t="s">
        <v>2177</v>
      </c>
      <c r="S625" s="14">
        <v>41942.858946759261</v>
      </c>
      <c r="T625" s="14">
        <v>41912.858946759261</v>
      </c>
    </row>
    <row r="626" spans="1:20" ht="42" x14ac:dyDescent="0.55000000000000004">
      <c r="A626" s="7">
        <v>3572</v>
      </c>
      <c r="B626" s="26" t="s">
        <v>625</v>
      </c>
      <c r="C626" s="26" t="s">
        <v>1689</v>
      </c>
      <c r="D626" s="3">
        <v>500</v>
      </c>
      <c r="E626" s="5">
        <v>500</v>
      </c>
      <c r="F626" t="s">
        <v>2126</v>
      </c>
      <c r="G626" t="s">
        <v>2131</v>
      </c>
      <c r="H626" t="s">
        <v>2151</v>
      </c>
      <c r="I626">
        <v>1434894082</v>
      </c>
      <c r="J626">
        <v>1432302082</v>
      </c>
      <c r="K626" t="b">
        <v>0</v>
      </c>
      <c r="L626">
        <v>9</v>
      </c>
      <c r="M626" t="b">
        <v>1</v>
      </c>
      <c r="N626" t="s">
        <v>2167</v>
      </c>
      <c r="O626" s="8">
        <v>100</v>
      </c>
      <c r="P626" s="9">
        <v>55.56</v>
      </c>
      <c r="Q626" t="s">
        <v>2176</v>
      </c>
      <c r="R626" t="s">
        <v>2177</v>
      </c>
      <c r="S626" s="14">
        <v>42176.570393518516</v>
      </c>
      <c r="T626" s="14">
        <v>42146.570393518516</v>
      </c>
    </row>
    <row r="627" spans="1:20" ht="42" x14ac:dyDescent="0.55000000000000004">
      <c r="A627" s="7">
        <v>3573</v>
      </c>
      <c r="B627" s="26" t="s">
        <v>626</v>
      </c>
      <c r="C627" s="26" t="s">
        <v>1690</v>
      </c>
      <c r="D627" s="3">
        <v>3000</v>
      </c>
      <c r="E627" s="5">
        <v>3084</v>
      </c>
      <c r="F627" t="s">
        <v>2126</v>
      </c>
      <c r="G627" t="s">
        <v>2131</v>
      </c>
      <c r="H627" t="s">
        <v>2151</v>
      </c>
      <c r="I627">
        <v>1415440846</v>
      </c>
      <c r="J627">
        <v>1412845246</v>
      </c>
      <c r="K627" t="b">
        <v>0</v>
      </c>
      <c r="L627">
        <v>78</v>
      </c>
      <c r="M627" t="b">
        <v>1</v>
      </c>
      <c r="N627" t="s">
        <v>2167</v>
      </c>
      <c r="O627" s="8">
        <v>103</v>
      </c>
      <c r="P627" s="9">
        <v>39.54</v>
      </c>
      <c r="Q627" t="s">
        <v>2176</v>
      </c>
      <c r="R627" t="s">
        <v>2177</v>
      </c>
      <c r="S627" s="14">
        <v>41951.417199074072</v>
      </c>
      <c r="T627" s="14">
        <v>41921.375532407408</v>
      </c>
    </row>
    <row r="628" spans="1:20" ht="55.8" x14ac:dyDescent="0.55000000000000004">
      <c r="A628" s="7">
        <v>3574</v>
      </c>
      <c r="B628" s="26" t="s">
        <v>627</v>
      </c>
      <c r="C628" s="26" t="s">
        <v>1691</v>
      </c>
      <c r="D628" s="3">
        <v>5800</v>
      </c>
      <c r="E628" s="5">
        <v>6155</v>
      </c>
      <c r="F628" t="s">
        <v>2126</v>
      </c>
      <c r="G628" t="s">
        <v>2130</v>
      </c>
      <c r="H628" t="s">
        <v>2150</v>
      </c>
      <c r="I628">
        <v>1415921848</v>
      </c>
      <c r="J628">
        <v>1413326248</v>
      </c>
      <c r="K628" t="b">
        <v>0</v>
      </c>
      <c r="L628">
        <v>45</v>
      </c>
      <c r="M628" t="b">
        <v>1</v>
      </c>
      <c r="N628" t="s">
        <v>2167</v>
      </c>
      <c r="O628" s="8">
        <v>106</v>
      </c>
      <c r="P628" s="9">
        <v>136.78</v>
      </c>
      <c r="Q628" t="s">
        <v>2176</v>
      </c>
      <c r="R628" t="s">
        <v>2177</v>
      </c>
      <c r="S628" s="14">
        <v>41956.984351851846</v>
      </c>
      <c r="T628" s="14">
        <v>41926.942685185182</v>
      </c>
    </row>
    <row r="629" spans="1:20" ht="55.8" x14ac:dyDescent="0.55000000000000004">
      <c r="A629" s="7">
        <v>3575</v>
      </c>
      <c r="B629" s="26" t="s">
        <v>628</v>
      </c>
      <c r="C629" s="26" t="s">
        <v>1692</v>
      </c>
      <c r="D629" s="3">
        <v>10000</v>
      </c>
      <c r="E629" s="5">
        <v>10133</v>
      </c>
      <c r="F629" t="s">
        <v>2126</v>
      </c>
      <c r="G629" t="s">
        <v>2130</v>
      </c>
      <c r="H629" t="s">
        <v>2150</v>
      </c>
      <c r="I629">
        <v>1470887940</v>
      </c>
      <c r="J629">
        <v>1468176527</v>
      </c>
      <c r="K629" t="b">
        <v>0</v>
      </c>
      <c r="L629">
        <v>102</v>
      </c>
      <c r="M629" t="b">
        <v>1</v>
      </c>
      <c r="N629" t="s">
        <v>2167</v>
      </c>
      <c r="O629" s="8">
        <v>101</v>
      </c>
      <c r="P629" s="9">
        <v>99.34</v>
      </c>
      <c r="Q629" t="s">
        <v>2176</v>
      </c>
      <c r="R629" t="s">
        <v>2177</v>
      </c>
      <c r="S629" s="14">
        <v>42593.165972222225</v>
      </c>
      <c r="T629" s="14">
        <v>42561.783877314811</v>
      </c>
    </row>
    <row r="630" spans="1:20" ht="55.8" x14ac:dyDescent="0.55000000000000004">
      <c r="A630" s="7">
        <v>3576</v>
      </c>
      <c r="B630" s="26" t="s">
        <v>629</v>
      </c>
      <c r="C630" s="26" t="s">
        <v>1693</v>
      </c>
      <c r="D630" s="3">
        <v>100</v>
      </c>
      <c r="E630" s="5">
        <v>100</v>
      </c>
      <c r="F630" t="s">
        <v>2126</v>
      </c>
      <c r="G630" t="s">
        <v>2130</v>
      </c>
      <c r="H630" t="s">
        <v>2150</v>
      </c>
      <c r="I630">
        <v>1480947054</v>
      </c>
      <c r="J630">
        <v>1475759454</v>
      </c>
      <c r="K630" t="b">
        <v>0</v>
      </c>
      <c r="L630">
        <v>5</v>
      </c>
      <c r="M630" t="b">
        <v>1</v>
      </c>
      <c r="N630" t="s">
        <v>2167</v>
      </c>
      <c r="O630" s="8">
        <v>100</v>
      </c>
      <c r="P630" s="9">
        <v>20</v>
      </c>
      <c r="Q630" t="s">
        <v>2176</v>
      </c>
      <c r="R630" t="s">
        <v>2177</v>
      </c>
      <c r="S630" s="14">
        <v>42709.590902777782</v>
      </c>
      <c r="T630" s="14">
        <v>42649.54923611111</v>
      </c>
    </row>
    <row r="631" spans="1:20" ht="55.8" x14ac:dyDescent="0.55000000000000004">
      <c r="A631" s="7">
        <v>3577</v>
      </c>
      <c r="B631" s="26" t="s">
        <v>630</v>
      </c>
      <c r="C631" s="26" t="s">
        <v>1694</v>
      </c>
      <c r="D631" s="3">
        <v>600</v>
      </c>
      <c r="E631" s="5">
        <v>780</v>
      </c>
      <c r="F631" t="s">
        <v>2126</v>
      </c>
      <c r="G631" t="s">
        <v>2130</v>
      </c>
      <c r="H631" t="s">
        <v>2150</v>
      </c>
      <c r="I631">
        <v>1430029680</v>
      </c>
      <c r="J631">
        <v>1427741583</v>
      </c>
      <c r="K631" t="b">
        <v>0</v>
      </c>
      <c r="L631">
        <v>27</v>
      </c>
      <c r="M631" t="b">
        <v>1</v>
      </c>
      <c r="N631" t="s">
        <v>2167</v>
      </c>
      <c r="O631" s="8">
        <v>130</v>
      </c>
      <c r="P631" s="9">
        <v>28.89</v>
      </c>
      <c r="Q631" t="s">
        <v>2176</v>
      </c>
      <c r="R631" t="s">
        <v>2177</v>
      </c>
      <c r="S631" s="14">
        <v>42120.26944444445</v>
      </c>
      <c r="T631" s="14">
        <v>42093.786840277782</v>
      </c>
    </row>
    <row r="632" spans="1:20" ht="55.8" x14ac:dyDescent="0.55000000000000004">
      <c r="A632" s="7">
        <v>3578</v>
      </c>
      <c r="B632" s="26" t="s">
        <v>631</v>
      </c>
      <c r="C632" s="26" t="s">
        <v>1695</v>
      </c>
      <c r="D632" s="3">
        <v>1500</v>
      </c>
      <c r="E632" s="5">
        <v>1500.2</v>
      </c>
      <c r="F632" t="s">
        <v>2126</v>
      </c>
      <c r="G632" t="s">
        <v>2131</v>
      </c>
      <c r="H632" t="s">
        <v>2151</v>
      </c>
      <c r="I632">
        <v>1462037777</v>
      </c>
      <c r="J632">
        <v>1459445777</v>
      </c>
      <c r="K632" t="b">
        <v>0</v>
      </c>
      <c r="L632">
        <v>37</v>
      </c>
      <c r="M632" t="b">
        <v>1</v>
      </c>
      <c r="N632" t="s">
        <v>2167</v>
      </c>
      <c r="O632" s="8">
        <v>100</v>
      </c>
      <c r="P632" s="9">
        <v>40.549999999999997</v>
      </c>
      <c r="Q632" t="s">
        <v>2176</v>
      </c>
      <c r="R632" t="s">
        <v>2177</v>
      </c>
      <c r="S632" s="14">
        <v>42490.733530092592</v>
      </c>
      <c r="T632" s="14">
        <v>42460.733530092592</v>
      </c>
    </row>
    <row r="633" spans="1:20" ht="55.8" x14ac:dyDescent="0.55000000000000004">
      <c r="A633" s="7">
        <v>3579</v>
      </c>
      <c r="B633" s="26" t="s">
        <v>632</v>
      </c>
      <c r="C633" s="26" t="s">
        <v>1696</v>
      </c>
      <c r="D633" s="3">
        <v>500</v>
      </c>
      <c r="E633" s="5">
        <v>500</v>
      </c>
      <c r="F633" t="s">
        <v>2126</v>
      </c>
      <c r="G633" t="s">
        <v>2131</v>
      </c>
      <c r="H633" t="s">
        <v>2151</v>
      </c>
      <c r="I633">
        <v>1459444656</v>
      </c>
      <c r="J633">
        <v>1456856256</v>
      </c>
      <c r="K633" t="b">
        <v>0</v>
      </c>
      <c r="L633">
        <v>14</v>
      </c>
      <c r="M633" t="b">
        <v>1</v>
      </c>
      <c r="N633" t="s">
        <v>2167</v>
      </c>
      <c r="O633" s="8">
        <v>100</v>
      </c>
      <c r="P633" s="9">
        <v>35.71</v>
      </c>
      <c r="Q633" t="s">
        <v>2176</v>
      </c>
      <c r="R633" t="s">
        <v>2177</v>
      </c>
      <c r="S633" s="14">
        <v>42460.720555555556</v>
      </c>
      <c r="T633" s="14">
        <v>42430.762222222227</v>
      </c>
    </row>
    <row r="634" spans="1:20" ht="55.8" x14ac:dyDescent="0.55000000000000004">
      <c r="A634" s="7">
        <v>3580</v>
      </c>
      <c r="B634" s="26" t="s">
        <v>633</v>
      </c>
      <c r="C634" s="26" t="s">
        <v>1697</v>
      </c>
      <c r="D634" s="3">
        <v>900</v>
      </c>
      <c r="E634" s="5">
        <v>1025</v>
      </c>
      <c r="F634" t="s">
        <v>2126</v>
      </c>
      <c r="G634" t="s">
        <v>2130</v>
      </c>
      <c r="H634" t="s">
        <v>2150</v>
      </c>
      <c r="I634">
        <v>1425185940</v>
      </c>
      <c r="J634">
        <v>1421900022</v>
      </c>
      <c r="K634" t="b">
        <v>0</v>
      </c>
      <c r="L634">
        <v>27</v>
      </c>
      <c r="M634" t="b">
        <v>1</v>
      </c>
      <c r="N634" t="s">
        <v>2167</v>
      </c>
      <c r="O634" s="8">
        <v>114</v>
      </c>
      <c r="P634" s="9">
        <v>37.96</v>
      </c>
      <c r="Q634" t="s">
        <v>2176</v>
      </c>
      <c r="R634" t="s">
        <v>2177</v>
      </c>
      <c r="S634" s="14">
        <v>42064.207638888889</v>
      </c>
      <c r="T634" s="14">
        <v>42026.176180555558</v>
      </c>
    </row>
    <row r="635" spans="1:20" ht="55.8" x14ac:dyDescent="0.55000000000000004">
      <c r="A635" s="7">
        <v>3581</v>
      </c>
      <c r="B635" s="26" t="s">
        <v>634</v>
      </c>
      <c r="C635" s="26" t="s">
        <v>1698</v>
      </c>
      <c r="D635" s="3">
        <v>1500</v>
      </c>
      <c r="E635" s="5">
        <v>1500</v>
      </c>
      <c r="F635" t="s">
        <v>2126</v>
      </c>
      <c r="G635" t="s">
        <v>2131</v>
      </c>
      <c r="H635" t="s">
        <v>2151</v>
      </c>
      <c r="I635">
        <v>1406719110</v>
      </c>
      <c r="J635">
        <v>1405509510</v>
      </c>
      <c r="K635" t="b">
        <v>0</v>
      </c>
      <c r="L635">
        <v>45</v>
      </c>
      <c r="M635" t="b">
        <v>1</v>
      </c>
      <c r="N635" t="s">
        <v>2167</v>
      </c>
      <c r="O635" s="8">
        <v>100</v>
      </c>
      <c r="P635" s="9">
        <v>33.33</v>
      </c>
      <c r="Q635" t="s">
        <v>2176</v>
      </c>
      <c r="R635" t="s">
        <v>2177</v>
      </c>
      <c r="S635" s="14">
        <v>41850.471180555556</v>
      </c>
      <c r="T635" s="14">
        <v>41836.471180555556</v>
      </c>
    </row>
    <row r="636" spans="1:20" ht="55.8" x14ac:dyDescent="0.55000000000000004">
      <c r="A636" s="7">
        <v>3582</v>
      </c>
      <c r="B636" s="26" t="s">
        <v>635</v>
      </c>
      <c r="C636" s="26" t="s">
        <v>1699</v>
      </c>
      <c r="D636" s="3">
        <v>1000</v>
      </c>
      <c r="E636" s="5">
        <v>2870</v>
      </c>
      <c r="F636" t="s">
        <v>2126</v>
      </c>
      <c r="G636" t="s">
        <v>2130</v>
      </c>
      <c r="H636" t="s">
        <v>2150</v>
      </c>
      <c r="I636">
        <v>1459822682</v>
      </c>
      <c r="J636">
        <v>1458613082</v>
      </c>
      <c r="K636" t="b">
        <v>0</v>
      </c>
      <c r="L636">
        <v>49</v>
      </c>
      <c r="M636" t="b">
        <v>1</v>
      </c>
      <c r="N636" t="s">
        <v>2167</v>
      </c>
      <c r="O636" s="8">
        <v>287</v>
      </c>
      <c r="P636" s="9">
        <v>58.57</v>
      </c>
      <c r="Q636" t="s">
        <v>2176</v>
      </c>
      <c r="R636" t="s">
        <v>2177</v>
      </c>
      <c r="S636" s="14">
        <v>42465.095856481479</v>
      </c>
      <c r="T636" s="14">
        <v>42451.095856481479</v>
      </c>
    </row>
    <row r="637" spans="1:20" ht="55.8" x14ac:dyDescent="0.55000000000000004">
      <c r="A637" s="7">
        <v>3583</v>
      </c>
      <c r="B637" s="26" t="s">
        <v>636</v>
      </c>
      <c r="C637" s="26" t="s">
        <v>1700</v>
      </c>
      <c r="D637" s="3">
        <v>3000</v>
      </c>
      <c r="E637" s="5">
        <v>3255</v>
      </c>
      <c r="F637" t="s">
        <v>2126</v>
      </c>
      <c r="G637" t="s">
        <v>2130</v>
      </c>
      <c r="H637" t="s">
        <v>2150</v>
      </c>
      <c r="I637">
        <v>1460970805</v>
      </c>
      <c r="J637">
        <v>1455790405</v>
      </c>
      <c r="K637" t="b">
        <v>0</v>
      </c>
      <c r="L637">
        <v>24</v>
      </c>
      <c r="M637" t="b">
        <v>1</v>
      </c>
      <c r="N637" t="s">
        <v>2167</v>
      </c>
      <c r="O637" s="8">
        <v>109</v>
      </c>
      <c r="P637" s="9">
        <v>135.63</v>
      </c>
      <c r="Q637" t="s">
        <v>2176</v>
      </c>
      <c r="R637" t="s">
        <v>2177</v>
      </c>
      <c r="S637" s="14">
        <v>42478.384317129632</v>
      </c>
      <c r="T637" s="14">
        <v>42418.425983796296</v>
      </c>
    </row>
    <row r="638" spans="1:20" ht="83.4" x14ac:dyDescent="0.55000000000000004">
      <c r="A638" s="7">
        <v>3584</v>
      </c>
      <c r="B638" s="26" t="s">
        <v>637</v>
      </c>
      <c r="C638" s="26" t="s">
        <v>1701</v>
      </c>
      <c r="D638" s="3">
        <v>3000</v>
      </c>
      <c r="E638" s="5">
        <v>3465</v>
      </c>
      <c r="F638" t="s">
        <v>2126</v>
      </c>
      <c r="G638" t="s">
        <v>2131</v>
      </c>
      <c r="H638" t="s">
        <v>2151</v>
      </c>
      <c r="I638">
        <v>1436772944</v>
      </c>
      <c r="J638">
        <v>1434180944</v>
      </c>
      <c r="K638" t="b">
        <v>0</v>
      </c>
      <c r="L638">
        <v>112</v>
      </c>
      <c r="M638" t="b">
        <v>1</v>
      </c>
      <c r="N638" t="s">
        <v>2167</v>
      </c>
      <c r="O638" s="8">
        <v>116</v>
      </c>
      <c r="P638" s="9">
        <v>30.94</v>
      </c>
      <c r="Q638" t="s">
        <v>2176</v>
      </c>
      <c r="R638" t="s">
        <v>2177</v>
      </c>
      <c r="S638" s="14">
        <v>42198.316481481481</v>
      </c>
      <c r="T638" s="14">
        <v>42168.316481481481</v>
      </c>
    </row>
    <row r="639" spans="1:20" ht="55.8" x14ac:dyDescent="0.55000000000000004">
      <c r="A639" s="7">
        <v>3585</v>
      </c>
      <c r="B639" s="26" t="s">
        <v>638</v>
      </c>
      <c r="C639" s="26" t="s">
        <v>1702</v>
      </c>
      <c r="D639" s="3">
        <v>3400</v>
      </c>
      <c r="E639" s="5">
        <v>4050</v>
      </c>
      <c r="F639" t="s">
        <v>2126</v>
      </c>
      <c r="G639" t="s">
        <v>2130</v>
      </c>
      <c r="H639" t="s">
        <v>2150</v>
      </c>
      <c r="I639">
        <v>1419181890</v>
      </c>
      <c r="J639">
        <v>1416589890</v>
      </c>
      <c r="K639" t="b">
        <v>0</v>
      </c>
      <c r="L639">
        <v>23</v>
      </c>
      <c r="M639" t="b">
        <v>1</v>
      </c>
      <c r="N639" t="s">
        <v>2167</v>
      </c>
      <c r="O639" s="8">
        <v>119</v>
      </c>
      <c r="P639" s="9">
        <v>176.09</v>
      </c>
      <c r="Q639" t="s">
        <v>2176</v>
      </c>
      <c r="R639" t="s">
        <v>2177</v>
      </c>
      <c r="S639" s="14">
        <v>41994.716319444444</v>
      </c>
      <c r="T639" s="14">
        <v>41964.716319444444</v>
      </c>
    </row>
    <row r="640" spans="1:20" ht="28.2" x14ac:dyDescent="0.55000000000000004">
      <c r="A640" s="7">
        <v>3586</v>
      </c>
      <c r="B640" s="26" t="s">
        <v>639</v>
      </c>
      <c r="C640" s="26" t="s">
        <v>1703</v>
      </c>
      <c r="D640" s="3">
        <v>7500</v>
      </c>
      <c r="E640" s="5">
        <v>8207</v>
      </c>
      <c r="F640" t="s">
        <v>2126</v>
      </c>
      <c r="G640" t="s">
        <v>2130</v>
      </c>
      <c r="H640" t="s">
        <v>2150</v>
      </c>
      <c r="I640">
        <v>1474649070</v>
      </c>
      <c r="J640">
        <v>1469465070</v>
      </c>
      <c r="K640" t="b">
        <v>0</v>
      </c>
      <c r="L640">
        <v>54</v>
      </c>
      <c r="M640" t="b">
        <v>1</v>
      </c>
      <c r="N640" t="s">
        <v>2167</v>
      </c>
      <c r="O640" s="8">
        <v>109</v>
      </c>
      <c r="P640" s="9">
        <v>151.97999999999999</v>
      </c>
      <c r="Q640" t="s">
        <v>2176</v>
      </c>
      <c r="R640" t="s">
        <v>2177</v>
      </c>
      <c r="S640" s="14">
        <v>42636.697569444441</v>
      </c>
      <c r="T640" s="14">
        <v>42576.697569444441</v>
      </c>
    </row>
    <row r="641" spans="1:20" ht="55.8" x14ac:dyDescent="0.55000000000000004">
      <c r="A641" s="7">
        <v>3587</v>
      </c>
      <c r="B641" s="26" t="s">
        <v>640</v>
      </c>
      <c r="C641" s="26" t="s">
        <v>1704</v>
      </c>
      <c r="D641" s="3">
        <v>500</v>
      </c>
      <c r="E641" s="5">
        <v>633</v>
      </c>
      <c r="F641" t="s">
        <v>2126</v>
      </c>
      <c r="G641" t="s">
        <v>2131</v>
      </c>
      <c r="H641" t="s">
        <v>2151</v>
      </c>
      <c r="I641">
        <v>1467054000</v>
      </c>
      <c r="J641">
        <v>1463144254</v>
      </c>
      <c r="K641" t="b">
        <v>0</v>
      </c>
      <c r="L641">
        <v>28</v>
      </c>
      <c r="M641" t="b">
        <v>1</v>
      </c>
      <c r="N641" t="s">
        <v>2167</v>
      </c>
      <c r="O641" s="8">
        <v>127</v>
      </c>
      <c r="P641" s="9">
        <v>22.61</v>
      </c>
      <c r="Q641" t="s">
        <v>2176</v>
      </c>
      <c r="R641" t="s">
        <v>2177</v>
      </c>
      <c r="S641" s="14">
        <v>42548.791666666672</v>
      </c>
      <c r="T641" s="14">
        <v>42503.539976851855</v>
      </c>
    </row>
    <row r="642" spans="1:20" ht="55.8" x14ac:dyDescent="0.55000000000000004">
      <c r="A642" s="7">
        <v>3588</v>
      </c>
      <c r="B642" s="26" t="s">
        <v>641</v>
      </c>
      <c r="C642" s="26" t="s">
        <v>1705</v>
      </c>
      <c r="D642" s="3">
        <v>200</v>
      </c>
      <c r="E642" s="5">
        <v>201</v>
      </c>
      <c r="F642" t="s">
        <v>2126</v>
      </c>
      <c r="G642" t="s">
        <v>2131</v>
      </c>
      <c r="H642" t="s">
        <v>2151</v>
      </c>
      <c r="I642">
        <v>1430348400</v>
      </c>
      <c r="J642">
        <v>1428436410</v>
      </c>
      <c r="K642" t="b">
        <v>0</v>
      </c>
      <c r="L642">
        <v>11</v>
      </c>
      <c r="M642" t="b">
        <v>1</v>
      </c>
      <c r="N642" t="s">
        <v>2167</v>
      </c>
      <c r="O642" s="8">
        <v>101</v>
      </c>
      <c r="P642" s="9">
        <v>18.27</v>
      </c>
      <c r="Q642" t="s">
        <v>2176</v>
      </c>
      <c r="R642" t="s">
        <v>2177</v>
      </c>
      <c r="S642" s="14">
        <v>42123.958333333328</v>
      </c>
      <c r="T642" s="14">
        <v>42101.828819444447</v>
      </c>
    </row>
    <row r="643" spans="1:20" ht="55.8" x14ac:dyDescent="0.55000000000000004">
      <c r="A643" s="7">
        <v>3589</v>
      </c>
      <c r="B643" s="26" t="s">
        <v>642</v>
      </c>
      <c r="C643" s="26" t="s">
        <v>1706</v>
      </c>
      <c r="D643" s="3">
        <v>4000</v>
      </c>
      <c r="E643" s="5">
        <v>5100</v>
      </c>
      <c r="F643" t="s">
        <v>2126</v>
      </c>
      <c r="G643" t="s">
        <v>2130</v>
      </c>
      <c r="H643" t="s">
        <v>2150</v>
      </c>
      <c r="I643">
        <v>1432654347</v>
      </c>
      <c r="J643">
        <v>1430494347</v>
      </c>
      <c r="K643" t="b">
        <v>0</v>
      </c>
      <c r="L643">
        <v>62</v>
      </c>
      <c r="M643" t="b">
        <v>1</v>
      </c>
      <c r="N643" t="s">
        <v>2167</v>
      </c>
      <c r="O643" s="8">
        <v>128</v>
      </c>
      <c r="P643" s="9">
        <v>82.26</v>
      </c>
      <c r="Q643" t="s">
        <v>2176</v>
      </c>
      <c r="R643" t="s">
        <v>2177</v>
      </c>
      <c r="S643" s="14">
        <v>42150.647534722222</v>
      </c>
      <c r="T643" s="14">
        <v>42125.647534722222</v>
      </c>
    </row>
    <row r="644" spans="1:20" ht="55.8" x14ac:dyDescent="0.55000000000000004">
      <c r="A644" s="7">
        <v>3590</v>
      </c>
      <c r="B644" s="26" t="s">
        <v>643</v>
      </c>
      <c r="C644" s="26" t="s">
        <v>1707</v>
      </c>
      <c r="D644" s="3">
        <v>5000</v>
      </c>
      <c r="E644" s="5">
        <v>5003</v>
      </c>
      <c r="F644" t="s">
        <v>2126</v>
      </c>
      <c r="G644" t="s">
        <v>2131</v>
      </c>
      <c r="H644" t="s">
        <v>2151</v>
      </c>
      <c r="I644">
        <v>1413792034</v>
      </c>
      <c r="J644">
        <v>1411200034</v>
      </c>
      <c r="K644" t="b">
        <v>0</v>
      </c>
      <c r="L644">
        <v>73</v>
      </c>
      <c r="M644" t="b">
        <v>1</v>
      </c>
      <c r="N644" t="s">
        <v>2167</v>
      </c>
      <c r="O644" s="8">
        <v>100</v>
      </c>
      <c r="P644" s="9">
        <v>68.53</v>
      </c>
      <c r="Q644" t="s">
        <v>2176</v>
      </c>
      <c r="R644" t="s">
        <v>2177</v>
      </c>
      <c r="S644" s="14">
        <v>41932.333726851852</v>
      </c>
      <c r="T644" s="14">
        <v>41902.333726851852</v>
      </c>
    </row>
    <row r="645" spans="1:20" ht="55.8" x14ac:dyDescent="0.55000000000000004">
      <c r="A645" s="7">
        <v>3591</v>
      </c>
      <c r="B645" s="26" t="s">
        <v>644</v>
      </c>
      <c r="C645" s="26" t="s">
        <v>1708</v>
      </c>
      <c r="D645" s="3">
        <v>700</v>
      </c>
      <c r="E645" s="5">
        <v>1225</v>
      </c>
      <c r="F645" t="s">
        <v>2126</v>
      </c>
      <c r="G645" t="s">
        <v>2130</v>
      </c>
      <c r="H645" t="s">
        <v>2150</v>
      </c>
      <c r="I645">
        <v>1422075540</v>
      </c>
      <c r="J645">
        <v>1419979544</v>
      </c>
      <c r="K645" t="b">
        <v>0</v>
      </c>
      <c r="L645">
        <v>18</v>
      </c>
      <c r="M645" t="b">
        <v>1</v>
      </c>
      <c r="N645" t="s">
        <v>2167</v>
      </c>
      <c r="O645" s="8">
        <v>175</v>
      </c>
      <c r="P645" s="9">
        <v>68.06</v>
      </c>
      <c r="Q645" t="s">
        <v>2176</v>
      </c>
      <c r="R645" t="s">
        <v>2177</v>
      </c>
      <c r="S645" s="14">
        <v>42028.207638888889</v>
      </c>
      <c r="T645" s="14">
        <v>42003.948425925926</v>
      </c>
    </row>
    <row r="646" spans="1:20" ht="55.8" x14ac:dyDescent="0.55000000000000004">
      <c r="A646" s="7">
        <v>3592</v>
      </c>
      <c r="B646" s="26" t="s">
        <v>645</v>
      </c>
      <c r="C646" s="26" t="s">
        <v>1709</v>
      </c>
      <c r="D646" s="3">
        <v>2000</v>
      </c>
      <c r="E646" s="5">
        <v>2545</v>
      </c>
      <c r="F646" t="s">
        <v>2126</v>
      </c>
      <c r="G646" t="s">
        <v>2130</v>
      </c>
      <c r="H646" t="s">
        <v>2150</v>
      </c>
      <c r="I646">
        <v>1423630740</v>
      </c>
      <c r="J646">
        <v>1418673307</v>
      </c>
      <c r="K646" t="b">
        <v>0</v>
      </c>
      <c r="L646">
        <v>35</v>
      </c>
      <c r="M646" t="b">
        <v>1</v>
      </c>
      <c r="N646" t="s">
        <v>2167</v>
      </c>
      <c r="O646" s="8">
        <v>127</v>
      </c>
      <c r="P646" s="9">
        <v>72.709999999999994</v>
      </c>
      <c r="Q646" t="s">
        <v>2176</v>
      </c>
      <c r="R646" t="s">
        <v>2177</v>
      </c>
      <c r="S646" s="14">
        <v>42046.207638888889</v>
      </c>
      <c r="T646" s="14">
        <v>41988.829942129625</v>
      </c>
    </row>
    <row r="647" spans="1:20" ht="42" x14ac:dyDescent="0.55000000000000004">
      <c r="A647" s="7">
        <v>3593</v>
      </c>
      <c r="B647" s="26" t="s">
        <v>646</v>
      </c>
      <c r="C647" s="26" t="s">
        <v>1710</v>
      </c>
      <c r="D647" s="3">
        <v>3000</v>
      </c>
      <c r="E647" s="5">
        <v>3319</v>
      </c>
      <c r="F647" t="s">
        <v>2126</v>
      </c>
      <c r="G647" t="s">
        <v>2130</v>
      </c>
      <c r="H647" t="s">
        <v>2150</v>
      </c>
      <c r="I647">
        <v>1420489560</v>
      </c>
      <c r="J647">
        <v>1417469639</v>
      </c>
      <c r="K647" t="b">
        <v>0</v>
      </c>
      <c r="L647">
        <v>43</v>
      </c>
      <c r="M647" t="b">
        <v>1</v>
      </c>
      <c r="N647" t="s">
        <v>2167</v>
      </c>
      <c r="O647" s="8">
        <v>111</v>
      </c>
      <c r="P647" s="9">
        <v>77.19</v>
      </c>
      <c r="Q647" t="s">
        <v>2176</v>
      </c>
      <c r="R647" t="s">
        <v>2177</v>
      </c>
      <c r="S647" s="14">
        <v>42009.851388888885</v>
      </c>
      <c r="T647" s="14">
        <v>41974.898599537039</v>
      </c>
    </row>
    <row r="648" spans="1:20" ht="55.8" x14ac:dyDescent="0.55000000000000004">
      <c r="A648" s="7">
        <v>3594</v>
      </c>
      <c r="B648" s="26" t="s">
        <v>647</v>
      </c>
      <c r="C648" s="26" t="s">
        <v>1711</v>
      </c>
      <c r="D648" s="3">
        <v>1600</v>
      </c>
      <c r="E648" s="5">
        <v>2015</v>
      </c>
      <c r="F648" t="s">
        <v>2126</v>
      </c>
      <c r="G648" t="s">
        <v>2130</v>
      </c>
      <c r="H648" t="s">
        <v>2150</v>
      </c>
      <c r="I648">
        <v>1472952982</v>
      </c>
      <c r="J648">
        <v>1470792982</v>
      </c>
      <c r="K648" t="b">
        <v>0</v>
      </c>
      <c r="L648">
        <v>36</v>
      </c>
      <c r="M648" t="b">
        <v>1</v>
      </c>
      <c r="N648" t="s">
        <v>2167</v>
      </c>
      <c r="O648" s="8">
        <v>126</v>
      </c>
      <c r="P648" s="9">
        <v>55.97</v>
      </c>
      <c r="Q648" t="s">
        <v>2176</v>
      </c>
      <c r="R648" t="s">
        <v>2177</v>
      </c>
      <c r="S648" s="14">
        <v>42617.066921296297</v>
      </c>
      <c r="T648" s="14">
        <v>42592.066921296297</v>
      </c>
    </row>
    <row r="649" spans="1:20" ht="28.2" x14ac:dyDescent="0.55000000000000004">
      <c r="A649" s="7">
        <v>3595</v>
      </c>
      <c r="B649" s="26" t="s">
        <v>648</v>
      </c>
      <c r="C649" s="26" t="s">
        <v>1712</v>
      </c>
      <c r="D649" s="3">
        <v>2600</v>
      </c>
      <c r="E649" s="5">
        <v>3081</v>
      </c>
      <c r="F649" t="s">
        <v>2126</v>
      </c>
      <c r="G649" t="s">
        <v>2130</v>
      </c>
      <c r="H649" t="s">
        <v>2150</v>
      </c>
      <c r="I649">
        <v>1426229940</v>
      </c>
      <c r="J649">
        <v>1423959123</v>
      </c>
      <c r="K649" t="b">
        <v>0</v>
      </c>
      <c r="L649">
        <v>62</v>
      </c>
      <c r="M649" t="b">
        <v>1</v>
      </c>
      <c r="N649" t="s">
        <v>2167</v>
      </c>
      <c r="O649" s="8">
        <v>119</v>
      </c>
      <c r="P649" s="9">
        <v>49.69</v>
      </c>
      <c r="Q649" t="s">
        <v>2176</v>
      </c>
      <c r="R649" t="s">
        <v>2177</v>
      </c>
      <c r="S649" s="14">
        <v>42076.290972222225</v>
      </c>
      <c r="T649" s="14">
        <v>42050.008368055554</v>
      </c>
    </row>
    <row r="650" spans="1:20" ht="42" x14ac:dyDescent="0.55000000000000004">
      <c r="A650" s="7">
        <v>3596</v>
      </c>
      <c r="B650" s="26" t="s">
        <v>649</v>
      </c>
      <c r="C650" s="26" t="s">
        <v>1713</v>
      </c>
      <c r="D650" s="3">
        <v>1100</v>
      </c>
      <c r="E650" s="5">
        <v>1185</v>
      </c>
      <c r="F650" t="s">
        <v>2126</v>
      </c>
      <c r="G650" t="s">
        <v>2135</v>
      </c>
      <c r="H650" t="s">
        <v>2155</v>
      </c>
      <c r="I650">
        <v>1409072982</v>
      </c>
      <c r="J650">
        <v>1407258582</v>
      </c>
      <c r="K650" t="b">
        <v>0</v>
      </c>
      <c r="L650">
        <v>15</v>
      </c>
      <c r="M650" t="b">
        <v>1</v>
      </c>
      <c r="N650" t="s">
        <v>2167</v>
      </c>
      <c r="O650" s="8">
        <v>108</v>
      </c>
      <c r="P650" s="9">
        <v>79</v>
      </c>
      <c r="Q650" t="s">
        <v>2176</v>
      </c>
      <c r="R650" t="s">
        <v>2177</v>
      </c>
      <c r="S650" s="14">
        <v>41877.715069444443</v>
      </c>
      <c r="T650" s="14">
        <v>41856.715069444443</v>
      </c>
    </row>
    <row r="651" spans="1:20" ht="42" x14ac:dyDescent="0.55000000000000004">
      <c r="A651" s="7">
        <v>3597</v>
      </c>
      <c r="B651" s="26" t="s">
        <v>650</v>
      </c>
      <c r="C651" s="26" t="s">
        <v>1714</v>
      </c>
      <c r="D651" s="3">
        <v>2500</v>
      </c>
      <c r="E651" s="5">
        <v>2565</v>
      </c>
      <c r="F651" t="s">
        <v>2126</v>
      </c>
      <c r="G651" t="s">
        <v>2130</v>
      </c>
      <c r="H651" t="s">
        <v>2150</v>
      </c>
      <c r="I651">
        <v>1456984740</v>
      </c>
      <c r="J651">
        <v>1455717790</v>
      </c>
      <c r="K651" t="b">
        <v>0</v>
      </c>
      <c r="L651">
        <v>33</v>
      </c>
      <c r="M651" t="b">
        <v>1</v>
      </c>
      <c r="N651" t="s">
        <v>2167</v>
      </c>
      <c r="O651" s="8">
        <v>103</v>
      </c>
      <c r="P651" s="9">
        <v>77.73</v>
      </c>
      <c r="Q651" t="s">
        <v>2176</v>
      </c>
      <c r="R651" t="s">
        <v>2177</v>
      </c>
      <c r="S651" s="14">
        <v>42432.249305555553</v>
      </c>
      <c r="T651" s="14">
        <v>42417.585532407407</v>
      </c>
    </row>
    <row r="652" spans="1:20" ht="42" x14ac:dyDescent="0.55000000000000004">
      <c r="A652" s="7">
        <v>3598</v>
      </c>
      <c r="B652" s="26" t="s">
        <v>651</v>
      </c>
      <c r="C652" s="26" t="s">
        <v>1715</v>
      </c>
      <c r="D652" s="3">
        <v>1000</v>
      </c>
      <c r="E652" s="5">
        <v>1101</v>
      </c>
      <c r="F652" t="s">
        <v>2126</v>
      </c>
      <c r="G652" t="s">
        <v>2130</v>
      </c>
      <c r="H652" t="s">
        <v>2150</v>
      </c>
      <c r="I652">
        <v>1409720340</v>
      </c>
      <c r="J652">
        <v>1408129822</v>
      </c>
      <c r="K652" t="b">
        <v>0</v>
      </c>
      <c r="L652">
        <v>27</v>
      </c>
      <c r="M652" t="b">
        <v>1</v>
      </c>
      <c r="N652" t="s">
        <v>2167</v>
      </c>
      <c r="O652" s="8">
        <v>110</v>
      </c>
      <c r="P652" s="9">
        <v>40.78</v>
      </c>
      <c r="Q652" t="s">
        <v>2176</v>
      </c>
      <c r="R652" t="s">
        <v>2177</v>
      </c>
      <c r="S652" s="14">
        <v>41885.207638888889</v>
      </c>
      <c r="T652" s="14">
        <v>41866.79886574074</v>
      </c>
    </row>
    <row r="653" spans="1:20" ht="55.8" x14ac:dyDescent="0.55000000000000004">
      <c r="A653" s="7">
        <v>3599</v>
      </c>
      <c r="B653" s="26" t="s">
        <v>652</v>
      </c>
      <c r="C653" s="26" t="s">
        <v>1716</v>
      </c>
      <c r="D653" s="3">
        <v>500</v>
      </c>
      <c r="E653" s="5">
        <v>1010</v>
      </c>
      <c r="F653" t="s">
        <v>2126</v>
      </c>
      <c r="G653" t="s">
        <v>2130</v>
      </c>
      <c r="H653" t="s">
        <v>2150</v>
      </c>
      <c r="I653">
        <v>1440892800</v>
      </c>
      <c r="J653">
        <v>1438715077</v>
      </c>
      <c r="K653" t="b">
        <v>0</v>
      </c>
      <c r="L653">
        <v>17</v>
      </c>
      <c r="M653" t="b">
        <v>1</v>
      </c>
      <c r="N653" t="s">
        <v>2167</v>
      </c>
      <c r="O653" s="8">
        <v>202</v>
      </c>
      <c r="P653" s="9">
        <v>59.41</v>
      </c>
      <c r="Q653" t="s">
        <v>2176</v>
      </c>
      <c r="R653" t="s">
        <v>2177</v>
      </c>
      <c r="S653" s="14">
        <v>42246</v>
      </c>
      <c r="T653" s="14">
        <v>42220.79487268519</v>
      </c>
    </row>
    <row r="654" spans="1:20" ht="28.2" x14ac:dyDescent="0.55000000000000004">
      <c r="A654" s="7">
        <v>3600</v>
      </c>
      <c r="B654" s="26" t="s">
        <v>653</v>
      </c>
      <c r="C654" s="26" t="s">
        <v>1717</v>
      </c>
      <c r="D654" s="3">
        <v>10</v>
      </c>
      <c r="E654" s="5">
        <v>13</v>
      </c>
      <c r="F654" t="s">
        <v>2126</v>
      </c>
      <c r="G654" t="s">
        <v>2130</v>
      </c>
      <c r="H654" t="s">
        <v>2150</v>
      </c>
      <c r="I654">
        <v>1476390164</v>
      </c>
      <c r="J654">
        <v>1473970964</v>
      </c>
      <c r="K654" t="b">
        <v>0</v>
      </c>
      <c r="L654">
        <v>4</v>
      </c>
      <c r="M654" t="b">
        <v>1</v>
      </c>
      <c r="N654" t="s">
        <v>2167</v>
      </c>
      <c r="O654" s="8">
        <v>130</v>
      </c>
      <c r="P654" s="9">
        <v>3.25</v>
      </c>
      <c r="Q654" t="s">
        <v>2176</v>
      </c>
      <c r="R654" t="s">
        <v>2177</v>
      </c>
      <c r="S654" s="14">
        <v>42656.849120370374</v>
      </c>
      <c r="T654" s="14">
        <v>42628.849120370374</v>
      </c>
    </row>
    <row r="655" spans="1:20" ht="55.8" x14ac:dyDescent="0.55000000000000004">
      <c r="A655" s="7">
        <v>3601</v>
      </c>
      <c r="B655" s="26" t="s">
        <v>654</v>
      </c>
      <c r="C655" s="26" t="s">
        <v>1718</v>
      </c>
      <c r="D655" s="3">
        <v>2000</v>
      </c>
      <c r="E655" s="5">
        <v>2087</v>
      </c>
      <c r="F655" t="s">
        <v>2126</v>
      </c>
      <c r="G655" t="s">
        <v>2131</v>
      </c>
      <c r="H655" t="s">
        <v>2151</v>
      </c>
      <c r="I655">
        <v>1421452682</v>
      </c>
      <c r="J655">
        <v>1418860682</v>
      </c>
      <c r="K655" t="b">
        <v>0</v>
      </c>
      <c r="L655">
        <v>53</v>
      </c>
      <c r="M655" t="b">
        <v>1</v>
      </c>
      <c r="N655" t="s">
        <v>2167</v>
      </c>
      <c r="O655" s="8">
        <v>104</v>
      </c>
      <c r="P655" s="9">
        <v>39.380000000000003</v>
      </c>
      <c r="Q655" t="s">
        <v>2176</v>
      </c>
      <c r="R655" t="s">
        <v>2177</v>
      </c>
      <c r="S655" s="14">
        <v>42020.99863425926</v>
      </c>
      <c r="T655" s="14">
        <v>41990.99863425926</v>
      </c>
    </row>
    <row r="656" spans="1:20" ht="55.8" x14ac:dyDescent="0.55000000000000004">
      <c r="A656" s="7">
        <v>3602</v>
      </c>
      <c r="B656" s="26" t="s">
        <v>655</v>
      </c>
      <c r="C656" s="26" t="s">
        <v>1719</v>
      </c>
      <c r="D656" s="3">
        <v>4000</v>
      </c>
      <c r="E656" s="5">
        <v>4002</v>
      </c>
      <c r="F656" t="s">
        <v>2126</v>
      </c>
      <c r="G656" t="s">
        <v>2130</v>
      </c>
      <c r="H656" t="s">
        <v>2150</v>
      </c>
      <c r="I656">
        <v>1463520479</v>
      </c>
      <c r="J656">
        <v>1458336479</v>
      </c>
      <c r="K656" t="b">
        <v>0</v>
      </c>
      <c r="L656">
        <v>49</v>
      </c>
      <c r="M656" t="b">
        <v>1</v>
      </c>
      <c r="N656" t="s">
        <v>2167</v>
      </c>
      <c r="O656" s="8">
        <v>100</v>
      </c>
      <c r="P656" s="9">
        <v>81.67</v>
      </c>
      <c r="Q656" t="s">
        <v>2176</v>
      </c>
      <c r="R656" t="s">
        <v>2177</v>
      </c>
      <c r="S656" s="14">
        <v>42507.894432870366</v>
      </c>
      <c r="T656" s="14">
        <v>42447.894432870366</v>
      </c>
    </row>
    <row r="657" spans="1:20" ht="55.8" x14ac:dyDescent="0.55000000000000004">
      <c r="A657" s="7">
        <v>3603</v>
      </c>
      <c r="B657" s="26" t="s">
        <v>656</v>
      </c>
      <c r="C657" s="26" t="s">
        <v>1720</v>
      </c>
      <c r="D657" s="3">
        <v>1500</v>
      </c>
      <c r="E657" s="5">
        <v>2560</v>
      </c>
      <c r="F657" t="s">
        <v>2126</v>
      </c>
      <c r="G657" t="s">
        <v>2130</v>
      </c>
      <c r="H657" t="s">
        <v>2150</v>
      </c>
      <c r="I657">
        <v>1446759880</v>
      </c>
      <c r="J657">
        <v>1444164280</v>
      </c>
      <c r="K657" t="b">
        <v>0</v>
      </c>
      <c r="L657">
        <v>57</v>
      </c>
      <c r="M657" t="b">
        <v>1</v>
      </c>
      <c r="N657" t="s">
        <v>2167</v>
      </c>
      <c r="O657" s="8">
        <v>171</v>
      </c>
      <c r="P657" s="9">
        <v>44.91</v>
      </c>
      <c r="Q657" t="s">
        <v>2176</v>
      </c>
      <c r="R657" t="s">
        <v>2177</v>
      </c>
      <c r="S657" s="14">
        <v>42313.906018518523</v>
      </c>
      <c r="T657" s="14">
        <v>42283.864351851851</v>
      </c>
    </row>
    <row r="658" spans="1:20" ht="55.8" x14ac:dyDescent="0.55000000000000004">
      <c r="A658" s="7">
        <v>3604</v>
      </c>
      <c r="B658" s="26" t="s">
        <v>657</v>
      </c>
      <c r="C658" s="26" t="s">
        <v>1721</v>
      </c>
      <c r="D658" s="3">
        <v>3000</v>
      </c>
      <c r="E658" s="5">
        <v>3385</v>
      </c>
      <c r="F658" t="s">
        <v>2126</v>
      </c>
      <c r="G658" t="s">
        <v>2130</v>
      </c>
      <c r="H658" t="s">
        <v>2150</v>
      </c>
      <c r="I658">
        <v>1461913140</v>
      </c>
      <c r="J658">
        <v>1461370956</v>
      </c>
      <c r="K658" t="b">
        <v>0</v>
      </c>
      <c r="L658">
        <v>69</v>
      </c>
      <c r="M658" t="b">
        <v>1</v>
      </c>
      <c r="N658" t="s">
        <v>2167</v>
      </c>
      <c r="O658" s="8">
        <v>113</v>
      </c>
      <c r="P658" s="9">
        <v>49.06</v>
      </c>
      <c r="Q658" t="s">
        <v>2176</v>
      </c>
      <c r="R658" t="s">
        <v>2177</v>
      </c>
      <c r="S658" s="14">
        <v>42489.290972222225</v>
      </c>
      <c r="T658" s="14">
        <v>42483.015694444446</v>
      </c>
    </row>
    <row r="659" spans="1:20" ht="55.8" x14ac:dyDescent="0.55000000000000004">
      <c r="A659" s="7">
        <v>3605</v>
      </c>
      <c r="B659" s="26" t="s">
        <v>658</v>
      </c>
      <c r="C659" s="26" t="s">
        <v>1722</v>
      </c>
      <c r="D659" s="3">
        <v>250</v>
      </c>
      <c r="E659" s="5">
        <v>460</v>
      </c>
      <c r="F659" t="s">
        <v>2126</v>
      </c>
      <c r="G659" t="s">
        <v>2131</v>
      </c>
      <c r="H659" t="s">
        <v>2151</v>
      </c>
      <c r="I659">
        <v>1455390126</v>
      </c>
      <c r="J659">
        <v>1452798126</v>
      </c>
      <c r="K659" t="b">
        <v>0</v>
      </c>
      <c r="L659">
        <v>15</v>
      </c>
      <c r="M659" t="b">
        <v>1</v>
      </c>
      <c r="N659" t="s">
        <v>2167</v>
      </c>
      <c r="O659" s="8">
        <v>184</v>
      </c>
      <c r="P659" s="9">
        <v>30.67</v>
      </c>
      <c r="Q659" t="s">
        <v>2176</v>
      </c>
      <c r="R659" t="s">
        <v>2177</v>
      </c>
      <c r="S659" s="14">
        <v>42413.793124999997</v>
      </c>
      <c r="T659" s="14">
        <v>42383.793124999997</v>
      </c>
    </row>
    <row r="660" spans="1:20" ht="55.8" x14ac:dyDescent="0.55000000000000004">
      <c r="A660" s="7">
        <v>3606</v>
      </c>
      <c r="B660" s="26" t="s">
        <v>659</v>
      </c>
      <c r="C660" s="26" t="s">
        <v>1723</v>
      </c>
      <c r="D660" s="3">
        <v>3000</v>
      </c>
      <c r="E660" s="5">
        <v>3908</v>
      </c>
      <c r="F660" t="s">
        <v>2126</v>
      </c>
      <c r="G660" t="s">
        <v>2131</v>
      </c>
      <c r="H660" t="s">
        <v>2151</v>
      </c>
      <c r="I660">
        <v>1471185057</v>
      </c>
      <c r="J660">
        <v>1468593057</v>
      </c>
      <c r="K660" t="b">
        <v>0</v>
      </c>
      <c r="L660">
        <v>64</v>
      </c>
      <c r="M660" t="b">
        <v>1</v>
      </c>
      <c r="N660" t="s">
        <v>2167</v>
      </c>
      <c r="O660" s="8">
        <v>130</v>
      </c>
      <c r="P660" s="9">
        <v>61.06</v>
      </c>
      <c r="Q660" t="s">
        <v>2176</v>
      </c>
      <c r="R660" t="s">
        <v>2177</v>
      </c>
      <c r="S660" s="14">
        <v>42596.604826388888</v>
      </c>
      <c r="T660" s="14">
        <v>42566.604826388888</v>
      </c>
    </row>
    <row r="661" spans="1:20" ht="28.2" x14ac:dyDescent="0.55000000000000004">
      <c r="A661" s="7">
        <v>3607</v>
      </c>
      <c r="B661" s="26" t="s">
        <v>660</v>
      </c>
      <c r="C661" s="26" t="s">
        <v>1724</v>
      </c>
      <c r="D661" s="3">
        <v>550</v>
      </c>
      <c r="E661" s="5">
        <v>580</v>
      </c>
      <c r="F661" t="s">
        <v>2126</v>
      </c>
      <c r="G661" t="s">
        <v>2131</v>
      </c>
      <c r="H661" t="s">
        <v>2151</v>
      </c>
      <c r="I661">
        <v>1450137600</v>
      </c>
      <c r="J661">
        <v>1448924882</v>
      </c>
      <c r="K661" t="b">
        <v>0</v>
      </c>
      <c r="L661">
        <v>20</v>
      </c>
      <c r="M661" t="b">
        <v>1</v>
      </c>
      <c r="N661" t="s">
        <v>2167</v>
      </c>
      <c r="O661" s="8">
        <v>105</v>
      </c>
      <c r="P661" s="9">
        <v>29</v>
      </c>
      <c r="Q661" t="s">
        <v>2176</v>
      </c>
      <c r="R661" t="s">
        <v>2177</v>
      </c>
      <c r="S661" s="14">
        <v>42353</v>
      </c>
      <c r="T661" s="14">
        <v>42338.963912037041</v>
      </c>
    </row>
    <row r="662" spans="1:20" ht="55.8" x14ac:dyDescent="0.55000000000000004">
      <c r="A662" s="7">
        <v>3608</v>
      </c>
      <c r="B662" s="26" t="s">
        <v>661</v>
      </c>
      <c r="C662" s="26" t="s">
        <v>1725</v>
      </c>
      <c r="D662" s="3">
        <v>800</v>
      </c>
      <c r="E662" s="5">
        <v>800</v>
      </c>
      <c r="F662" t="s">
        <v>2126</v>
      </c>
      <c r="G662" t="s">
        <v>2131</v>
      </c>
      <c r="H662" t="s">
        <v>2151</v>
      </c>
      <c r="I662">
        <v>1466172000</v>
      </c>
      <c r="J662">
        <v>1463418090</v>
      </c>
      <c r="K662" t="b">
        <v>0</v>
      </c>
      <c r="L662">
        <v>27</v>
      </c>
      <c r="M662" t="b">
        <v>1</v>
      </c>
      <c r="N662" t="s">
        <v>2167</v>
      </c>
      <c r="O662" s="8">
        <v>100</v>
      </c>
      <c r="P662" s="9">
        <v>29.63</v>
      </c>
      <c r="Q662" t="s">
        <v>2176</v>
      </c>
      <c r="R662" t="s">
        <v>2177</v>
      </c>
      <c r="S662" s="14">
        <v>42538.583333333328</v>
      </c>
      <c r="T662" s="14">
        <v>42506.709375000006</v>
      </c>
    </row>
    <row r="663" spans="1:20" ht="55.8" x14ac:dyDescent="0.55000000000000004">
      <c r="A663" s="7">
        <v>3609</v>
      </c>
      <c r="B663" s="26" t="s">
        <v>662</v>
      </c>
      <c r="C663" s="26" t="s">
        <v>1726</v>
      </c>
      <c r="D663" s="3">
        <v>1960</v>
      </c>
      <c r="E663" s="5">
        <v>3005</v>
      </c>
      <c r="F663" t="s">
        <v>2126</v>
      </c>
      <c r="G663" t="s">
        <v>2131</v>
      </c>
      <c r="H663" t="s">
        <v>2151</v>
      </c>
      <c r="I663">
        <v>1459378085</v>
      </c>
      <c r="J663">
        <v>1456789685</v>
      </c>
      <c r="K663" t="b">
        <v>0</v>
      </c>
      <c r="L663">
        <v>21</v>
      </c>
      <c r="M663" t="b">
        <v>1</v>
      </c>
      <c r="N663" t="s">
        <v>2167</v>
      </c>
      <c r="O663" s="8">
        <v>153</v>
      </c>
      <c r="P663" s="9">
        <v>143.1</v>
      </c>
      <c r="Q663" t="s">
        <v>2176</v>
      </c>
      <c r="R663" t="s">
        <v>2177</v>
      </c>
      <c r="S663" s="14">
        <v>42459.950057870374</v>
      </c>
      <c r="T663" s="14">
        <v>42429.991724537031</v>
      </c>
    </row>
    <row r="664" spans="1:20" ht="55.8" x14ac:dyDescent="0.55000000000000004">
      <c r="A664" s="7">
        <v>3610</v>
      </c>
      <c r="B664" s="26" t="s">
        <v>663</v>
      </c>
      <c r="C664" s="26" t="s">
        <v>1727</v>
      </c>
      <c r="D664" s="3">
        <v>1000</v>
      </c>
      <c r="E664" s="5">
        <v>1623</v>
      </c>
      <c r="F664" t="s">
        <v>2126</v>
      </c>
      <c r="G664" t="s">
        <v>2131</v>
      </c>
      <c r="H664" t="s">
        <v>2151</v>
      </c>
      <c r="I664">
        <v>1439806936</v>
      </c>
      <c r="J664">
        <v>1437214936</v>
      </c>
      <c r="K664" t="b">
        <v>0</v>
      </c>
      <c r="L664">
        <v>31</v>
      </c>
      <c r="M664" t="b">
        <v>1</v>
      </c>
      <c r="N664" t="s">
        <v>2167</v>
      </c>
      <c r="O664" s="8">
        <v>162</v>
      </c>
      <c r="P664" s="9">
        <v>52.35</v>
      </c>
      <c r="Q664" t="s">
        <v>2176</v>
      </c>
      <c r="R664" t="s">
        <v>2177</v>
      </c>
      <c r="S664" s="14">
        <v>42233.432129629626</v>
      </c>
      <c r="T664" s="14">
        <v>42203.432129629626</v>
      </c>
    </row>
    <row r="665" spans="1:20" ht="55.8" x14ac:dyDescent="0.55000000000000004">
      <c r="A665" s="7">
        <v>3611</v>
      </c>
      <c r="B665" s="26" t="s">
        <v>664</v>
      </c>
      <c r="C665" s="26" t="s">
        <v>1728</v>
      </c>
      <c r="D665" s="3">
        <v>2500</v>
      </c>
      <c r="E665" s="5">
        <v>3400</v>
      </c>
      <c r="F665" t="s">
        <v>2126</v>
      </c>
      <c r="G665" t="s">
        <v>2131</v>
      </c>
      <c r="H665" t="s">
        <v>2151</v>
      </c>
      <c r="I665">
        <v>1428483201</v>
      </c>
      <c r="J665">
        <v>1425891201</v>
      </c>
      <c r="K665" t="b">
        <v>0</v>
      </c>
      <c r="L665">
        <v>51</v>
      </c>
      <c r="M665" t="b">
        <v>1</v>
      </c>
      <c r="N665" t="s">
        <v>2167</v>
      </c>
      <c r="O665" s="8">
        <v>136</v>
      </c>
      <c r="P665" s="9">
        <v>66.67</v>
      </c>
      <c r="Q665" t="s">
        <v>2176</v>
      </c>
      <c r="R665" t="s">
        <v>2177</v>
      </c>
      <c r="S665" s="14">
        <v>42102.370381944449</v>
      </c>
      <c r="T665" s="14">
        <v>42072.370381944449</v>
      </c>
    </row>
    <row r="666" spans="1:20" ht="55.8" x14ac:dyDescent="0.55000000000000004">
      <c r="A666" s="7">
        <v>3612</v>
      </c>
      <c r="B666" s="26" t="s">
        <v>665</v>
      </c>
      <c r="C666" s="26" t="s">
        <v>1729</v>
      </c>
      <c r="D666" s="3">
        <v>5000</v>
      </c>
      <c r="E666" s="5">
        <v>7220</v>
      </c>
      <c r="F666" t="s">
        <v>2126</v>
      </c>
      <c r="G666" t="s">
        <v>2135</v>
      </c>
      <c r="H666" t="s">
        <v>2155</v>
      </c>
      <c r="I666">
        <v>1402334811</v>
      </c>
      <c r="J666">
        <v>1401470811</v>
      </c>
      <c r="K666" t="b">
        <v>0</v>
      </c>
      <c r="L666">
        <v>57</v>
      </c>
      <c r="M666" t="b">
        <v>1</v>
      </c>
      <c r="N666" t="s">
        <v>2167</v>
      </c>
      <c r="O666" s="8">
        <v>144</v>
      </c>
      <c r="P666" s="9">
        <v>126.67</v>
      </c>
      <c r="Q666" t="s">
        <v>2176</v>
      </c>
      <c r="R666" t="s">
        <v>2177</v>
      </c>
      <c r="S666" s="14">
        <v>41799.726979166669</v>
      </c>
      <c r="T666" s="14">
        <v>41789.726979166669</v>
      </c>
    </row>
    <row r="667" spans="1:20" ht="42" x14ac:dyDescent="0.55000000000000004">
      <c r="A667" s="7">
        <v>3613</v>
      </c>
      <c r="B667" s="26" t="s">
        <v>666</v>
      </c>
      <c r="C667" s="26" t="s">
        <v>1730</v>
      </c>
      <c r="D667" s="3">
        <v>1250</v>
      </c>
      <c r="E667" s="5">
        <v>1250</v>
      </c>
      <c r="F667" t="s">
        <v>2126</v>
      </c>
      <c r="G667" t="s">
        <v>2130</v>
      </c>
      <c r="H667" t="s">
        <v>2150</v>
      </c>
      <c r="I667">
        <v>1403964574</v>
      </c>
      <c r="J667">
        <v>1401372574</v>
      </c>
      <c r="K667" t="b">
        <v>0</v>
      </c>
      <c r="L667">
        <v>20</v>
      </c>
      <c r="M667" t="b">
        <v>1</v>
      </c>
      <c r="N667" t="s">
        <v>2167</v>
      </c>
      <c r="O667" s="8">
        <v>100</v>
      </c>
      <c r="P667" s="9">
        <v>62.5</v>
      </c>
      <c r="Q667" t="s">
        <v>2176</v>
      </c>
      <c r="R667" t="s">
        <v>2177</v>
      </c>
      <c r="S667" s="14">
        <v>41818.58997685185</v>
      </c>
      <c r="T667" s="14">
        <v>41788.58997685185</v>
      </c>
    </row>
    <row r="668" spans="1:20" ht="55.8" x14ac:dyDescent="0.55000000000000004">
      <c r="A668" s="7">
        <v>3614</v>
      </c>
      <c r="B668" s="26" t="s">
        <v>493</v>
      </c>
      <c r="C668" s="26" t="s">
        <v>1731</v>
      </c>
      <c r="D668" s="3">
        <v>2500</v>
      </c>
      <c r="E668" s="5">
        <v>2520</v>
      </c>
      <c r="F668" t="s">
        <v>2126</v>
      </c>
      <c r="G668" t="s">
        <v>2130</v>
      </c>
      <c r="H668" t="s">
        <v>2150</v>
      </c>
      <c r="I668">
        <v>1434675616</v>
      </c>
      <c r="J668">
        <v>1432083616</v>
      </c>
      <c r="K668" t="b">
        <v>0</v>
      </c>
      <c r="L668">
        <v>71</v>
      </c>
      <c r="M668" t="b">
        <v>1</v>
      </c>
      <c r="N668" t="s">
        <v>2167</v>
      </c>
      <c r="O668" s="8">
        <v>101</v>
      </c>
      <c r="P668" s="9">
        <v>35.49</v>
      </c>
      <c r="Q668" t="s">
        <v>2176</v>
      </c>
      <c r="R668" t="s">
        <v>2177</v>
      </c>
      <c r="S668" s="14">
        <v>42174.041851851856</v>
      </c>
      <c r="T668" s="14">
        <v>42144.041851851856</v>
      </c>
    </row>
    <row r="669" spans="1:20" ht="55.8" x14ac:dyDescent="0.55000000000000004">
      <c r="A669" s="7">
        <v>3615</v>
      </c>
      <c r="B669" s="26" t="s">
        <v>667</v>
      </c>
      <c r="C669" s="26" t="s">
        <v>1732</v>
      </c>
      <c r="D669" s="3">
        <v>2500</v>
      </c>
      <c r="E669" s="5">
        <v>2670</v>
      </c>
      <c r="F669" t="s">
        <v>2126</v>
      </c>
      <c r="G669" t="s">
        <v>2131</v>
      </c>
      <c r="H669" t="s">
        <v>2151</v>
      </c>
      <c r="I669">
        <v>1449756896</v>
      </c>
      <c r="J669">
        <v>1447164896</v>
      </c>
      <c r="K669" t="b">
        <v>0</v>
      </c>
      <c r="L669">
        <v>72</v>
      </c>
      <c r="M669" t="b">
        <v>1</v>
      </c>
      <c r="N669" t="s">
        <v>2167</v>
      </c>
      <c r="O669" s="8">
        <v>107</v>
      </c>
      <c r="P669" s="9">
        <v>37.08</v>
      </c>
      <c r="Q669" t="s">
        <v>2176</v>
      </c>
      <c r="R669" t="s">
        <v>2177</v>
      </c>
      <c r="S669" s="14">
        <v>42348.593703703707</v>
      </c>
      <c r="T669" s="14">
        <v>42318.593703703707</v>
      </c>
    </row>
    <row r="670" spans="1:20" ht="55.8" x14ac:dyDescent="0.55000000000000004">
      <c r="A670" s="7">
        <v>3616</v>
      </c>
      <c r="B670" s="26" t="s">
        <v>668</v>
      </c>
      <c r="C670" s="26" t="s">
        <v>1733</v>
      </c>
      <c r="D670" s="3">
        <v>2500</v>
      </c>
      <c r="E670" s="5">
        <v>3120</v>
      </c>
      <c r="F670" t="s">
        <v>2126</v>
      </c>
      <c r="G670" t="s">
        <v>2131</v>
      </c>
      <c r="H670" t="s">
        <v>2151</v>
      </c>
      <c r="I670">
        <v>1426801664</v>
      </c>
      <c r="J670">
        <v>1424213264</v>
      </c>
      <c r="K670" t="b">
        <v>0</v>
      </c>
      <c r="L670">
        <v>45</v>
      </c>
      <c r="M670" t="b">
        <v>1</v>
      </c>
      <c r="N670" t="s">
        <v>2167</v>
      </c>
      <c r="O670" s="8">
        <v>125</v>
      </c>
      <c r="P670" s="9">
        <v>69.33</v>
      </c>
      <c r="Q670" t="s">
        <v>2176</v>
      </c>
      <c r="R670" t="s">
        <v>2177</v>
      </c>
      <c r="S670" s="14">
        <v>42082.908148148148</v>
      </c>
      <c r="T670" s="14">
        <v>42052.949814814812</v>
      </c>
    </row>
    <row r="671" spans="1:20" ht="55.8" x14ac:dyDescent="0.55000000000000004">
      <c r="A671" s="7">
        <v>3617</v>
      </c>
      <c r="B671" s="26" t="s">
        <v>669</v>
      </c>
      <c r="C671" s="26" t="s">
        <v>1734</v>
      </c>
      <c r="D671" s="3">
        <v>740</v>
      </c>
      <c r="E671" s="5">
        <v>880</v>
      </c>
      <c r="F671" t="s">
        <v>2126</v>
      </c>
      <c r="G671" t="s">
        <v>2131</v>
      </c>
      <c r="H671" t="s">
        <v>2151</v>
      </c>
      <c r="I671">
        <v>1488240000</v>
      </c>
      <c r="J671">
        <v>1486996729</v>
      </c>
      <c r="K671" t="b">
        <v>0</v>
      </c>
      <c r="L671">
        <v>51</v>
      </c>
      <c r="M671" t="b">
        <v>1</v>
      </c>
      <c r="N671" t="s">
        <v>2167</v>
      </c>
      <c r="O671" s="8">
        <v>119</v>
      </c>
      <c r="P671" s="9">
        <v>17.25</v>
      </c>
      <c r="Q671" t="s">
        <v>2176</v>
      </c>
      <c r="R671" t="s">
        <v>2177</v>
      </c>
      <c r="S671" s="14">
        <v>42794</v>
      </c>
      <c r="T671" s="14">
        <v>42779.610289351855</v>
      </c>
    </row>
    <row r="672" spans="1:20" ht="55.8" x14ac:dyDescent="0.55000000000000004">
      <c r="A672" s="7">
        <v>3618</v>
      </c>
      <c r="B672" s="26" t="s">
        <v>670</v>
      </c>
      <c r="C672" s="26" t="s">
        <v>1735</v>
      </c>
      <c r="D672" s="3">
        <v>2000</v>
      </c>
      <c r="E672" s="5">
        <v>2020</v>
      </c>
      <c r="F672" t="s">
        <v>2126</v>
      </c>
      <c r="G672" t="s">
        <v>2131</v>
      </c>
      <c r="H672" t="s">
        <v>2151</v>
      </c>
      <c r="I672">
        <v>1433343850</v>
      </c>
      <c r="J672">
        <v>1430751850</v>
      </c>
      <c r="K672" t="b">
        <v>0</v>
      </c>
      <c r="L672">
        <v>56</v>
      </c>
      <c r="M672" t="b">
        <v>1</v>
      </c>
      <c r="N672" t="s">
        <v>2167</v>
      </c>
      <c r="O672" s="8">
        <v>101</v>
      </c>
      <c r="P672" s="9">
        <v>36.07</v>
      </c>
      <c r="Q672" t="s">
        <v>2176</v>
      </c>
      <c r="R672" t="s">
        <v>2177</v>
      </c>
      <c r="S672" s="14">
        <v>42158.627893518518</v>
      </c>
      <c r="T672" s="14">
        <v>42128.627893518518</v>
      </c>
    </row>
    <row r="673" spans="1:20" ht="55.8" x14ac:dyDescent="0.55000000000000004">
      <c r="A673" s="7">
        <v>3619</v>
      </c>
      <c r="B673" s="26" t="s">
        <v>671</v>
      </c>
      <c r="C673" s="26" t="s">
        <v>1736</v>
      </c>
      <c r="D673" s="3">
        <v>1000</v>
      </c>
      <c r="E673" s="5">
        <v>1130</v>
      </c>
      <c r="F673" t="s">
        <v>2126</v>
      </c>
      <c r="G673" t="s">
        <v>2130</v>
      </c>
      <c r="H673" t="s">
        <v>2150</v>
      </c>
      <c r="I673">
        <v>1479592800</v>
      </c>
      <c r="J673">
        <v>1476760226</v>
      </c>
      <c r="K673" t="b">
        <v>0</v>
      </c>
      <c r="L673">
        <v>17</v>
      </c>
      <c r="M673" t="b">
        <v>1</v>
      </c>
      <c r="N673" t="s">
        <v>2167</v>
      </c>
      <c r="O673" s="8">
        <v>113</v>
      </c>
      <c r="P673" s="9">
        <v>66.47</v>
      </c>
      <c r="Q673" t="s">
        <v>2176</v>
      </c>
      <c r="R673" t="s">
        <v>2177</v>
      </c>
      <c r="S673" s="14">
        <v>42693.916666666672</v>
      </c>
      <c r="T673" s="14">
        <v>42661.132245370376</v>
      </c>
    </row>
    <row r="674" spans="1:20" ht="55.8" x14ac:dyDescent="0.55000000000000004">
      <c r="A674" s="7">
        <v>3620</v>
      </c>
      <c r="B674" s="26" t="s">
        <v>672</v>
      </c>
      <c r="C674" s="26" t="s">
        <v>1737</v>
      </c>
      <c r="D674" s="3">
        <v>10500</v>
      </c>
      <c r="E674" s="5">
        <v>11045</v>
      </c>
      <c r="F674" t="s">
        <v>2126</v>
      </c>
      <c r="G674" t="s">
        <v>2130</v>
      </c>
      <c r="H674" t="s">
        <v>2150</v>
      </c>
      <c r="I674">
        <v>1425528000</v>
      </c>
      <c r="J674">
        <v>1422916261</v>
      </c>
      <c r="K674" t="b">
        <v>0</v>
      </c>
      <c r="L674">
        <v>197</v>
      </c>
      <c r="M674" t="b">
        <v>1</v>
      </c>
      <c r="N674" t="s">
        <v>2167</v>
      </c>
      <c r="O674" s="8">
        <v>105</v>
      </c>
      <c r="P674" s="9">
        <v>56.07</v>
      </c>
      <c r="Q674" t="s">
        <v>2176</v>
      </c>
      <c r="R674" t="s">
        <v>2177</v>
      </c>
      <c r="S674" s="14">
        <v>42068.166666666672</v>
      </c>
      <c r="T674" s="14">
        <v>42037.938206018516</v>
      </c>
    </row>
    <row r="675" spans="1:20" ht="55.8" x14ac:dyDescent="0.55000000000000004">
      <c r="A675" s="7">
        <v>3621</v>
      </c>
      <c r="B675" s="26" t="s">
        <v>673</v>
      </c>
      <c r="C675" s="26" t="s">
        <v>1738</v>
      </c>
      <c r="D675" s="3">
        <v>3000</v>
      </c>
      <c r="E675" s="5">
        <v>3292</v>
      </c>
      <c r="F675" t="s">
        <v>2126</v>
      </c>
      <c r="G675" t="s">
        <v>2130</v>
      </c>
      <c r="H675" t="s">
        <v>2150</v>
      </c>
      <c r="I675">
        <v>1475269200</v>
      </c>
      <c r="J675">
        <v>1473200844</v>
      </c>
      <c r="K675" t="b">
        <v>0</v>
      </c>
      <c r="L675">
        <v>70</v>
      </c>
      <c r="M675" t="b">
        <v>1</v>
      </c>
      <c r="N675" t="s">
        <v>2167</v>
      </c>
      <c r="O675" s="8">
        <v>110</v>
      </c>
      <c r="P675" s="9">
        <v>47.03</v>
      </c>
      <c r="Q675" t="s">
        <v>2176</v>
      </c>
      <c r="R675" t="s">
        <v>2177</v>
      </c>
      <c r="S675" s="14">
        <v>42643.875</v>
      </c>
      <c r="T675" s="14">
        <v>42619.935694444444</v>
      </c>
    </row>
    <row r="676" spans="1:20" ht="42" x14ac:dyDescent="0.55000000000000004">
      <c r="A676" s="7">
        <v>3622</v>
      </c>
      <c r="B676" s="26" t="s">
        <v>674</v>
      </c>
      <c r="C676" s="26" t="s">
        <v>1739</v>
      </c>
      <c r="D676" s="3">
        <v>1000</v>
      </c>
      <c r="E676" s="5">
        <v>1000.99</v>
      </c>
      <c r="F676" t="s">
        <v>2126</v>
      </c>
      <c r="G676" t="s">
        <v>2130</v>
      </c>
      <c r="H676" t="s">
        <v>2150</v>
      </c>
      <c r="I676">
        <v>1411874580</v>
      </c>
      <c r="J676">
        <v>1409030371</v>
      </c>
      <c r="K676" t="b">
        <v>0</v>
      </c>
      <c r="L676">
        <v>21</v>
      </c>
      <c r="M676" t="b">
        <v>1</v>
      </c>
      <c r="N676" t="s">
        <v>2167</v>
      </c>
      <c r="O676" s="8">
        <v>100</v>
      </c>
      <c r="P676" s="9">
        <v>47.67</v>
      </c>
      <c r="Q676" t="s">
        <v>2176</v>
      </c>
      <c r="R676" t="s">
        <v>2177</v>
      </c>
      <c r="S676" s="14">
        <v>41910.140972222223</v>
      </c>
      <c r="T676" s="14">
        <v>41877.221886574072</v>
      </c>
    </row>
    <row r="677" spans="1:20" ht="42" x14ac:dyDescent="0.55000000000000004">
      <c r="A677" s="7">
        <v>3623</v>
      </c>
      <c r="B677" s="26" t="s">
        <v>675</v>
      </c>
      <c r="C677" s="26" t="s">
        <v>1740</v>
      </c>
      <c r="D677" s="3">
        <v>2500</v>
      </c>
      <c r="E677" s="5">
        <v>3000</v>
      </c>
      <c r="F677" t="s">
        <v>2126</v>
      </c>
      <c r="G677" t="s">
        <v>2130</v>
      </c>
      <c r="H677" t="s">
        <v>2150</v>
      </c>
      <c r="I677">
        <v>1406358000</v>
      </c>
      <c r="J677">
        <v>1404841270</v>
      </c>
      <c r="K677" t="b">
        <v>0</v>
      </c>
      <c r="L677">
        <v>34</v>
      </c>
      <c r="M677" t="b">
        <v>1</v>
      </c>
      <c r="N677" t="s">
        <v>2167</v>
      </c>
      <c r="O677" s="8">
        <v>120</v>
      </c>
      <c r="P677" s="9">
        <v>88.24</v>
      </c>
      <c r="Q677" t="s">
        <v>2176</v>
      </c>
      <c r="R677" t="s">
        <v>2177</v>
      </c>
      <c r="S677" s="14">
        <v>41846.291666666664</v>
      </c>
      <c r="T677" s="14">
        <v>41828.736921296295</v>
      </c>
    </row>
    <row r="678" spans="1:20" ht="69.599999999999994" x14ac:dyDescent="0.55000000000000004">
      <c r="A678" s="7">
        <v>3624</v>
      </c>
      <c r="B678" s="26" t="s">
        <v>676</v>
      </c>
      <c r="C678" s="26" t="s">
        <v>1741</v>
      </c>
      <c r="D678" s="3">
        <v>3000</v>
      </c>
      <c r="E678" s="5">
        <v>3148</v>
      </c>
      <c r="F678" t="s">
        <v>2126</v>
      </c>
      <c r="G678" t="s">
        <v>2130</v>
      </c>
      <c r="H678" t="s">
        <v>2150</v>
      </c>
      <c r="I678">
        <v>1471977290</v>
      </c>
      <c r="J678">
        <v>1466793290</v>
      </c>
      <c r="K678" t="b">
        <v>0</v>
      </c>
      <c r="L678">
        <v>39</v>
      </c>
      <c r="M678" t="b">
        <v>1</v>
      </c>
      <c r="N678" t="s">
        <v>2167</v>
      </c>
      <c r="O678" s="8">
        <v>105</v>
      </c>
      <c r="P678" s="9">
        <v>80.72</v>
      </c>
      <c r="Q678" t="s">
        <v>2176</v>
      </c>
      <c r="R678" t="s">
        <v>2177</v>
      </c>
      <c r="S678" s="14">
        <v>42605.774189814809</v>
      </c>
      <c r="T678" s="14">
        <v>42545.774189814809</v>
      </c>
    </row>
    <row r="679" spans="1:20" ht="55.8" x14ac:dyDescent="0.55000000000000004">
      <c r="A679" s="7">
        <v>3625</v>
      </c>
      <c r="B679" s="26" t="s">
        <v>677</v>
      </c>
      <c r="C679" s="26" t="s">
        <v>1742</v>
      </c>
      <c r="D679" s="3">
        <v>3000</v>
      </c>
      <c r="E679" s="5">
        <v>3080</v>
      </c>
      <c r="F679" t="s">
        <v>2126</v>
      </c>
      <c r="G679" t="s">
        <v>2131</v>
      </c>
      <c r="H679" t="s">
        <v>2151</v>
      </c>
      <c r="I679">
        <v>1435851577</v>
      </c>
      <c r="J679">
        <v>1433259577</v>
      </c>
      <c r="K679" t="b">
        <v>0</v>
      </c>
      <c r="L679">
        <v>78</v>
      </c>
      <c r="M679" t="b">
        <v>1</v>
      </c>
      <c r="N679" t="s">
        <v>2167</v>
      </c>
      <c r="O679" s="8">
        <v>103</v>
      </c>
      <c r="P679" s="9">
        <v>39.49</v>
      </c>
      <c r="Q679" t="s">
        <v>2176</v>
      </c>
      <c r="R679" t="s">
        <v>2177</v>
      </c>
      <c r="S679" s="14">
        <v>42187.652511574073</v>
      </c>
      <c r="T679" s="14">
        <v>42157.652511574073</v>
      </c>
    </row>
    <row r="680" spans="1:20" ht="55.8" x14ac:dyDescent="0.55000000000000004">
      <c r="A680" s="7">
        <v>3626</v>
      </c>
      <c r="B680" s="26" t="s">
        <v>678</v>
      </c>
      <c r="C680" s="26" t="s">
        <v>1743</v>
      </c>
      <c r="D680" s="3">
        <v>4000</v>
      </c>
      <c r="E680" s="5">
        <v>4073</v>
      </c>
      <c r="F680" t="s">
        <v>2126</v>
      </c>
      <c r="G680" t="s">
        <v>2131</v>
      </c>
      <c r="H680" t="s">
        <v>2151</v>
      </c>
      <c r="I680">
        <v>1408204857</v>
      </c>
      <c r="J680">
        <v>1406390457</v>
      </c>
      <c r="K680" t="b">
        <v>0</v>
      </c>
      <c r="L680">
        <v>48</v>
      </c>
      <c r="M680" t="b">
        <v>1</v>
      </c>
      <c r="N680" t="s">
        <v>2167</v>
      </c>
      <c r="O680" s="8">
        <v>102</v>
      </c>
      <c r="P680" s="9">
        <v>84.85</v>
      </c>
      <c r="Q680" t="s">
        <v>2176</v>
      </c>
      <c r="R680" t="s">
        <v>2177</v>
      </c>
      <c r="S680" s="14">
        <v>41867.667326388888</v>
      </c>
      <c r="T680" s="14">
        <v>41846.667326388888</v>
      </c>
    </row>
    <row r="681" spans="1:20" ht="55.8" x14ac:dyDescent="0.55000000000000004">
      <c r="A681" s="7">
        <v>3627</v>
      </c>
      <c r="B681" s="26" t="s">
        <v>679</v>
      </c>
      <c r="C681" s="26" t="s">
        <v>1744</v>
      </c>
      <c r="D681" s="3">
        <v>2000</v>
      </c>
      <c r="E681" s="5">
        <v>2000</v>
      </c>
      <c r="F681" t="s">
        <v>2126</v>
      </c>
      <c r="G681" t="s">
        <v>2130</v>
      </c>
      <c r="H681" t="s">
        <v>2150</v>
      </c>
      <c r="I681">
        <v>1463803140</v>
      </c>
      <c r="J681">
        <v>1459446487</v>
      </c>
      <c r="K681" t="b">
        <v>0</v>
      </c>
      <c r="L681">
        <v>29</v>
      </c>
      <c r="M681" t="b">
        <v>1</v>
      </c>
      <c r="N681" t="s">
        <v>2167</v>
      </c>
      <c r="O681" s="8">
        <v>100</v>
      </c>
      <c r="P681" s="9">
        <v>68.97</v>
      </c>
      <c r="Q681" t="s">
        <v>2176</v>
      </c>
      <c r="R681" t="s">
        <v>2177</v>
      </c>
      <c r="S681" s="14">
        <v>42511.165972222225</v>
      </c>
      <c r="T681" s="14">
        <v>42460.741747685184</v>
      </c>
    </row>
    <row r="682" spans="1:20" ht="42" x14ac:dyDescent="0.55000000000000004">
      <c r="A682" s="7">
        <v>3648</v>
      </c>
      <c r="B682" s="26" t="s">
        <v>680</v>
      </c>
      <c r="C682" s="26" t="s">
        <v>1745</v>
      </c>
      <c r="D682" s="3">
        <v>40000</v>
      </c>
      <c r="E682" s="5">
        <v>40153</v>
      </c>
      <c r="F682" t="s">
        <v>2126</v>
      </c>
      <c r="G682" t="s">
        <v>2130</v>
      </c>
      <c r="H682" t="s">
        <v>2150</v>
      </c>
      <c r="I682">
        <v>1412492445</v>
      </c>
      <c r="J682">
        <v>1409900445</v>
      </c>
      <c r="K682" t="b">
        <v>0</v>
      </c>
      <c r="L682">
        <v>73</v>
      </c>
      <c r="M682" t="b">
        <v>1</v>
      </c>
      <c r="N682" t="s">
        <v>2167</v>
      </c>
      <c r="O682" s="8">
        <v>100</v>
      </c>
      <c r="P682" s="9">
        <v>550.04</v>
      </c>
      <c r="Q682" t="s">
        <v>2176</v>
      </c>
      <c r="R682" t="s">
        <v>2177</v>
      </c>
      <c r="S682" s="14">
        <v>41917.292187500003</v>
      </c>
      <c r="T682" s="14">
        <v>41887.292187500003</v>
      </c>
    </row>
    <row r="683" spans="1:20" ht="55.8" x14ac:dyDescent="0.55000000000000004">
      <c r="A683" s="7">
        <v>3649</v>
      </c>
      <c r="B683" s="26" t="s">
        <v>681</v>
      </c>
      <c r="C683" s="26" t="s">
        <v>1746</v>
      </c>
      <c r="D683" s="3">
        <v>750</v>
      </c>
      <c r="E683" s="5">
        <v>780</v>
      </c>
      <c r="F683" t="s">
        <v>2126</v>
      </c>
      <c r="G683" t="s">
        <v>2135</v>
      </c>
      <c r="H683" t="s">
        <v>2155</v>
      </c>
      <c r="I683">
        <v>1402938394</v>
      </c>
      <c r="J683">
        <v>1400691994</v>
      </c>
      <c r="K683" t="b">
        <v>0</v>
      </c>
      <c r="L683">
        <v>8</v>
      </c>
      <c r="M683" t="b">
        <v>1</v>
      </c>
      <c r="N683" t="s">
        <v>2167</v>
      </c>
      <c r="O683" s="8">
        <v>104</v>
      </c>
      <c r="P683" s="9">
        <v>97.5</v>
      </c>
      <c r="Q683" t="s">
        <v>2176</v>
      </c>
      <c r="R683" t="s">
        <v>2177</v>
      </c>
      <c r="S683" s="14">
        <v>41806.712893518517</v>
      </c>
      <c r="T683" s="14">
        <v>41780.712893518517</v>
      </c>
    </row>
    <row r="684" spans="1:20" ht="55.8" x14ac:dyDescent="0.55000000000000004">
      <c r="A684" s="7">
        <v>3650</v>
      </c>
      <c r="B684" s="26" t="s">
        <v>682</v>
      </c>
      <c r="C684" s="26" t="s">
        <v>1747</v>
      </c>
      <c r="D684" s="3">
        <v>500</v>
      </c>
      <c r="E684" s="5">
        <v>500</v>
      </c>
      <c r="F684" t="s">
        <v>2126</v>
      </c>
      <c r="G684" t="s">
        <v>2131</v>
      </c>
      <c r="H684" t="s">
        <v>2151</v>
      </c>
      <c r="I684">
        <v>1454412584</v>
      </c>
      <c r="J684">
        <v>1452598184</v>
      </c>
      <c r="K684" t="b">
        <v>0</v>
      </c>
      <c r="L684">
        <v>17</v>
      </c>
      <c r="M684" t="b">
        <v>1</v>
      </c>
      <c r="N684" t="s">
        <v>2167</v>
      </c>
      <c r="O684" s="8">
        <v>100</v>
      </c>
      <c r="P684" s="9">
        <v>29.41</v>
      </c>
      <c r="Q684" t="s">
        <v>2176</v>
      </c>
      <c r="R684" t="s">
        <v>2177</v>
      </c>
      <c r="S684" s="14">
        <v>42402.478981481487</v>
      </c>
      <c r="T684" s="14">
        <v>42381.478981481487</v>
      </c>
    </row>
    <row r="685" spans="1:20" ht="42" x14ac:dyDescent="0.55000000000000004">
      <c r="A685" s="7">
        <v>3651</v>
      </c>
      <c r="B685" s="26" t="s">
        <v>683</v>
      </c>
      <c r="C685" s="26" t="s">
        <v>1748</v>
      </c>
      <c r="D685" s="3">
        <v>500</v>
      </c>
      <c r="E685" s="5">
        <v>520</v>
      </c>
      <c r="F685" t="s">
        <v>2126</v>
      </c>
      <c r="G685" t="s">
        <v>2130</v>
      </c>
      <c r="H685" t="s">
        <v>2150</v>
      </c>
      <c r="I685">
        <v>1407686340</v>
      </c>
      <c r="J685">
        <v>1404833442</v>
      </c>
      <c r="K685" t="b">
        <v>0</v>
      </c>
      <c r="L685">
        <v>9</v>
      </c>
      <c r="M685" t="b">
        <v>1</v>
      </c>
      <c r="N685" t="s">
        <v>2167</v>
      </c>
      <c r="O685" s="8">
        <v>104</v>
      </c>
      <c r="P685" s="9">
        <v>57.78</v>
      </c>
      <c r="Q685" t="s">
        <v>2176</v>
      </c>
      <c r="R685" t="s">
        <v>2177</v>
      </c>
      <c r="S685" s="14">
        <v>41861.665972222225</v>
      </c>
      <c r="T685" s="14">
        <v>41828.646319444444</v>
      </c>
    </row>
    <row r="686" spans="1:20" ht="55.8" x14ac:dyDescent="0.55000000000000004">
      <c r="A686" s="7">
        <v>3652</v>
      </c>
      <c r="B686" s="26" t="s">
        <v>128</v>
      </c>
      <c r="C686" s="26" t="s">
        <v>1749</v>
      </c>
      <c r="D686" s="3">
        <v>300</v>
      </c>
      <c r="E686" s="5">
        <v>752</v>
      </c>
      <c r="F686" t="s">
        <v>2126</v>
      </c>
      <c r="G686" t="s">
        <v>2135</v>
      </c>
      <c r="H686" t="s">
        <v>2155</v>
      </c>
      <c r="I686">
        <v>1472097540</v>
      </c>
      <c r="J686">
        <v>1471188502</v>
      </c>
      <c r="K686" t="b">
        <v>0</v>
      </c>
      <c r="L686">
        <v>17</v>
      </c>
      <c r="M686" t="b">
        <v>1</v>
      </c>
      <c r="N686" t="s">
        <v>2167</v>
      </c>
      <c r="O686" s="8">
        <v>251</v>
      </c>
      <c r="P686" s="9">
        <v>44.24</v>
      </c>
      <c r="Q686" t="s">
        <v>2176</v>
      </c>
      <c r="R686" t="s">
        <v>2177</v>
      </c>
      <c r="S686" s="14">
        <v>42607.165972222225</v>
      </c>
      <c r="T686" s="14">
        <v>42596.644699074073</v>
      </c>
    </row>
    <row r="687" spans="1:20" ht="55.8" x14ac:dyDescent="0.55000000000000004">
      <c r="A687" s="7">
        <v>3653</v>
      </c>
      <c r="B687" s="26" t="s">
        <v>684</v>
      </c>
      <c r="C687" s="26" t="s">
        <v>1750</v>
      </c>
      <c r="D687" s="3">
        <v>2000</v>
      </c>
      <c r="E687" s="5">
        <v>2010</v>
      </c>
      <c r="F687" t="s">
        <v>2126</v>
      </c>
      <c r="G687" t="s">
        <v>2131</v>
      </c>
      <c r="H687" t="s">
        <v>2151</v>
      </c>
      <c r="I687">
        <v>1438764207</v>
      </c>
      <c r="J687">
        <v>1436172207</v>
      </c>
      <c r="K687" t="b">
        <v>0</v>
      </c>
      <c r="L687">
        <v>33</v>
      </c>
      <c r="M687" t="b">
        <v>1</v>
      </c>
      <c r="N687" t="s">
        <v>2167</v>
      </c>
      <c r="O687" s="8">
        <v>101</v>
      </c>
      <c r="P687" s="9">
        <v>60.91</v>
      </c>
      <c r="Q687" t="s">
        <v>2176</v>
      </c>
      <c r="R687" t="s">
        <v>2177</v>
      </c>
      <c r="S687" s="14">
        <v>42221.363506944443</v>
      </c>
      <c r="T687" s="14">
        <v>42191.363506944443</v>
      </c>
    </row>
    <row r="688" spans="1:20" ht="55.8" x14ac:dyDescent="0.55000000000000004">
      <c r="A688" s="7">
        <v>3654</v>
      </c>
      <c r="B688" s="26" t="s">
        <v>685</v>
      </c>
      <c r="C688" s="26" t="s">
        <v>1751</v>
      </c>
      <c r="D688" s="3">
        <v>1500</v>
      </c>
      <c r="E688" s="5">
        <v>2616</v>
      </c>
      <c r="F688" t="s">
        <v>2126</v>
      </c>
      <c r="G688" t="s">
        <v>2131</v>
      </c>
      <c r="H688" t="s">
        <v>2151</v>
      </c>
      <c r="I688">
        <v>1459702800</v>
      </c>
      <c r="J688">
        <v>1457690386</v>
      </c>
      <c r="K688" t="b">
        <v>0</v>
      </c>
      <c r="L688">
        <v>38</v>
      </c>
      <c r="M688" t="b">
        <v>1</v>
      </c>
      <c r="N688" t="s">
        <v>2167</v>
      </c>
      <c r="O688" s="8">
        <v>174</v>
      </c>
      <c r="P688" s="9">
        <v>68.84</v>
      </c>
      <c r="Q688" t="s">
        <v>2176</v>
      </c>
      <c r="R688" t="s">
        <v>2177</v>
      </c>
      <c r="S688" s="14">
        <v>42463.708333333328</v>
      </c>
      <c r="T688" s="14">
        <v>42440.416504629626</v>
      </c>
    </row>
    <row r="689" spans="1:20" ht="55.8" x14ac:dyDescent="0.55000000000000004">
      <c r="A689" s="7">
        <v>3655</v>
      </c>
      <c r="B689" s="26" t="s">
        <v>686</v>
      </c>
      <c r="C689" s="26" t="s">
        <v>1752</v>
      </c>
      <c r="D689" s="3">
        <v>5000</v>
      </c>
      <c r="E689" s="5">
        <v>5813</v>
      </c>
      <c r="F689" t="s">
        <v>2126</v>
      </c>
      <c r="G689" t="s">
        <v>2130</v>
      </c>
      <c r="H689" t="s">
        <v>2150</v>
      </c>
      <c r="I689">
        <v>1437202740</v>
      </c>
      <c r="J689">
        <v>1434654998</v>
      </c>
      <c r="K689" t="b">
        <v>0</v>
      </c>
      <c r="L689">
        <v>79</v>
      </c>
      <c r="M689" t="b">
        <v>1</v>
      </c>
      <c r="N689" t="s">
        <v>2167</v>
      </c>
      <c r="O689" s="8">
        <v>116</v>
      </c>
      <c r="P689" s="9">
        <v>73.58</v>
      </c>
      <c r="Q689" t="s">
        <v>2176</v>
      </c>
      <c r="R689" t="s">
        <v>2177</v>
      </c>
      <c r="S689" s="14">
        <v>42203.290972222225</v>
      </c>
      <c r="T689" s="14">
        <v>42173.803217592591</v>
      </c>
    </row>
    <row r="690" spans="1:20" ht="55.8" x14ac:dyDescent="0.55000000000000004">
      <c r="A690" s="7">
        <v>3656</v>
      </c>
      <c r="B690" s="26" t="s">
        <v>687</v>
      </c>
      <c r="C690" s="26" t="s">
        <v>1753</v>
      </c>
      <c r="D690" s="3">
        <v>5000</v>
      </c>
      <c r="E690" s="5">
        <v>5291</v>
      </c>
      <c r="F690" t="s">
        <v>2126</v>
      </c>
      <c r="G690" t="s">
        <v>2145</v>
      </c>
      <c r="H690" t="s">
        <v>2160</v>
      </c>
      <c r="I690">
        <v>1485989940</v>
      </c>
      <c r="J690">
        <v>1483393836</v>
      </c>
      <c r="K690" t="b">
        <v>0</v>
      </c>
      <c r="L690">
        <v>46</v>
      </c>
      <c r="M690" t="b">
        <v>1</v>
      </c>
      <c r="N690" t="s">
        <v>2167</v>
      </c>
      <c r="O690" s="8">
        <v>106</v>
      </c>
      <c r="P690" s="9">
        <v>115.02</v>
      </c>
      <c r="Q690" t="s">
        <v>2176</v>
      </c>
      <c r="R690" t="s">
        <v>2177</v>
      </c>
      <c r="S690" s="14">
        <v>42767.957638888889</v>
      </c>
      <c r="T690" s="14">
        <v>42737.910138888896</v>
      </c>
    </row>
    <row r="691" spans="1:20" ht="55.8" x14ac:dyDescent="0.55000000000000004">
      <c r="A691" s="7">
        <v>3657</v>
      </c>
      <c r="B691" s="26" t="s">
        <v>688</v>
      </c>
      <c r="C691" s="26" t="s">
        <v>1754</v>
      </c>
      <c r="D691" s="3">
        <v>2000</v>
      </c>
      <c r="E691" s="5">
        <v>2215</v>
      </c>
      <c r="F691" t="s">
        <v>2126</v>
      </c>
      <c r="G691" t="s">
        <v>2137</v>
      </c>
      <c r="H691" t="s">
        <v>2156</v>
      </c>
      <c r="I691">
        <v>1464817320</v>
      </c>
      <c r="J691">
        <v>1462806419</v>
      </c>
      <c r="K691" t="b">
        <v>0</v>
      </c>
      <c r="L691">
        <v>20</v>
      </c>
      <c r="M691" t="b">
        <v>1</v>
      </c>
      <c r="N691" t="s">
        <v>2167</v>
      </c>
      <c r="O691" s="8">
        <v>111</v>
      </c>
      <c r="P691" s="9">
        <v>110.75</v>
      </c>
      <c r="Q691" t="s">
        <v>2176</v>
      </c>
      <c r="R691" t="s">
        <v>2177</v>
      </c>
      <c r="S691" s="14">
        <v>42522.904166666667</v>
      </c>
      <c r="T691" s="14">
        <v>42499.629849537043</v>
      </c>
    </row>
    <row r="692" spans="1:20" ht="28.2" x14ac:dyDescent="0.55000000000000004">
      <c r="A692" s="7">
        <v>3658</v>
      </c>
      <c r="B692" s="26" t="s">
        <v>689</v>
      </c>
      <c r="C692" s="26" t="s">
        <v>1755</v>
      </c>
      <c r="D692" s="3">
        <v>1500</v>
      </c>
      <c r="E692" s="5">
        <v>1510</v>
      </c>
      <c r="F692" t="s">
        <v>2126</v>
      </c>
      <c r="G692" t="s">
        <v>2130</v>
      </c>
      <c r="H692" t="s">
        <v>2150</v>
      </c>
      <c r="I692">
        <v>1404273540</v>
      </c>
      <c r="J692">
        <v>1400272580</v>
      </c>
      <c r="K692" t="b">
        <v>0</v>
      </c>
      <c r="L692">
        <v>20</v>
      </c>
      <c r="M692" t="b">
        <v>1</v>
      </c>
      <c r="N692" t="s">
        <v>2167</v>
      </c>
      <c r="O692" s="8">
        <v>101</v>
      </c>
      <c r="P692" s="9">
        <v>75.5</v>
      </c>
      <c r="Q692" t="s">
        <v>2176</v>
      </c>
      <c r="R692" t="s">
        <v>2177</v>
      </c>
      <c r="S692" s="14">
        <v>41822.165972222225</v>
      </c>
      <c r="T692" s="14">
        <v>41775.858564814815</v>
      </c>
    </row>
    <row r="693" spans="1:20" ht="42" x14ac:dyDescent="0.55000000000000004">
      <c r="A693" s="7">
        <v>3659</v>
      </c>
      <c r="B693" s="26" t="s">
        <v>690</v>
      </c>
      <c r="C693" s="26" t="s">
        <v>1756</v>
      </c>
      <c r="D693" s="3">
        <v>3000</v>
      </c>
      <c r="E693" s="5">
        <v>3061</v>
      </c>
      <c r="F693" t="s">
        <v>2126</v>
      </c>
      <c r="G693" t="s">
        <v>2130</v>
      </c>
      <c r="H693" t="s">
        <v>2150</v>
      </c>
      <c r="I693">
        <v>1426775940</v>
      </c>
      <c r="J693">
        <v>1424414350</v>
      </c>
      <c r="K693" t="b">
        <v>0</v>
      </c>
      <c r="L693">
        <v>13</v>
      </c>
      <c r="M693" t="b">
        <v>1</v>
      </c>
      <c r="N693" t="s">
        <v>2167</v>
      </c>
      <c r="O693" s="8">
        <v>102</v>
      </c>
      <c r="P693" s="9">
        <v>235.46</v>
      </c>
      <c r="Q693" t="s">
        <v>2176</v>
      </c>
      <c r="R693" t="s">
        <v>2177</v>
      </c>
      <c r="S693" s="14">
        <v>42082.610416666663</v>
      </c>
      <c r="T693" s="14">
        <v>42055.277199074073</v>
      </c>
    </row>
    <row r="694" spans="1:20" ht="55.8" x14ac:dyDescent="0.55000000000000004">
      <c r="A694" s="7">
        <v>3660</v>
      </c>
      <c r="B694" s="26" t="s">
        <v>691</v>
      </c>
      <c r="C694" s="26" t="s">
        <v>1757</v>
      </c>
      <c r="D694" s="3">
        <v>250</v>
      </c>
      <c r="E694" s="5">
        <v>250</v>
      </c>
      <c r="F694" t="s">
        <v>2126</v>
      </c>
      <c r="G694" t="s">
        <v>2131</v>
      </c>
      <c r="H694" t="s">
        <v>2151</v>
      </c>
      <c r="I694">
        <v>1419368925</v>
      </c>
      <c r="J694">
        <v>1417208925</v>
      </c>
      <c r="K694" t="b">
        <v>0</v>
      </c>
      <c r="L694">
        <v>22</v>
      </c>
      <c r="M694" t="b">
        <v>1</v>
      </c>
      <c r="N694" t="s">
        <v>2167</v>
      </c>
      <c r="O694" s="8">
        <v>100</v>
      </c>
      <c r="P694" s="9">
        <v>11.36</v>
      </c>
      <c r="Q694" t="s">
        <v>2176</v>
      </c>
      <c r="R694" t="s">
        <v>2177</v>
      </c>
      <c r="S694" s="14">
        <v>41996.881076388891</v>
      </c>
      <c r="T694" s="14">
        <v>41971.881076388891</v>
      </c>
    </row>
    <row r="695" spans="1:20" ht="55.8" x14ac:dyDescent="0.55000000000000004">
      <c r="A695" s="7">
        <v>3661</v>
      </c>
      <c r="B695" s="26" t="s">
        <v>692</v>
      </c>
      <c r="C695" s="26" t="s">
        <v>1758</v>
      </c>
      <c r="D695" s="3">
        <v>3000</v>
      </c>
      <c r="E695" s="5">
        <v>3330</v>
      </c>
      <c r="F695" t="s">
        <v>2126</v>
      </c>
      <c r="G695" t="s">
        <v>2130</v>
      </c>
      <c r="H695" t="s">
        <v>2150</v>
      </c>
      <c r="I695">
        <v>1460260800</v>
      </c>
      <c r="J695">
        <v>1458336672</v>
      </c>
      <c r="K695" t="b">
        <v>0</v>
      </c>
      <c r="L695">
        <v>36</v>
      </c>
      <c r="M695" t="b">
        <v>1</v>
      </c>
      <c r="N695" t="s">
        <v>2167</v>
      </c>
      <c r="O695" s="8">
        <v>111</v>
      </c>
      <c r="P695" s="9">
        <v>92.5</v>
      </c>
      <c r="Q695" t="s">
        <v>2176</v>
      </c>
      <c r="R695" t="s">
        <v>2177</v>
      </c>
      <c r="S695" s="14">
        <v>42470.166666666672</v>
      </c>
      <c r="T695" s="14">
        <v>42447.896666666667</v>
      </c>
    </row>
    <row r="696" spans="1:20" ht="55.8" x14ac:dyDescent="0.55000000000000004">
      <c r="A696" s="7">
        <v>3662</v>
      </c>
      <c r="B696" s="26" t="s">
        <v>693</v>
      </c>
      <c r="C696" s="26" t="s">
        <v>1759</v>
      </c>
      <c r="D696" s="3">
        <v>8000</v>
      </c>
      <c r="E696" s="5">
        <v>8114</v>
      </c>
      <c r="F696" t="s">
        <v>2126</v>
      </c>
      <c r="G696" t="s">
        <v>2135</v>
      </c>
      <c r="H696" t="s">
        <v>2155</v>
      </c>
      <c r="I696">
        <v>1427775414</v>
      </c>
      <c r="J696">
        <v>1425187014</v>
      </c>
      <c r="K696" t="b">
        <v>0</v>
      </c>
      <c r="L696">
        <v>40</v>
      </c>
      <c r="M696" t="b">
        <v>1</v>
      </c>
      <c r="N696" t="s">
        <v>2167</v>
      </c>
      <c r="O696" s="8">
        <v>101</v>
      </c>
      <c r="P696" s="9">
        <v>202.85</v>
      </c>
      <c r="Q696" t="s">
        <v>2176</v>
      </c>
      <c r="R696" t="s">
        <v>2177</v>
      </c>
      <c r="S696" s="14">
        <v>42094.178402777776</v>
      </c>
      <c r="T696" s="14">
        <v>42064.220069444447</v>
      </c>
    </row>
    <row r="697" spans="1:20" ht="55.8" x14ac:dyDescent="0.55000000000000004">
      <c r="A697" s="7">
        <v>3663</v>
      </c>
      <c r="B697" s="26" t="s">
        <v>694</v>
      </c>
      <c r="C697" s="26" t="s">
        <v>1760</v>
      </c>
      <c r="D697" s="3">
        <v>225</v>
      </c>
      <c r="E697" s="5">
        <v>234</v>
      </c>
      <c r="F697" t="s">
        <v>2126</v>
      </c>
      <c r="G697" t="s">
        <v>2131</v>
      </c>
      <c r="H697" t="s">
        <v>2151</v>
      </c>
      <c r="I697">
        <v>1482321030</v>
      </c>
      <c r="J697">
        <v>1477133430</v>
      </c>
      <c r="K697" t="b">
        <v>0</v>
      </c>
      <c r="L697">
        <v>9</v>
      </c>
      <c r="M697" t="b">
        <v>1</v>
      </c>
      <c r="N697" t="s">
        <v>2167</v>
      </c>
      <c r="O697" s="8">
        <v>104</v>
      </c>
      <c r="P697" s="9">
        <v>26</v>
      </c>
      <c r="Q697" t="s">
        <v>2176</v>
      </c>
      <c r="R697" t="s">
        <v>2177</v>
      </c>
      <c r="S697" s="14">
        <v>42725.493402777778</v>
      </c>
      <c r="T697" s="14">
        <v>42665.451736111107</v>
      </c>
    </row>
    <row r="698" spans="1:20" ht="55.8" x14ac:dyDescent="0.55000000000000004">
      <c r="A698" s="7">
        <v>3664</v>
      </c>
      <c r="B698" s="26" t="s">
        <v>695</v>
      </c>
      <c r="C698" s="26" t="s">
        <v>1761</v>
      </c>
      <c r="D698" s="3">
        <v>800</v>
      </c>
      <c r="E698" s="5">
        <v>875</v>
      </c>
      <c r="F698" t="s">
        <v>2126</v>
      </c>
      <c r="G698" t="s">
        <v>2130</v>
      </c>
      <c r="H698" t="s">
        <v>2150</v>
      </c>
      <c r="I698">
        <v>1466056689</v>
      </c>
      <c r="J698">
        <v>1464847089</v>
      </c>
      <c r="K698" t="b">
        <v>0</v>
      </c>
      <c r="L698">
        <v>19</v>
      </c>
      <c r="M698" t="b">
        <v>1</v>
      </c>
      <c r="N698" t="s">
        <v>2167</v>
      </c>
      <c r="O698" s="8">
        <v>109</v>
      </c>
      <c r="P698" s="9">
        <v>46.05</v>
      </c>
      <c r="Q698" t="s">
        <v>2176</v>
      </c>
      <c r="R698" t="s">
        <v>2177</v>
      </c>
      <c r="S698" s="14">
        <v>42537.248715277776</v>
      </c>
      <c r="T698" s="14">
        <v>42523.248715277776</v>
      </c>
    </row>
    <row r="699" spans="1:20" ht="55.8" x14ac:dyDescent="0.55000000000000004">
      <c r="A699" s="7">
        <v>3665</v>
      </c>
      <c r="B699" s="26" t="s">
        <v>696</v>
      </c>
      <c r="C699" s="26" t="s">
        <v>1762</v>
      </c>
      <c r="D699" s="3">
        <v>620</v>
      </c>
      <c r="E699" s="5">
        <v>714</v>
      </c>
      <c r="F699" t="s">
        <v>2126</v>
      </c>
      <c r="G699" t="s">
        <v>2136</v>
      </c>
      <c r="H699" t="s">
        <v>2153</v>
      </c>
      <c r="I699">
        <v>1446062040</v>
      </c>
      <c r="J699">
        <v>1445109822</v>
      </c>
      <c r="K699" t="b">
        <v>0</v>
      </c>
      <c r="L699">
        <v>14</v>
      </c>
      <c r="M699" t="b">
        <v>1</v>
      </c>
      <c r="N699" t="s">
        <v>2167</v>
      </c>
      <c r="O699" s="8">
        <v>115</v>
      </c>
      <c r="P699" s="9">
        <v>51</v>
      </c>
      <c r="Q699" t="s">
        <v>2176</v>
      </c>
      <c r="R699" t="s">
        <v>2177</v>
      </c>
      <c r="S699" s="14">
        <v>42305.829166666663</v>
      </c>
      <c r="T699" s="14">
        <v>42294.808124999996</v>
      </c>
    </row>
    <row r="700" spans="1:20" ht="28.2" x14ac:dyDescent="0.55000000000000004">
      <c r="A700" s="7">
        <v>3666</v>
      </c>
      <c r="B700" s="26" t="s">
        <v>697</v>
      </c>
      <c r="C700" s="26" t="s">
        <v>1763</v>
      </c>
      <c r="D700" s="3">
        <v>1200</v>
      </c>
      <c r="E700" s="5">
        <v>1200</v>
      </c>
      <c r="F700" t="s">
        <v>2126</v>
      </c>
      <c r="G700" t="s">
        <v>2130</v>
      </c>
      <c r="H700" t="s">
        <v>2150</v>
      </c>
      <c r="I700">
        <v>1406185200</v>
      </c>
      <c r="J700">
        <v>1404337382</v>
      </c>
      <c r="K700" t="b">
        <v>0</v>
      </c>
      <c r="L700">
        <v>38</v>
      </c>
      <c r="M700" t="b">
        <v>1</v>
      </c>
      <c r="N700" t="s">
        <v>2167</v>
      </c>
      <c r="O700" s="8">
        <v>100</v>
      </c>
      <c r="P700" s="9">
        <v>31.58</v>
      </c>
      <c r="Q700" t="s">
        <v>2176</v>
      </c>
      <c r="R700" t="s">
        <v>2177</v>
      </c>
      <c r="S700" s="14">
        <v>41844.291666666664</v>
      </c>
      <c r="T700" s="14">
        <v>41822.90488425926</v>
      </c>
    </row>
    <row r="701" spans="1:20" ht="55.8" x14ac:dyDescent="0.55000000000000004">
      <c r="A701" s="7">
        <v>3667</v>
      </c>
      <c r="B701" s="26" t="s">
        <v>698</v>
      </c>
      <c r="C701" s="26" t="s">
        <v>1764</v>
      </c>
      <c r="D701" s="3">
        <v>3000</v>
      </c>
      <c r="E701" s="5">
        <v>3095.11</v>
      </c>
      <c r="F701" t="s">
        <v>2126</v>
      </c>
      <c r="G701" t="s">
        <v>2131</v>
      </c>
      <c r="H701" t="s">
        <v>2151</v>
      </c>
      <c r="I701">
        <v>1437261419</v>
      </c>
      <c r="J701">
        <v>1434669419</v>
      </c>
      <c r="K701" t="b">
        <v>0</v>
      </c>
      <c r="L701">
        <v>58</v>
      </c>
      <c r="M701" t="b">
        <v>1</v>
      </c>
      <c r="N701" t="s">
        <v>2167</v>
      </c>
      <c r="O701" s="8">
        <v>103</v>
      </c>
      <c r="P701" s="9">
        <v>53.36</v>
      </c>
      <c r="Q701" t="s">
        <v>2176</v>
      </c>
      <c r="R701" t="s">
        <v>2177</v>
      </c>
      <c r="S701" s="14">
        <v>42203.970127314817</v>
      </c>
      <c r="T701" s="14">
        <v>42173.970127314817</v>
      </c>
    </row>
    <row r="702" spans="1:20" ht="55.8" x14ac:dyDescent="0.55000000000000004">
      <c r="A702" s="7">
        <v>3668</v>
      </c>
      <c r="B702" s="26" t="s">
        <v>699</v>
      </c>
      <c r="C702" s="26" t="s">
        <v>1765</v>
      </c>
      <c r="D702" s="3">
        <v>1000</v>
      </c>
      <c r="E702" s="5">
        <v>1035</v>
      </c>
      <c r="F702" t="s">
        <v>2126</v>
      </c>
      <c r="G702" t="s">
        <v>2130</v>
      </c>
      <c r="H702" t="s">
        <v>2150</v>
      </c>
      <c r="I702">
        <v>1437676380</v>
      </c>
      <c r="J702">
        <v>1435670452</v>
      </c>
      <c r="K702" t="b">
        <v>0</v>
      </c>
      <c r="L702">
        <v>28</v>
      </c>
      <c r="M702" t="b">
        <v>1</v>
      </c>
      <c r="N702" t="s">
        <v>2167</v>
      </c>
      <c r="O702" s="8">
        <v>104</v>
      </c>
      <c r="P702" s="9">
        <v>36.96</v>
      </c>
      <c r="Q702" t="s">
        <v>2176</v>
      </c>
      <c r="R702" t="s">
        <v>2177</v>
      </c>
      <c r="S702" s="14">
        <v>42208.772916666669</v>
      </c>
      <c r="T702" s="14">
        <v>42185.556157407409</v>
      </c>
    </row>
    <row r="703" spans="1:20" ht="55.8" x14ac:dyDescent="0.55000000000000004">
      <c r="A703" s="7">
        <v>3669</v>
      </c>
      <c r="B703" s="26" t="s">
        <v>700</v>
      </c>
      <c r="C703" s="26" t="s">
        <v>1766</v>
      </c>
      <c r="D703" s="3">
        <v>1000</v>
      </c>
      <c r="E703" s="5">
        <v>1382</v>
      </c>
      <c r="F703" t="s">
        <v>2126</v>
      </c>
      <c r="G703" t="s">
        <v>2131</v>
      </c>
      <c r="H703" t="s">
        <v>2151</v>
      </c>
      <c r="I703">
        <v>1434039137</v>
      </c>
      <c r="J703">
        <v>1431447137</v>
      </c>
      <c r="K703" t="b">
        <v>0</v>
      </c>
      <c r="L703">
        <v>17</v>
      </c>
      <c r="M703" t="b">
        <v>1</v>
      </c>
      <c r="N703" t="s">
        <v>2167</v>
      </c>
      <c r="O703" s="8">
        <v>138</v>
      </c>
      <c r="P703" s="9">
        <v>81.290000000000006</v>
      </c>
      <c r="Q703" t="s">
        <v>2176</v>
      </c>
      <c r="R703" t="s">
        <v>2177</v>
      </c>
      <c r="S703" s="14">
        <v>42166.675196759257</v>
      </c>
      <c r="T703" s="14">
        <v>42136.675196759257</v>
      </c>
    </row>
    <row r="704" spans="1:20" ht="55.8" x14ac:dyDescent="0.55000000000000004">
      <c r="A704" s="7">
        <v>3670</v>
      </c>
      <c r="B704" s="26" t="s">
        <v>701</v>
      </c>
      <c r="C704" s="26" t="s">
        <v>1767</v>
      </c>
      <c r="D704" s="3">
        <v>220</v>
      </c>
      <c r="E704" s="5">
        <v>241</v>
      </c>
      <c r="F704" t="s">
        <v>2126</v>
      </c>
      <c r="G704" t="s">
        <v>2131</v>
      </c>
      <c r="H704" t="s">
        <v>2151</v>
      </c>
      <c r="I704">
        <v>1433113200</v>
      </c>
      <c r="J704">
        <v>1431951611</v>
      </c>
      <c r="K704" t="b">
        <v>0</v>
      </c>
      <c r="L704">
        <v>12</v>
      </c>
      <c r="M704" t="b">
        <v>1</v>
      </c>
      <c r="N704" t="s">
        <v>2167</v>
      </c>
      <c r="O704" s="8">
        <v>110</v>
      </c>
      <c r="P704" s="9">
        <v>20.079999999999998</v>
      </c>
      <c r="Q704" t="s">
        <v>2176</v>
      </c>
      <c r="R704" t="s">
        <v>2177</v>
      </c>
      <c r="S704" s="14">
        <v>42155.958333333328</v>
      </c>
      <c r="T704" s="14">
        <v>42142.514016203699</v>
      </c>
    </row>
    <row r="705" spans="1:20" ht="55.8" x14ac:dyDescent="0.55000000000000004">
      <c r="A705" s="7">
        <v>3671</v>
      </c>
      <c r="B705" s="26" t="s">
        <v>702</v>
      </c>
      <c r="C705" s="26" t="s">
        <v>1768</v>
      </c>
      <c r="D705" s="3">
        <v>3500</v>
      </c>
      <c r="E705" s="5">
        <v>3530</v>
      </c>
      <c r="F705" t="s">
        <v>2126</v>
      </c>
      <c r="G705" t="s">
        <v>2130</v>
      </c>
      <c r="H705" t="s">
        <v>2150</v>
      </c>
      <c r="I705">
        <v>1405915140</v>
      </c>
      <c r="J705">
        <v>1404140667</v>
      </c>
      <c r="K705" t="b">
        <v>0</v>
      </c>
      <c r="L705">
        <v>40</v>
      </c>
      <c r="M705" t="b">
        <v>1</v>
      </c>
      <c r="N705" t="s">
        <v>2167</v>
      </c>
      <c r="O705" s="8">
        <v>101</v>
      </c>
      <c r="P705" s="9">
        <v>88.25</v>
      </c>
      <c r="Q705" t="s">
        <v>2176</v>
      </c>
      <c r="R705" t="s">
        <v>2177</v>
      </c>
      <c r="S705" s="14">
        <v>41841.165972222225</v>
      </c>
      <c r="T705" s="14">
        <v>41820.62809027778</v>
      </c>
    </row>
    <row r="706" spans="1:20" ht="55.8" x14ac:dyDescent="0.55000000000000004">
      <c r="A706" s="7">
        <v>3672</v>
      </c>
      <c r="B706" s="26" t="s">
        <v>703</v>
      </c>
      <c r="C706" s="26" t="s">
        <v>1769</v>
      </c>
      <c r="D706" s="3">
        <v>3000</v>
      </c>
      <c r="E706" s="5">
        <v>3046</v>
      </c>
      <c r="F706" t="s">
        <v>2126</v>
      </c>
      <c r="G706" t="s">
        <v>2131</v>
      </c>
      <c r="H706" t="s">
        <v>2151</v>
      </c>
      <c r="I706">
        <v>1411771384</v>
      </c>
      <c r="J706">
        <v>1409179384</v>
      </c>
      <c r="K706" t="b">
        <v>0</v>
      </c>
      <c r="L706">
        <v>57</v>
      </c>
      <c r="M706" t="b">
        <v>1</v>
      </c>
      <c r="N706" t="s">
        <v>2167</v>
      </c>
      <c r="O706" s="8">
        <v>102</v>
      </c>
      <c r="P706" s="9">
        <v>53.44</v>
      </c>
      <c r="Q706" t="s">
        <v>2176</v>
      </c>
      <c r="R706" t="s">
        <v>2177</v>
      </c>
      <c r="S706" s="14">
        <v>41908.946574074071</v>
      </c>
      <c r="T706" s="14">
        <v>41878.946574074071</v>
      </c>
    </row>
    <row r="707" spans="1:20" ht="55.8" x14ac:dyDescent="0.55000000000000004">
      <c r="A707" s="7">
        <v>3673</v>
      </c>
      <c r="B707" s="26" t="s">
        <v>704</v>
      </c>
      <c r="C707" s="26" t="s">
        <v>1770</v>
      </c>
      <c r="D707" s="3">
        <v>4000</v>
      </c>
      <c r="E707" s="5">
        <v>4545</v>
      </c>
      <c r="F707" t="s">
        <v>2126</v>
      </c>
      <c r="G707" t="s">
        <v>2131</v>
      </c>
      <c r="H707" t="s">
        <v>2151</v>
      </c>
      <c r="I707">
        <v>1415191920</v>
      </c>
      <c r="J707">
        <v>1412233497</v>
      </c>
      <c r="K707" t="b">
        <v>0</v>
      </c>
      <c r="L707">
        <v>114</v>
      </c>
      <c r="M707" t="b">
        <v>1</v>
      </c>
      <c r="N707" t="s">
        <v>2167</v>
      </c>
      <c r="O707" s="8">
        <v>114</v>
      </c>
      <c r="P707" s="9">
        <v>39.869999999999997</v>
      </c>
      <c r="Q707" t="s">
        <v>2176</v>
      </c>
      <c r="R707" t="s">
        <v>2177</v>
      </c>
      <c r="S707" s="14">
        <v>41948.536111111112</v>
      </c>
      <c r="T707" s="14">
        <v>41914.295104166667</v>
      </c>
    </row>
    <row r="708" spans="1:20" ht="55.8" x14ac:dyDescent="0.55000000000000004">
      <c r="A708" s="7">
        <v>3674</v>
      </c>
      <c r="B708" s="26" t="s">
        <v>705</v>
      </c>
      <c r="C708" s="26" t="s">
        <v>1771</v>
      </c>
      <c r="D708" s="3">
        <v>4500</v>
      </c>
      <c r="E708" s="5">
        <v>4500</v>
      </c>
      <c r="F708" t="s">
        <v>2126</v>
      </c>
      <c r="G708" t="s">
        <v>2141</v>
      </c>
      <c r="H708" t="s">
        <v>2153</v>
      </c>
      <c r="I708">
        <v>1472936229</v>
      </c>
      <c r="J708">
        <v>1467752229</v>
      </c>
      <c r="K708" t="b">
        <v>0</v>
      </c>
      <c r="L708">
        <v>31</v>
      </c>
      <c r="M708" t="b">
        <v>1</v>
      </c>
      <c r="N708" t="s">
        <v>2167</v>
      </c>
      <c r="O708" s="8">
        <v>100</v>
      </c>
      <c r="P708" s="9">
        <v>145.16</v>
      </c>
      <c r="Q708" t="s">
        <v>2176</v>
      </c>
      <c r="R708" t="s">
        <v>2177</v>
      </c>
      <c r="S708" s="14">
        <v>42616.873020833329</v>
      </c>
      <c r="T708" s="14">
        <v>42556.873020833329</v>
      </c>
    </row>
    <row r="709" spans="1:20" ht="55.8" x14ac:dyDescent="0.55000000000000004">
      <c r="A709" s="7">
        <v>3675</v>
      </c>
      <c r="B709" s="26" t="s">
        <v>706</v>
      </c>
      <c r="C709" s="26" t="s">
        <v>1772</v>
      </c>
      <c r="D709" s="3">
        <v>50</v>
      </c>
      <c r="E709" s="5">
        <v>70</v>
      </c>
      <c r="F709" t="s">
        <v>2126</v>
      </c>
      <c r="G709" t="s">
        <v>2131</v>
      </c>
      <c r="H709" t="s">
        <v>2151</v>
      </c>
      <c r="I709">
        <v>1463353200</v>
      </c>
      <c r="J709">
        <v>1462285182</v>
      </c>
      <c r="K709" t="b">
        <v>0</v>
      </c>
      <c r="L709">
        <v>3</v>
      </c>
      <c r="M709" t="b">
        <v>1</v>
      </c>
      <c r="N709" t="s">
        <v>2167</v>
      </c>
      <c r="O709" s="8">
        <v>140</v>
      </c>
      <c r="P709" s="9">
        <v>23.33</v>
      </c>
      <c r="Q709" t="s">
        <v>2176</v>
      </c>
      <c r="R709" t="s">
        <v>2177</v>
      </c>
      <c r="S709" s="14">
        <v>42505.958333333328</v>
      </c>
      <c r="T709" s="14">
        <v>42493.597013888888</v>
      </c>
    </row>
    <row r="710" spans="1:20" ht="55.8" x14ac:dyDescent="0.55000000000000004">
      <c r="A710" s="7">
        <v>3676</v>
      </c>
      <c r="B710" s="26" t="s">
        <v>707</v>
      </c>
      <c r="C710" s="26" t="s">
        <v>1773</v>
      </c>
      <c r="D710" s="3">
        <v>800</v>
      </c>
      <c r="E710" s="5">
        <v>1030</v>
      </c>
      <c r="F710" t="s">
        <v>2126</v>
      </c>
      <c r="G710" t="s">
        <v>2130</v>
      </c>
      <c r="H710" t="s">
        <v>2150</v>
      </c>
      <c r="I710">
        <v>1410550484</v>
      </c>
      <c r="J710">
        <v>1408995284</v>
      </c>
      <c r="K710" t="b">
        <v>0</v>
      </c>
      <c r="L710">
        <v>16</v>
      </c>
      <c r="M710" t="b">
        <v>1</v>
      </c>
      <c r="N710" t="s">
        <v>2167</v>
      </c>
      <c r="O710" s="8">
        <v>129</v>
      </c>
      <c r="P710" s="9">
        <v>64.38</v>
      </c>
      <c r="Q710" t="s">
        <v>2176</v>
      </c>
      <c r="R710" t="s">
        <v>2177</v>
      </c>
      <c r="S710" s="14">
        <v>41894.815787037034</v>
      </c>
      <c r="T710" s="14">
        <v>41876.815787037034</v>
      </c>
    </row>
    <row r="711" spans="1:20" ht="42" x14ac:dyDescent="0.55000000000000004">
      <c r="A711" s="7">
        <v>3677</v>
      </c>
      <c r="B711" s="26" t="s">
        <v>708</v>
      </c>
      <c r="C711" s="26" t="s">
        <v>1774</v>
      </c>
      <c r="D711" s="3">
        <v>12000</v>
      </c>
      <c r="E711" s="5">
        <v>12348.5</v>
      </c>
      <c r="F711" t="s">
        <v>2126</v>
      </c>
      <c r="G711" t="s">
        <v>2130</v>
      </c>
      <c r="H711" t="s">
        <v>2150</v>
      </c>
      <c r="I711">
        <v>1404359940</v>
      </c>
      <c r="J711">
        <v>1402580818</v>
      </c>
      <c r="K711" t="b">
        <v>0</v>
      </c>
      <c r="L711">
        <v>199</v>
      </c>
      <c r="M711" t="b">
        <v>1</v>
      </c>
      <c r="N711" t="s">
        <v>2167</v>
      </c>
      <c r="O711" s="8">
        <v>103</v>
      </c>
      <c r="P711" s="9">
        <v>62.05</v>
      </c>
      <c r="Q711" t="s">
        <v>2176</v>
      </c>
      <c r="R711" t="s">
        <v>2177</v>
      </c>
      <c r="S711" s="14">
        <v>41823.165972222225</v>
      </c>
      <c r="T711" s="14">
        <v>41802.574282407404</v>
      </c>
    </row>
    <row r="712" spans="1:20" ht="42" x14ac:dyDescent="0.55000000000000004">
      <c r="A712" s="7">
        <v>3678</v>
      </c>
      <c r="B712" s="26" t="s">
        <v>709</v>
      </c>
      <c r="C712" s="26" t="s">
        <v>1775</v>
      </c>
      <c r="D712" s="3">
        <v>2000</v>
      </c>
      <c r="E712" s="5">
        <v>2050</v>
      </c>
      <c r="F712" t="s">
        <v>2126</v>
      </c>
      <c r="G712" t="s">
        <v>2131</v>
      </c>
      <c r="H712" t="s">
        <v>2151</v>
      </c>
      <c r="I712">
        <v>1433076298</v>
      </c>
      <c r="J712">
        <v>1430052298</v>
      </c>
      <c r="K712" t="b">
        <v>0</v>
      </c>
      <c r="L712">
        <v>31</v>
      </c>
      <c r="M712" t="b">
        <v>1</v>
      </c>
      <c r="N712" t="s">
        <v>2167</v>
      </c>
      <c r="O712" s="8">
        <v>103</v>
      </c>
      <c r="P712" s="9">
        <v>66.13</v>
      </c>
      <c r="Q712" t="s">
        <v>2176</v>
      </c>
      <c r="R712" t="s">
        <v>2177</v>
      </c>
      <c r="S712" s="14">
        <v>42155.531226851846</v>
      </c>
      <c r="T712" s="14">
        <v>42120.531226851846</v>
      </c>
    </row>
    <row r="713" spans="1:20" ht="55.8" x14ac:dyDescent="0.55000000000000004">
      <c r="A713" s="7">
        <v>3679</v>
      </c>
      <c r="B713" s="26" t="s">
        <v>710</v>
      </c>
      <c r="C713" s="26" t="s">
        <v>1776</v>
      </c>
      <c r="D713" s="3">
        <v>2000</v>
      </c>
      <c r="E713" s="5">
        <v>2202</v>
      </c>
      <c r="F713" t="s">
        <v>2126</v>
      </c>
      <c r="G713" t="s">
        <v>2130</v>
      </c>
      <c r="H713" t="s">
        <v>2150</v>
      </c>
      <c r="I713">
        <v>1404190740</v>
      </c>
      <c r="J713">
        <v>1401214581</v>
      </c>
      <c r="K713" t="b">
        <v>0</v>
      </c>
      <c r="L713">
        <v>30</v>
      </c>
      <c r="M713" t="b">
        <v>1</v>
      </c>
      <c r="N713" t="s">
        <v>2167</v>
      </c>
      <c r="O713" s="8">
        <v>110</v>
      </c>
      <c r="P713" s="9">
        <v>73.400000000000006</v>
      </c>
      <c r="Q713" t="s">
        <v>2176</v>
      </c>
      <c r="R713" t="s">
        <v>2177</v>
      </c>
      <c r="S713" s="14">
        <v>41821.207638888889</v>
      </c>
      <c r="T713" s="14">
        <v>41786.761354166665</v>
      </c>
    </row>
    <row r="714" spans="1:20" ht="42" x14ac:dyDescent="0.55000000000000004">
      <c r="A714" s="7">
        <v>3680</v>
      </c>
      <c r="B714" s="26" t="s">
        <v>711</v>
      </c>
      <c r="C714" s="26" t="s">
        <v>1777</v>
      </c>
      <c r="D714" s="3">
        <v>3000</v>
      </c>
      <c r="E714" s="5">
        <v>3383</v>
      </c>
      <c r="F714" t="s">
        <v>2126</v>
      </c>
      <c r="G714" t="s">
        <v>2130</v>
      </c>
      <c r="H714" t="s">
        <v>2150</v>
      </c>
      <c r="I714">
        <v>1475664834</v>
      </c>
      <c r="J714">
        <v>1473850434</v>
      </c>
      <c r="K714" t="b">
        <v>0</v>
      </c>
      <c r="L714">
        <v>34</v>
      </c>
      <c r="M714" t="b">
        <v>1</v>
      </c>
      <c r="N714" t="s">
        <v>2167</v>
      </c>
      <c r="O714" s="8">
        <v>113</v>
      </c>
      <c r="P714" s="9">
        <v>99.5</v>
      </c>
      <c r="Q714" t="s">
        <v>2176</v>
      </c>
      <c r="R714" t="s">
        <v>2177</v>
      </c>
      <c r="S714" s="14">
        <v>42648.454097222217</v>
      </c>
      <c r="T714" s="14">
        <v>42627.454097222217</v>
      </c>
    </row>
    <row r="715" spans="1:20" ht="69.599999999999994" x14ac:dyDescent="0.55000000000000004">
      <c r="A715" s="7">
        <v>3681</v>
      </c>
      <c r="B715" s="26" t="s">
        <v>712</v>
      </c>
      <c r="C715" s="26" t="s">
        <v>1778</v>
      </c>
      <c r="D715" s="3">
        <v>1000</v>
      </c>
      <c r="E715" s="5">
        <v>1119</v>
      </c>
      <c r="F715" t="s">
        <v>2126</v>
      </c>
      <c r="G715" t="s">
        <v>2130</v>
      </c>
      <c r="H715" t="s">
        <v>2150</v>
      </c>
      <c r="I715">
        <v>1452872290</v>
      </c>
      <c r="J715">
        <v>1452008290</v>
      </c>
      <c r="K715" t="b">
        <v>0</v>
      </c>
      <c r="L715">
        <v>18</v>
      </c>
      <c r="M715" t="b">
        <v>1</v>
      </c>
      <c r="N715" t="s">
        <v>2167</v>
      </c>
      <c r="O715" s="8">
        <v>112</v>
      </c>
      <c r="P715" s="9">
        <v>62.17</v>
      </c>
      <c r="Q715" t="s">
        <v>2176</v>
      </c>
      <c r="R715" t="s">
        <v>2177</v>
      </c>
      <c r="S715" s="14">
        <v>42384.651504629626</v>
      </c>
      <c r="T715" s="14">
        <v>42374.651504629626</v>
      </c>
    </row>
    <row r="716" spans="1:20" ht="55.8" x14ac:dyDescent="0.55000000000000004">
      <c r="A716" s="7">
        <v>3682</v>
      </c>
      <c r="B716" s="26" t="s">
        <v>713</v>
      </c>
      <c r="C716" s="26" t="s">
        <v>1779</v>
      </c>
      <c r="D716" s="3">
        <v>3000</v>
      </c>
      <c r="E716" s="5">
        <v>4176</v>
      </c>
      <c r="F716" t="s">
        <v>2126</v>
      </c>
      <c r="G716" t="s">
        <v>2130</v>
      </c>
      <c r="H716" t="s">
        <v>2150</v>
      </c>
      <c r="I716">
        <v>1402901940</v>
      </c>
      <c r="J716">
        <v>1399998418</v>
      </c>
      <c r="K716" t="b">
        <v>0</v>
      </c>
      <c r="L716">
        <v>67</v>
      </c>
      <c r="M716" t="b">
        <v>1</v>
      </c>
      <c r="N716" t="s">
        <v>2167</v>
      </c>
      <c r="O716" s="8">
        <v>139</v>
      </c>
      <c r="P716" s="9">
        <v>62.33</v>
      </c>
      <c r="Q716" t="s">
        <v>2176</v>
      </c>
      <c r="R716" t="s">
        <v>2177</v>
      </c>
      <c r="S716" s="14">
        <v>41806.290972222225</v>
      </c>
      <c r="T716" s="14">
        <v>41772.685393518521</v>
      </c>
    </row>
    <row r="717" spans="1:20" ht="42" x14ac:dyDescent="0.55000000000000004">
      <c r="A717" s="7">
        <v>3683</v>
      </c>
      <c r="B717" s="26" t="s">
        <v>714</v>
      </c>
      <c r="C717" s="26" t="s">
        <v>1780</v>
      </c>
      <c r="D717" s="3">
        <v>3500</v>
      </c>
      <c r="E717" s="5">
        <v>3880</v>
      </c>
      <c r="F717" t="s">
        <v>2126</v>
      </c>
      <c r="G717" t="s">
        <v>2130</v>
      </c>
      <c r="H717" t="s">
        <v>2150</v>
      </c>
      <c r="I717">
        <v>1476931696</v>
      </c>
      <c r="J717">
        <v>1474339696</v>
      </c>
      <c r="K717" t="b">
        <v>0</v>
      </c>
      <c r="L717">
        <v>66</v>
      </c>
      <c r="M717" t="b">
        <v>1</v>
      </c>
      <c r="N717" t="s">
        <v>2167</v>
      </c>
      <c r="O717" s="8">
        <v>111</v>
      </c>
      <c r="P717" s="9">
        <v>58.79</v>
      </c>
      <c r="Q717" t="s">
        <v>2176</v>
      </c>
      <c r="R717" t="s">
        <v>2177</v>
      </c>
      <c r="S717" s="14">
        <v>42663.116851851853</v>
      </c>
      <c r="T717" s="14">
        <v>42633.116851851853</v>
      </c>
    </row>
    <row r="718" spans="1:20" ht="55.8" x14ac:dyDescent="0.55000000000000004">
      <c r="A718" s="7">
        <v>3684</v>
      </c>
      <c r="B718" s="26" t="s">
        <v>715</v>
      </c>
      <c r="C718" s="26" t="s">
        <v>1781</v>
      </c>
      <c r="D718" s="3">
        <v>750</v>
      </c>
      <c r="E718" s="5">
        <v>1043</v>
      </c>
      <c r="F718" t="s">
        <v>2126</v>
      </c>
      <c r="G718" t="s">
        <v>2130</v>
      </c>
      <c r="H718" t="s">
        <v>2150</v>
      </c>
      <c r="I718">
        <v>1441167586</v>
      </c>
      <c r="J718">
        <v>1438575586</v>
      </c>
      <c r="K718" t="b">
        <v>0</v>
      </c>
      <c r="L718">
        <v>23</v>
      </c>
      <c r="M718" t="b">
        <v>1</v>
      </c>
      <c r="N718" t="s">
        <v>2167</v>
      </c>
      <c r="O718" s="8">
        <v>139</v>
      </c>
      <c r="P718" s="9">
        <v>45.35</v>
      </c>
      <c r="Q718" t="s">
        <v>2176</v>
      </c>
      <c r="R718" t="s">
        <v>2177</v>
      </c>
      <c r="S718" s="14">
        <v>42249.180393518516</v>
      </c>
      <c r="T718" s="14">
        <v>42219.180393518516</v>
      </c>
    </row>
    <row r="719" spans="1:20" ht="55.8" x14ac:dyDescent="0.55000000000000004">
      <c r="A719" s="7">
        <v>3685</v>
      </c>
      <c r="B719" s="26" t="s">
        <v>716</v>
      </c>
      <c r="C719" s="26" t="s">
        <v>1782</v>
      </c>
      <c r="D719" s="3">
        <v>5000</v>
      </c>
      <c r="E719" s="5">
        <v>5285</v>
      </c>
      <c r="F719" t="s">
        <v>2126</v>
      </c>
      <c r="G719" t="s">
        <v>2130</v>
      </c>
      <c r="H719" t="s">
        <v>2150</v>
      </c>
      <c r="I719">
        <v>1400533200</v>
      </c>
      <c r="J719">
        <v>1398348859</v>
      </c>
      <c r="K719" t="b">
        <v>0</v>
      </c>
      <c r="L719">
        <v>126</v>
      </c>
      <c r="M719" t="b">
        <v>1</v>
      </c>
      <c r="N719" t="s">
        <v>2167</v>
      </c>
      <c r="O719" s="8">
        <v>106</v>
      </c>
      <c r="P719" s="9">
        <v>41.94</v>
      </c>
      <c r="Q719" t="s">
        <v>2176</v>
      </c>
      <c r="R719" t="s">
        <v>2177</v>
      </c>
      <c r="S719" s="14">
        <v>41778.875</v>
      </c>
      <c r="T719" s="14">
        <v>41753.593275462961</v>
      </c>
    </row>
    <row r="720" spans="1:20" ht="42" x14ac:dyDescent="0.55000000000000004">
      <c r="A720" s="7">
        <v>3686</v>
      </c>
      <c r="B720" s="26" t="s">
        <v>717</v>
      </c>
      <c r="C720" s="26" t="s">
        <v>1783</v>
      </c>
      <c r="D720" s="3">
        <v>350</v>
      </c>
      <c r="E720" s="5">
        <v>355</v>
      </c>
      <c r="F720" t="s">
        <v>2126</v>
      </c>
      <c r="G720" t="s">
        <v>2130</v>
      </c>
      <c r="H720" t="s">
        <v>2150</v>
      </c>
      <c r="I720">
        <v>1440820740</v>
      </c>
      <c r="J720">
        <v>1439567660</v>
      </c>
      <c r="K720" t="b">
        <v>0</v>
      </c>
      <c r="L720">
        <v>6</v>
      </c>
      <c r="M720" t="b">
        <v>1</v>
      </c>
      <c r="N720" t="s">
        <v>2167</v>
      </c>
      <c r="O720" s="8">
        <v>101</v>
      </c>
      <c r="P720" s="9">
        <v>59.17</v>
      </c>
      <c r="Q720" t="s">
        <v>2176</v>
      </c>
      <c r="R720" t="s">
        <v>2177</v>
      </c>
      <c r="S720" s="14">
        <v>42245.165972222225</v>
      </c>
      <c r="T720" s="14">
        <v>42230.662731481483</v>
      </c>
    </row>
    <row r="721" spans="1:20" ht="55.8" x14ac:dyDescent="0.55000000000000004">
      <c r="A721" s="7">
        <v>3687</v>
      </c>
      <c r="B721" s="26" t="s">
        <v>718</v>
      </c>
      <c r="C721" s="26" t="s">
        <v>1784</v>
      </c>
      <c r="D721" s="3">
        <v>5000</v>
      </c>
      <c r="E721" s="5">
        <v>5012.25</v>
      </c>
      <c r="F721" t="s">
        <v>2126</v>
      </c>
      <c r="G721" t="s">
        <v>2130</v>
      </c>
      <c r="H721" t="s">
        <v>2150</v>
      </c>
      <c r="I721">
        <v>1403846055</v>
      </c>
      <c r="J721">
        <v>1401254055</v>
      </c>
      <c r="K721" t="b">
        <v>0</v>
      </c>
      <c r="L721">
        <v>25</v>
      </c>
      <c r="M721" t="b">
        <v>1</v>
      </c>
      <c r="N721" t="s">
        <v>2167</v>
      </c>
      <c r="O721" s="8">
        <v>100</v>
      </c>
      <c r="P721" s="9">
        <v>200.49</v>
      </c>
      <c r="Q721" t="s">
        <v>2176</v>
      </c>
      <c r="R721" t="s">
        <v>2177</v>
      </c>
      <c r="S721" s="14">
        <v>41817.218229166669</v>
      </c>
      <c r="T721" s="14">
        <v>41787.218229166669</v>
      </c>
    </row>
    <row r="722" spans="1:20" ht="55.8" x14ac:dyDescent="0.55000000000000004">
      <c r="A722" s="7">
        <v>3688</v>
      </c>
      <c r="B722" s="26" t="s">
        <v>719</v>
      </c>
      <c r="C722" s="26" t="s">
        <v>1785</v>
      </c>
      <c r="D722" s="3">
        <v>3000</v>
      </c>
      <c r="E722" s="5">
        <v>3275</v>
      </c>
      <c r="F722" t="s">
        <v>2126</v>
      </c>
      <c r="G722" t="s">
        <v>2131</v>
      </c>
      <c r="H722" t="s">
        <v>2151</v>
      </c>
      <c r="I722">
        <v>1407524004</v>
      </c>
      <c r="J722">
        <v>1404932004</v>
      </c>
      <c r="K722" t="b">
        <v>0</v>
      </c>
      <c r="L722">
        <v>39</v>
      </c>
      <c r="M722" t="b">
        <v>1</v>
      </c>
      <c r="N722" t="s">
        <v>2167</v>
      </c>
      <c r="O722" s="8">
        <v>109</v>
      </c>
      <c r="P722" s="9">
        <v>83.97</v>
      </c>
      <c r="Q722" t="s">
        <v>2176</v>
      </c>
      <c r="R722" t="s">
        <v>2177</v>
      </c>
      <c r="S722" s="14">
        <v>41859.787083333329</v>
      </c>
      <c r="T722" s="14">
        <v>41829.787083333329</v>
      </c>
    </row>
    <row r="723" spans="1:20" ht="55.8" x14ac:dyDescent="0.55000000000000004">
      <c r="A723" s="7">
        <v>3689</v>
      </c>
      <c r="B723" s="26" t="s">
        <v>720</v>
      </c>
      <c r="C723" s="26" t="s">
        <v>1786</v>
      </c>
      <c r="D723" s="3">
        <v>3000</v>
      </c>
      <c r="E723" s="5">
        <v>3550</v>
      </c>
      <c r="F723" t="s">
        <v>2126</v>
      </c>
      <c r="G723" t="s">
        <v>2130</v>
      </c>
      <c r="H723" t="s">
        <v>2150</v>
      </c>
      <c r="I723">
        <v>1434925500</v>
      </c>
      <c r="J723">
        <v>1432410639</v>
      </c>
      <c r="K723" t="b">
        <v>0</v>
      </c>
      <c r="L723">
        <v>62</v>
      </c>
      <c r="M723" t="b">
        <v>1</v>
      </c>
      <c r="N723" t="s">
        <v>2167</v>
      </c>
      <c r="O723" s="8">
        <v>118</v>
      </c>
      <c r="P723" s="9">
        <v>57.26</v>
      </c>
      <c r="Q723" t="s">
        <v>2176</v>
      </c>
      <c r="R723" t="s">
        <v>2177</v>
      </c>
      <c r="S723" s="14">
        <v>42176.934027777781</v>
      </c>
      <c r="T723" s="14">
        <v>42147.826840277776</v>
      </c>
    </row>
    <row r="724" spans="1:20" ht="55.8" x14ac:dyDescent="0.55000000000000004">
      <c r="A724" s="7">
        <v>3690</v>
      </c>
      <c r="B724" s="26" t="s">
        <v>721</v>
      </c>
      <c r="C724" s="26" t="s">
        <v>1787</v>
      </c>
      <c r="D724" s="3">
        <v>1500</v>
      </c>
      <c r="E724" s="5">
        <v>1800</v>
      </c>
      <c r="F724" t="s">
        <v>2126</v>
      </c>
      <c r="G724" t="s">
        <v>2130</v>
      </c>
      <c r="H724" t="s">
        <v>2150</v>
      </c>
      <c r="I724">
        <v>1417101683</v>
      </c>
      <c r="J724">
        <v>1414506083</v>
      </c>
      <c r="K724" t="b">
        <v>0</v>
      </c>
      <c r="L724">
        <v>31</v>
      </c>
      <c r="M724" t="b">
        <v>1</v>
      </c>
      <c r="N724" t="s">
        <v>2167</v>
      </c>
      <c r="O724" s="8">
        <v>120</v>
      </c>
      <c r="P724" s="9">
        <v>58.06</v>
      </c>
      <c r="Q724" t="s">
        <v>2176</v>
      </c>
      <c r="R724" t="s">
        <v>2177</v>
      </c>
      <c r="S724" s="14">
        <v>41970.639849537038</v>
      </c>
      <c r="T724" s="14">
        <v>41940.598182870373</v>
      </c>
    </row>
    <row r="725" spans="1:20" ht="42" x14ac:dyDescent="0.55000000000000004">
      <c r="A725" s="7">
        <v>3691</v>
      </c>
      <c r="B725" s="26" t="s">
        <v>722</v>
      </c>
      <c r="C725" s="26" t="s">
        <v>1788</v>
      </c>
      <c r="D725" s="3">
        <v>40000</v>
      </c>
      <c r="E725" s="5">
        <v>51184</v>
      </c>
      <c r="F725" t="s">
        <v>2126</v>
      </c>
      <c r="G725" t="s">
        <v>2130</v>
      </c>
      <c r="H725" t="s">
        <v>2150</v>
      </c>
      <c r="I725">
        <v>1425272340</v>
      </c>
      <c r="J725">
        <v>1421426929</v>
      </c>
      <c r="K725" t="b">
        <v>0</v>
      </c>
      <c r="L725">
        <v>274</v>
      </c>
      <c r="M725" t="b">
        <v>1</v>
      </c>
      <c r="N725" t="s">
        <v>2167</v>
      </c>
      <c r="O725" s="8">
        <v>128</v>
      </c>
      <c r="P725" s="9">
        <v>186.8</v>
      </c>
      <c r="Q725" t="s">
        <v>2176</v>
      </c>
      <c r="R725" t="s">
        <v>2177</v>
      </c>
      <c r="S725" s="14">
        <v>42065.207638888889</v>
      </c>
      <c r="T725" s="14">
        <v>42020.700567129628</v>
      </c>
    </row>
    <row r="726" spans="1:20" ht="42" x14ac:dyDescent="0.55000000000000004">
      <c r="A726" s="7">
        <v>3692</v>
      </c>
      <c r="B726" s="26" t="s">
        <v>723</v>
      </c>
      <c r="C726" s="26" t="s">
        <v>1789</v>
      </c>
      <c r="D726" s="3">
        <v>1000</v>
      </c>
      <c r="E726" s="5">
        <v>1260</v>
      </c>
      <c r="F726" t="s">
        <v>2126</v>
      </c>
      <c r="G726" t="s">
        <v>2130</v>
      </c>
      <c r="H726" t="s">
        <v>2150</v>
      </c>
      <c r="I726">
        <v>1411084800</v>
      </c>
      <c r="J726">
        <v>1410304179</v>
      </c>
      <c r="K726" t="b">
        <v>0</v>
      </c>
      <c r="L726">
        <v>17</v>
      </c>
      <c r="M726" t="b">
        <v>1</v>
      </c>
      <c r="N726" t="s">
        <v>2167</v>
      </c>
      <c r="O726" s="8">
        <v>126</v>
      </c>
      <c r="P726" s="9">
        <v>74.12</v>
      </c>
      <c r="Q726" t="s">
        <v>2176</v>
      </c>
      <c r="R726" t="s">
        <v>2177</v>
      </c>
      <c r="S726" s="14">
        <v>41901</v>
      </c>
      <c r="T726" s="14">
        <v>41891.96503472222</v>
      </c>
    </row>
    <row r="727" spans="1:20" ht="55.8" x14ac:dyDescent="0.55000000000000004">
      <c r="A727" s="7">
        <v>3693</v>
      </c>
      <c r="B727" s="26" t="s">
        <v>724</v>
      </c>
      <c r="C727" s="26" t="s">
        <v>1790</v>
      </c>
      <c r="D727" s="3">
        <v>333</v>
      </c>
      <c r="E727" s="5">
        <v>430</v>
      </c>
      <c r="F727" t="s">
        <v>2126</v>
      </c>
      <c r="G727" t="s">
        <v>2131</v>
      </c>
      <c r="H727" t="s">
        <v>2151</v>
      </c>
      <c r="I727">
        <v>1448922600</v>
      </c>
      <c r="J727">
        <v>1446352529</v>
      </c>
      <c r="K727" t="b">
        <v>0</v>
      </c>
      <c r="L727">
        <v>14</v>
      </c>
      <c r="M727" t="b">
        <v>1</v>
      </c>
      <c r="N727" t="s">
        <v>2167</v>
      </c>
      <c r="O727" s="8">
        <v>129</v>
      </c>
      <c r="P727" s="9">
        <v>30.71</v>
      </c>
      <c r="Q727" t="s">
        <v>2176</v>
      </c>
      <c r="R727" t="s">
        <v>2177</v>
      </c>
      <c r="S727" s="14">
        <v>42338.9375</v>
      </c>
      <c r="T727" s="14">
        <v>42309.191307870366</v>
      </c>
    </row>
    <row r="728" spans="1:20" ht="55.8" x14ac:dyDescent="0.55000000000000004">
      <c r="A728" s="7">
        <v>3694</v>
      </c>
      <c r="B728" s="26" t="s">
        <v>725</v>
      </c>
      <c r="C728" s="26" t="s">
        <v>1791</v>
      </c>
      <c r="D728" s="3">
        <v>3500</v>
      </c>
      <c r="E728" s="5">
        <v>3760</v>
      </c>
      <c r="F728" t="s">
        <v>2126</v>
      </c>
      <c r="G728" t="s">
        <v>2130</v>
      </c>
      <c r="H728" t="s">
        <v>2150</v>
      </c>
      <c r="I728">
        <v>1465178400</v>
      </c>
      <c r="J728">
        <v>1461985967</v>
      </c>
      <c r="K728" t="b">
        <v>0</v>
      </c>
      <c r="L728">
        <v>60</v>
      </c>
      <c r="M728" t="b">
        <v>1</v>
      </c>
      <c r="N728" t="s">
        <v>2167</v>
      </c>
      <c r="O728" s="8">
        <v>107</v>
      </c>
      <c r="P728" s="9">
        <v>62.67</v>
      </c>
      <c r="Q728" t="s">
        <v>2176</v>
      </c>
      <c r="R728" t="s">
        <v>2177</v>
      </c>
      <c r="S728" s="14">
        <v>42527.083333333328</v>
      </c>
      <c r="T728" s="14">
        <v>42490.133877314816</v>
      </c>
    </row>
    <row r="729" spans="1:20" ht="69.599999999999994" x14ac:dyDescent="0.55000000000000004">
      <c r="A729" s="7">
        <v>3695</v>
      </c>
      <c r="B729" s="26" t="s">
        <v>726</v>
      </c>
      <c r="C729" s="26" t="s">
        <v>1792</v>
      </c>
      <c r="D729" s="3">
        <v>4000</v>
      </c>
      <c r="E729" s="5">
        <v>4005</v>
      </c>
      <c r="F729" t="s">
        <v>2126</v>
      </c>
      <c r="G729" t="s">
        <v>2130</v>
      </c>
      <c r="H729" t="s">
        <v>2150</v>
      </c>
      <c r="I729">
        <v>1421009610</v>
      </c>
      <c r="J729">
        <v>1419281610</v>
      </c>
      <c r="K729" t="b">
        <v>0</v>
      </c>
      <c r="L729">
        <v>33</v>
      </c>
      <c r="M729" t="b">
        <v>1</v>
      </c>
      <c r="N729" t="s">
        <v>2167</v>
      </c>
      <c r="O729" s="8">
        <v>100</v>
      </c>
      <c r="P729" s="9">
        <v>121.36</v>
      </c>
      <c r="Q729" t="s">
        <v>2176</v>
      </c>
      <c r="R729" t="s">
        <v>2177</v>
      </c>
      <c r="S729" s="14">
        <v>42015.870486111111</v>
      </c>
      <c r="T729" s="14">
        <v>41995.870486111111</v>
      </c>
    </row>
    <row r="730" spans="1:20" ht="42" x14ac:dyDescent="0.55000000000000004">
      <c r="A730" s="7">
        <v>3696</v>
      </c>
      <c r="B730" s="26" t="s">
        <v>727</v>
      </c>
      <c r="C730" s="26" t="s">
        <v>1793</v>
      </c>
      <c r="D730" s="3">
        <v>2000</v>
      </c>
      <c r="E730" s="5">
        <v>3100</v>
      </c>
      <c r="F730" t="s">
        <v>2126</v>
      </c>
      <c r="G730" t="s">
        <v>2131</v>
      </c>
      <c r="H730" t="s">
        <v>2151</v>
      </c>
      <c r="I730">
        <v>1423838916</v>
      </c>
      <c r="J730">
        <v>1418654916</v>
      </c>
      <c r="K730" t="b">
        <v>0</v>
      </c>
      <c r="L730">
        <v>78</v>
      </c>
      <c r="M730" t="b">
        <v>1</v>
      </c>
      <c r="N730" t="s">
        <v>2167</v>
      </c>
      <c r="O730" s="8">
        <v>155</v>
      </c>
      <c r="P730" s="9">
        <v>39.74</v>
      </c>
      <c r="Q730" t="s">
        <v>2176</v>
      </c>
      <c r="R730" t="s">
        <v>2177</v>
      </c>
      <c r="S730" s="14">
        <v>42048.617083333331</v>
      </c>
      <c r="T730" s="14">
        <v>41988.617083333331</v>
      </c>
    </row>
    <row r="731" spans="1:20" ht="55.8" x14ac:dyDescent="0.55000000000000004">
      <c r="A731" s="7">
        <v>3697</v>
      </c>
      <c r="B731" s="26" t="s">
        <v>728</v>
      </c>
      <c r="C731" s="26" t="s">
        <v>1794</v>
      </c>
      <c r="D731" s="3">
        <v>2000</v>
      </c>
      <c r="E731" s="5">
        <v>2160</v>
      </c>
      <c r="F731" t="s">
        <v>2126</v>
      </c>
      <c r="G731" t="s">
        <v>2131</v>
      </c>
      <c r="H731" t="s">
        <v>2151</v>
      </c>
      <c r="I731">
        <v>1462878648</v>
      </c>
      <c r="J731">
        <v>1461064248</v>
      </c>
      <c r="K731" t="b">
        <v>0</v>
      </c>
      <c r="L731">
        <v>30</v>
      </c>
      <c r="M731" t="b">
        <v>1</v>
      </c>
      <c r="N731" t="s">
        <v>2167</v>
      </c>
      <c r="O731" s="8">
        <v>108</v>
      </c>
      <c r="P731" s="9">
        <v>72</v>
      </c>
      <c r="Q731" t="s">
        <v>2176</v>
      </c>
      <c r="R731" t="s">
        <v>2177</v>
      </c>
      <c r="S731" s="14">
        <v>42500.465833333335</v>
      </c>
      <c r="T731" s="14">
        <v>42479.465833333335</v>
      </c>
    </row>
    <row r="732" spans="1:20" ht="42" x14ac:dyDescent="0.55000000000000004">
      <c r="A732" s="7">
        <v>3698</v>
      </c>
      <c r="B732" s="26" t="s">
        <v>729</v>
      </c>
      <c r="C732" s="26" t="s">
        <v>1795</v>
      </c>
      <c r="D732" s="3">
        <v>5000</v>
      </c>
      <c r="E732" s="5">
        <v>5526</v>
      </c>
      <c r="F732" t="s">
        <v>2126</v>
      </c>
      <c r="G732" t="s">
        <v>2130</v>
      </c>
      <c r="H732" t="s">
        <v>2150</v>
      </c>
      <c r="I732">
        <v>1456946487</v>
      </c>
      <c r="J732">
        <v>1454354487</v>
      </c>
      <c r="K732" t="b">
        <v>0</v>
      </c>
      <c r="L732">
        <v>136</v>
      </c>
      <c r="M732" t="b">
        <v>1</v>
      </c>
      <c r="N732" t="s">
        <v>2167</v>
      </c>
      <c r="O732" s="8">
        <v>111</v>
      </c>
      <c r="P732" s="9">
        <v>40.630000000000003</v>
      </c>
      <c r="Q732" t="s">
        <v>2176</v>
      </c>
      <c r="R732" t="s">
        <v>2177</v>
      </c>
      <c r="S732" s="14">
        <v>42431.806562500002</v>
      </c>
      <c r="T732" s="14">
        <v>42401.806562500002</v>
      </c>
    </row>
    <row r="733" spans="1:20" ht="55.8" x14ac:dyDescent="0.55000000000000004">
      <c r="A733" s="7">
        <v>3699</v>
      </c>
      <c r="B733" s="26" t="s">
        <v>730</v>
      </c>
      <c r="C733" s="26" t="s">
        <v>1796</v>
      </c>
      <c r="D733" s="3">
        <v>2500</v>
      </c>
      <c r="E733" s="5">
        <v>2520</v>
      </c>
      <c r="F733" t="s">
        <v>2126</v>
      </c>
      <c r="G733" t="s">
        <v>2130</v>
      </c>
      <c r="H733" t="s">
        <v>2150</v>
      </c>
      <c r="I733">
        <v>1413383216</v>
      </c>
      <c r="J733">
        <v>1410791216</v>
      </c>
      <c r="K733" t="b">
        <v>0</v>
      </c>
      <c r="L733">
        <v>40</v>
      </c>
      <c r="M733" t="b">
        <v>1</v>
      </c>
      <c r="N733" t="s">
        <v>2167</v>
      </c>
      <c r="O733" s="8">
        <v>101</v>
      </c>
      <c r="P733" s="9">
        <v>63</v>
      </c>
      <c r="Q733" t="s">
        <v>2176</v>
      </c>
      <c r="R733" t="s">
        <v>2177</v>
      </c>
      <c r="S733" s="14">
        <v>41927.602037037039</v>
      </c>
      <c r="T733" s="14">
        <v>41897.602037037039</v>
      </c>
    </row>
    <row r="734" spans="1:20" ht="28.2" x14ac:dyDescent="0.55000000000000004">
      <c r="A734" s="7">
        <v>3700</v>
      </c>
      <c r="B734" s="26" t="s">
        <v>731</v>
      </c>
      <c r="C734" s="26" t="s">
        <v>1797</v>
      </c>
      <c r="D734" s="3">
        <v>500</v>
      </c>
      <c r="E734" s="5">
        <v>606</v>
      </c>
      <c r="F734" t="s">
        <v>2126</v>
      </c>
      <c r="G734" t="s">
        <v>2130</v>
      </c>
      <c r="H734" t="s">
        <v>2150</v>
      </c>
      <c r="I734">
        <v>1412092800</v>
      </c>
      <c r="J734">
        <v>1409493800</v>
      </c>
      <c r="K734" t="b">
        <v>0</v>
      </c>
      <c r="L734">
        <v>18</v>
      </c>
      <c r="M734" t="b">
        <v>1</v>
      </c>
      <c r="N734" t="s">
        <v>2167</v>
      </c>
      <c r="O734" s="8">
        <v>121</v>
      </c>
      <c r="P734" s="9">
        <v>33.67</v>
      </c>
      <c r="Q734" t="s">
        <v>2176</v>
      </c>
      <c r="R734" t="s">
        <v>2177</v>
      </c>
      <c r="S734" s="14">
        <v>41912.666666666664</v>
      </c>
      <c r="T734" s="14">
        <v>41882.585648148146</v>
      </c>
    </row>
    <row r="735" spans="1:20" ht="55.8" x14ac:dyDescent="0.55000000000000004">
      <c r="A735" s="7">
        <v>3701</v>
      </c>
      <c r="B735" s="26" t="s">
        <v>732</v>
      </c>
      <c r="C735" s="26" t="s">
        <v>1798</v>
      </c>
      <c r="D735" s="3">
        <v>1500</v>
      </c>
      <c r="E735" s="5">
        <v>1505</v>
      </c>
      <c r="F735" t="s">
        <v>2126</v>
      </c>
      <c r="G735" t="s">
        <v>2131</v>
      </c>
      <c r="H735" t="s">
        <v>2151</v>
      </c>
      <c r="I735">
        <v>1433422793</v>
      </c>
      <c r="J735">
        <v>1430830793</v>
      </c>
      <c r="K735" t="b">
        <v>0</v>
      </c>
      <c r="L735">
        <v>39</v>
      </c>
      <c r="M735" t="b">
        <v>1</v>
      </c>
      <c r="N735" t="s">
        <v>2167</v>
      </c>
      <c r="O735" s="8">
        <v>100</v>
      </c>
      <c r="P735" s="9">
        <v>38.590000000000003</v>
      </c>
      <c r="Q735" t="s">
        <v>2176</v>
      </c>
      <c r="R735" t="s">
        <v>2177</v>
      </c>
      <c r="S735" s="14">
        <v>42159.541585648149</v>
      </c>
      <c r="T735" s="14">
        <v>42129.541585648149</v>
      </c>
    </row>
    <row r="736" spans="1:20" ht="55.8" x14ac:dyDescent="0.55000000000000004">
      <c r="A736" s="7">
        <v>3702</v>
      </c>
      <c r="B736" s="26" t="s">
        <v>733</v>
      </c>
      <c r="C736" s="26" t="s">
        <v>1799</v>
      </c>
      <c r="D736" s="3">
        <v>3000</v>
      </c>
      <c r="E736" s="5">
        <v>3275</v>
      </c>
      <c r="F736" t="s">
        <v>2126</v>
      </c>
      <c r="G736" t="s">
        <v>2131</v>
      </c>
      <c r="H736" t="s">
        <v>2151</v>
      </c>
      <c r="I736">
        <v>1468191540</v>
      </c>
      <c r="J736">
        <v>1464958484</v>
      </c>
      <c r="K736" t="b">
        <v>0</v>
      </c>
      <c r="L736">
        <v>21</v>
      </c>
      <c r="M736" t="b">
        <v>1</v>
      </c>
      <c r="N736" t="s">
        <v>2167</v>
      </c>
      <c r="O736" s="8">
        <v>109</v>
      </c>
      <c r="P736" s="9">
        <v>155.94999999999999</v>
      </c>
      <c r="Q736" t="s">
        <v>2176</v>
      </c>
      <c r="R736" t="s">
        <v>2177</v>
      </c>
      <c r="S736" s="14">
        <v>42561.957638888889</v>
      </c>
      <c r="T736" s="14">
        <v>42524.53800925926</v>
      </c>
    </row>
    <row r="737" spans="1:20" ht="55.8" x14ac:dyDescent="0.55000000000000004">
      <c r="A737" s="7">
        <v>3703</v>
      </c>
      <c r="B737" s="26" t="s">
        <v>734</v>
      </c>
      <c r="C737" s="26" t="s">
        <v>1800</v>
      </c>
      <c r="D737" s="3">
        <v>1050</v>
      </c>
      <c r="E737" s="5">
        <v>1296</v>
      </c>
      <c r="F737" t="s">
        <v>2126</v>
      </c>
      <c r="G737" t="s">
        <v>2130</v>
      </c>
      <c r="H737" t="s">
        <v>2150</v>
      </c>
      <c r="I737">
        <v>1471071540</v>
      </c>
      <c r="J737">
        <v>1467720388</v>
      </c>
      <c r="K737" t="b">
        <v>0</v>
      </c>
      <c r="L737">
        <v>30</v>
      </c>
      <c r="M737" t="b">
        <v>1</v>
      </c>
      <c r="N737" t="s">
        <v>2167</v>
      </c>
      <c r="O737" s="8">
        <v>123</v>
      </c>
      <c r="P737" s="9">
        <v>43.2</v>
      </c>
      <c r="Q737" t="s">
        <v>2176</v>
      </c>
      <c r="R737" t="s">
        <v>2177</v>
      </c>
      <c r="S737" s="14">
        <v>42595.290972222225</v>
      </c>
      <c r="T737" s="14">
        <v>42556.504490740743</v>
      </c>
    </row>
    <row r="738" spans="1:20" ht="55.8" x14ac:dyDescent="0.55000000000000004">
      <c r="A738" s="7">
        <v>3704</v>
      </c>
      <c r="B738" s="26" t="s">
        <v>735</v>
      </c>
      <c r="C738" s="26" t="s">
        <v>1801</v>
      </c>
      <c r="D738" s="3">
        <v>300</v>
      </c>
      <c r="E738" s="5">
        <v>409.01</v>
      </c>
      <c r="F738" t="s">
        <v>2126</v>
      </c>
      <c r="G738" t="s">
        <v>2131</v>
      </c>
      <c r="H738" t="s">
        <v>2151</v>
      </c>
      <c r="I738">
        <v>1464712394</v>
      </c>
      <c r="J738">
        <v>1459528394</v>
      </c>
      <c r="K738" t="b">
        <v>0</v>
      </c>
      <c r="L738">
        <v>27</v>
      </c>
      <c r="M738" t="b">
        <v>1</v>
      </c>
      <c r="N738" t="s">
        <v>2167</v>
      </c>
      <c r="O738" s="8">
        <v>136</v>
      </c>
      <c r="P738" s="9">
        <v>15.15</v>
      </c>
      <c r="Q738" t="s">
        <v>2176</v>
      </c>
      <c r="R738" t="s">
        <v>2177</v>
      </c>
      <c r="S738" s="14">
        <v>42521.689745370371</v>
      </c>
      <c r="T738" s="14">
        <v>42461.689745370371</v>
      </c>
    </row>
    <row r="739" spans="1:20" ht="55.8" x14ac:dyDescent="0.55000000000000004">
      <c r="A739" s="7">
        <v>3705</v>
      </c>
      <c r="B739" s="26" t="s">
        <v>736</v>
      </c>
      <c r="C739" s="26" t="s">
        <v>1802</v>
      </c>
      <c r="D739" s="3">
        <v>2827</v>
      </c>
      <c r="E739" s="5">
        <v>2925</v>
      </c>
      <c r="F739" t="s">
        <v>2126</v>
      </c>
      <c r="G739" t="s">
        <v>2130</v>
      </c>
      <c r="H739" t="s">
        <v>2150</v>
      </c>
      <c r="I739">
        <v>1403546400</v>
      </c>
      <c r="J739">
        <v>1401714114</v>
      </c>
      <c r="K739" t="b">
        <v>0</v>
      </c>
      <c r="L739">
        <v>35</v>
      </c>
      <c r="M739" t="b">
        <v>1</v>
      </c>
      <c r="N739" t="s">
        <v>2167</v>
      </c>
      <c r="O739" s="8">
        <v>103</v>
      </c>
      <c r="P739" s="9">
        <v>83.57</v>
      </c>
      <c r="Q739" t="s">
        <v>2176</v>
      </c>
      <c r="R739" t="s">
        <v>2177</v>
      </c>
      <c r="S739" s="14">
        <v>41813.75</v>
      </c>
      <c r="T739" s="14">
        <v>41792.542986111112</v>
      </c>
    </row>
    <row r="740" spans="1:20" ht="42" x14ac:dyDescent="0.55000000000000004">
      <c r="A740" s="7">
        <v>3706</v>
      </c>
      <c r="B740" s="26" t="s">
        <v>737</v>
      </c>
      <c r="C740" s="26" t="s">
        <v>1803</v>
      </c>
      <c r="D740" s="3">
        <v>1500</v>
      </c>
      <c r="E740" s="5">
        <v>1820</v>
      </c>
      <c r="F740" t="s">
        <v>2126</v>
      </c>
      <c r="G740" t="s">
        <v>2130</v>
      </c>
      <c r="H740" t="s">
        <v>2150</v>
      </c>
      <c r="I740">
        <v>1410558949</v>
      </c>
      <c r="J740">
        <v>1409262949</v>
      </c>
      <c r="K740" t="b">
        <v>0</v>
      </c>
      <c r="L740">
        <v>13</v>
      </c>
      <c r="M740" t="b">
        <v>1</v>
      </c>
      <c r="N740" t="s">
        <v>2167</v>
      </c>
      <c r="O740" s="8">
        <v>121</v>
      </c>
      <c r="P740" s="9">
        <v>140</v>
      </c>
      <c r="Q740" t="s">
        <v>2176</v>
      </c>
      <c r="R740" t="s">
        <v>2177</v>
      </c>
      <c r="S740" s="14">
        <v>41894.913761574076</v>
      </c>
      <c r="T740" s="14">
        <v>41879.913761574076</v>
      </c>
    </row>
    <row r="741" spans="1:20" ht="42" x14ac:dyDescent="0.55000000000000004">
      <c r="A741" s="7">
        <v>3707</v>
      </c>
      <c r="B741" s="26" t="s">
        <v>738</v>
      </c>
      <c r="C741" s="26" t="s">
        <v>1804</v>
      </c>
      <c r="D741" s="3">
        <v>1000</v>
      </c>
      <c r="E741" s="5">
        <v>1860</v>
      </c>
      <c r="F741" t="s">
        <v>2126</v>
      </c>
      <c r="G741" t="s">
        <v>2130</v>
      </c>
      <c r="H741" t="s">
        <v>2150</v>
      </c>
      <c r="I741">
        <v>1469165160</v>
      </c>
      <c r="J741">
        <v>1467335378</v>
      </c>
      <c r="K741" t="b">
        <v>0</v>
      </c>
      <c r="L741">
        <v>23</v>
      </c>
      <c r="M741" t="b">
        <v>1</v>
      </c>
      <c r="N741" t="s">
        <v>2167</v>
      </c>
      <c r="O741" s="8">
        <v>186</v>
      </c>
      <c r="P741" s="9">
        <v>80.87</v>
      </c>
      <c r="Q741" t="s">
        <v>2176</v>
      </c>
      <c r="R741" t="s">
        <v>2177</v>
      </c>
      <c r="S741" s="14">
        <v>42573.226388888885</v>
      </c>
      <c r="T741" s="14">
        <v>42552.048356481479</v>
      </c>
    </row>
    <row r="742" spans="1:20" ht="55.8" x14ac:dyDescent="0.55000000000000004">
      <c r="A742" s="7">
        <v>3708</v>
      </c>
      <c r="B742" s="26" t="s">
        <v>739</v>
      </c>
      <c r="C742" s="26" t="s">
        <v>1805</v>
      </c>
      <c r="D742" s="3">
        <v>700</v>
      </c>
      <c r="E742" s="5">
        <v>2100</v>
      </c>
      <c r="F742" t="s">
        <v>2126</v>
      </c>
      <c r="G742" t="s">
        <v>2130</v>
      </c>
      <c r="H742" t="s">
        <v>2150</v>
      </c>
      <c r="I742">
        <v>1404444286</v>
      </c>
      <c r="J742">
        <v>1403234686</v>
      </c>
      <c r="K742" t="b">
        <v>0</v>
      </c>
      <c r="L742">
        <v>39</v>
      </c>
      <c r="M742" t="b">
        <v>1</v>
      </c>
      <c r="N742" t="s">
        <v>2167</v>
      </c>
      <c r="O742" s="8">
        <v>300</v>
      </c>
      <c r="P742" s="9">
        <v>53.85</v>
      </c>
      <c r="Q742" t="s">
        <v>2176</v>
      </c>
      <c r="R742" t="s">
        <v>2177</v>
      </c>
      <c r="S742" s="14">
        <v>41824.142199074071</v>
      </c>
      <c r="T742" s="14">
        <v>41810.142199074071</v>
      </c>
    </row>
    <row r="743" spans="1:20" ht="42" x14ac:dyDescent="0.55000000000000004">
      <c r="A743" s="7">
        <v>3709</v>
      </c>
      <c r="B743" s="26" t="s">
        <v>740</v>
      </c>
      <c r="C743" s="26" t="s">
        <v>1806</v>
      </c>
      <c r="D743" s="3">
        <v>1000</v>
      </c>
      <c r="E743" s="5">
        <v>1082.5</v>
      </c>
      <c r="F743" t="s">
        <v>2126</v>
      </c>
      <c r="G743" t="s">
        <v>2131</v>
      </c>
      <c r="H743" t="s">
        <v>2151</v>
      </c>
      <c r="I743">
        <v>1403715546</v>
      </c>
      <c r="J743">
        <v>1401123546</v>
      </c>
      <c r="K743" t="b">
        <v>0</v>
      </c>
      <c r="L743">
        <v>35</v>
      </c>
      <c r="M743" t="b">
        <v>1</v>
      </c>
      <c r="N743" t="s">
        <v>2167</v>
      </c>
      <c r="O743" s="8">
        <v>108</v>
      </c>
      <c r="P743" s="9">
        <v>30.93</v>
      </c>
      <c r="Q743" t="s">
        <v>2176</v>
      </c>
      <c r="R743" t="s">
        <v>2177</v>
      </c>
      <c r="S743" s="14">
        <v>41815.707708333335</v>
      </c>
      <c r="T743" s="14">
        <v>41785.707708333335</v>
      </c>
    </row>
    <row r="744" spans="1:20" ht="42" x14ac:dyDescent="0.55000000000000004">
      <c r="A744" s="7">
        <v>3710</v>
      </c>
      <c r="B744" s="26" t="s">
        <v>741</v>
      </c>
      <c r="C744" s="26" t="s">
        <v>1807</v>
      </c>
      <c r="D744" s="3">
        <v>1300</v>
      </c>
      <c r="E744" s="5">
        <v>1835</v>
      </c>
      <c r="F744" t="s">
        <v>2126</v>
      </c>
      <c r="G744" t="s">
        <v>2130</v>
      </c>
      <c r="H744" t="s">
        <v>2150</v>
      </c>
      <c r="I744">
        <v>1428068988</v>
      </c>
      <c r="J744">
        <v>1425908988</v>
      </c>
      <c r="K744" t="b">
        <v>0</v>
      </c>
      <c r="L744">
        <v>27</v>
      </c>
      <c r="M744" t="b">
        <v>1</v>
      </c>
      <c r="N744" t="s">
        <v>2167</v>
      </c>
      <c r="O744" s="8">
        <v>141</v>
      </c>
      <c r="P744" s="9">
        <v>67.959999999999994</v>
      </c>
      <c r="Q744" t="s">
        <v>2176</v>
      </c>
      <c r="R744" t="s">
        <v>2177</v>
      </c>
      <c r="S744" s="14">
        <v>42097.576249999998</v>
      </c>
      <c r="T744" s="14">
        <v>42072.576249999998</v>
      </c>
    </row>
    <row r="745" spans="1:20" ht="28.2" x14ac:dyDescent="0.55000000000000004">
      <c r="A745" s="7">
        <v>3711</v>
      </c>
      <c r="B745" s="26" t="s">
        <v>742</v>
      </c>
      <c r="C745" s="26" t="s">
        <v>1808</v>
      </c>
      <c r="D745" s="3">
        <v>500</v>
      </c>
      <c r="E745" s="5">
        <v>570</v>
      </c>
      <c r="F745" t="s">
        <v>2126</v>
      </c>
      <c r="G745" t="s">
        <v>2130</v>
      </c>
      <c r="H745" t="s">
        <v>2150</v>
      </c>
      <c r="I745">
        <v>1402848000</v>
      </c>
      <c r="J745">
        <v>1400606573</v>
      </c>
      <c r="K745" t="b">
        <v>0</v>
      </c>
      <c r="L745">
        <v>21</v>
      </c>
      <c r="M745" t="b">
        <v>1</v>
      </c>
      <c r="N745" t="s">
        <v>2167</v>
      </c>
      <c r="O745" s="8">
        <v>114</v>
      </c>
      <c r="P745" s="9">
        <v>27.14</v>
      </c>
      <c r="Q745" t="s">
        <v>2176</v>
      </c>
      <c r="R745" t="s">
        <v>2177</v>
      </c>
      <c r="S745" s="14">
        <v>41805.666666666664</v>
      </c>
      <c r="T745" s="14">
        <v>41779.724224537036</v>
      </c>
    </row>
    <row r="746" spans="1:20" ht="55.8" x14ac:dyDescent="0.55000000000000004">
      <c r="A746" s="7">
        <v>3712</v>
      </c>
      <c r="B746" s="26" t="s">
        <v>743</v>
      </c>
      <c r="C746" s="26" t="s">
        <v>1809</v>
      </c>
      <c r="D746" s="3">
        <v>7500</v>
      </c>
      <c r="E746" s="5">
        <v>11530</v>
      </c>
      <c r="F746" t="s">
        <v>2126</v>
      </c>
      <c r="G746" t="s">
        <v>2130</v>
      </c>
      <c r="H746" t="s">
        <v>2150</v>
      </c>
      <c r="I746">
        <v>1433055540</v>
      </c>
      <c r="J746">
        <v>1431230867</v>
      </c>
      <c r="K746" t="b">
        <v>0</v>
      </c>
      <c r="L746">
        <v>104</v>
      </c>
      <c r="M746" t="b">
        <v>1</v>
      </c>
      <c r="N746" t="s">
        <v>2167</v>
      </c>
      <c r="O746" s="8">
        <v>154</v>
      </c>
      <c r="P746" s="9">
        <v>110.87</v>
      </c>
      <c r="Q746" t="s">
        <v>2176</v>
      </c>
      <c r="R746" t="s">
        <v>2177</v>
      </c>
      <c r="S746" s="14">
        <v>42155.290972222225</v>
      </c>
      <c r="T746" s="14">
        <v>42134.172071759262</v>
      </c>
    </row>
    <row r="747" spans="1:20" ht="55.8" x14ac:dyDescent="0.55000000000000004">
      <c r="A747" s="7">
        <v>3713</v>
      </c>
      <c r="B747" s="26" t="s">
        <v>744</v>
      </c>
      <c r="C747" s="26" t="s">
        <v>1810</v>
      </c>
      <c r="D747" s="3">
        <v>2000</v>
      </c>
      <c r="E747" s="5">
        <v>2030</v>
      </c>
      <c r="F747" t="s">
        <v>2126</v>
      </c>
      <c r="G747" t="s">
        <v>2130</v>
      </c>
      <c r="H747" t="s">
        <v>2150</v>
      </c>
      <c r="I747">
        <v>1465062166</v>
      </c>
      <c r="J747">
        <v>1463334166</v>
      </c>
      <c r="K747" t="b">
        <v>0</v>
      </c>
      <c r="L747">
        <v>19</v>
      </c>
      <c r="M747" t="b">
        <v>1</v>
      </c>
      <c r="N747" t="s">
        <v>2167</v>
      </c>
      <c r="O747" s="8">
        <v>102</v>
      </c>
      <c r="P747" s="9">
        <v>106.84</v>
      </c>
      <c r="Q747" t="s">
        <v>2176</v>
      </c>
      <c r="R747" t="s">
        <v>2177</v>
      </c>
      <c r="S747" s="14">
        <v>42525.738032407404</v>
      </c>
      <c r="T747" s="14">
        <v>42505.738032407404</v>
      </c>
    </row>
    <row r="748" spans="1:20" ht="55.8" x14ac:dyDescent="0.55000000000000004">
      <c r="A748" s="7">
        <v>3714</v>
      </c>
      <c r="B748" s="26" t="s">
        <v>745</v>
      </c>
      <c r="C748" s="26" t="s">
        <v>1811</v>
      </c>
      <c r="D748" s="3">
        <v>10000</v>
      </c>
      <c r="E748" s="5">
        <v>10235</v>
      </c>
      <c r="F748" t="s">
        <v>2126</v>
      </c>
      <c r="G748" t="s">
        <v>2130</v>
      </c>
      <c r="H748" t="s">
        <v>2150</v>
      </c>
      <c r="I748">
        <v>1432612740</v>
      </c>
      <c r="J748">
        <v>1429881667</v>
      </c>
      <c r="K748" t="b">
        <v>0</v>
      </c>
      <c r="L748">
        <v>97</v>
      </c>
      <c r="M748" t="b">
        <v>1</v>
      </c>
      <c r="N748" t="s">
        <v>2167</v>
      </c>
      <c r="O748" s="8">
        <v>102</v>
      </c>
      <c r="P748" s="9">
        <v>105.52</v>
      </c>
      <c r="Q748" t="s">
        <v>2176</v>
      </c>
      <c r="R748" t="s">
        <v>2177</v>
      </c>
      <c r="S748" s="14">
        <v>42150.165972222225</v>
      </c>
      <c r="T748" s="14">
        <v>42118.556331018524</v>
      </c>
    </row>
    <row r="749" spans="1:20" ht="55.8" x14ac:dyDescent="0.55000000000000004">
      <c r="A749" s="7">
        <v>3715</v>
      </c>
      <c r="B749" s="26" t="s">
        <v>746</v>
      </c>
      <c r="C749" s="26" t="s">
        <v>1812</v>
      </c>
      <c r="D749" s="3">
        <v>3500</v>
      </c>
      <c r="E749" s="5">
        <v>3590</v>
      </c>
      <c r="F749" t="s">
        <v>2126</v>
      </c>
      <c r="G749" t="s">
        <v>2131</v>
      </c>
      <c r="H749" t="s">
        <v>2151</v>
      </c>
      <c r="I749">
        <v>1427806320</v>
      </c>
      <c r="J749">
        <v>1422834819</v>
      </c>
      <c r="K749" t="b">
        <v>0</v>
      </c>
      <c r="L749">
        <v>27</v>
      </c>
      <c r="M749" t="b">
        <v>1</v>
      </c>
      <c r="N749" t="s">
        <v>2167</v>
      </c>
      <c r="O749" s="8">
        <v>103</v>
      </c>
      <c r="P749" s="9">
        <v>132.96</v>
      </c>
      <c r="Q749" t="s">
        <v>2176</v>
      </c>
      <c r="R749" t="s">
        <v>2177</v>
      </c>
      <c r="S749" s="14">
        <v>42094.536111111112</v>
      </c>
      <c r="T749" s="14">
        <v>42036.995590277773</v>
      </c>
    </row>
    <row r="750" spans="1:20" ht="55.8" x14ac:dyDescent="0.55000000000000004">
      <c r="A750" s="7">
        <v>3716</v>
      </c>
      <c r="B750" s="26" t="s">
        <v>747</v>
      </c>
      <c r="C750" s="26" t="s">
        <v>1813</v>
      </c>
      <c r="D750" s="3">
        <v>800</v>
      </c>
      <c r="E750" s="5">
        <v>1246</v>
      </c>
      <c r="F750" t="s">
        <v>2126</v>
      </c>
      <c r="G750" t="s">
        <v>2130</v>
      </c>
      <c r="H750" t="s">
        <v>2150</v>
      </c>
      <c r="I750">
        <v>1453411109</v>
      </c>
      <c r="J750">
        <v>1450819109</v>
      </c>
      <c r="K750" t="b">
        <v>0</v>
      </c>
      <c r="L750">
        <v>24</v>
      </c>
      <c r="M750" t="b">
        <v>1</v>
      </c>
      <c r="N750" t="s">
        <v>2167</v>
      </c>
      <c r="O750" s="8">
        <v>156</v>
      </c>
      <c r="P750" s="9">
        <v>51.92</v>
      </c>
      <c r="Q750" t="s">
        <v>2176</v>
      </c>
      <c r="R750" t="s">
        <v>2177</v>
      </c>
      <c r="S750" s="14">
        <v>42390.887835648144</v>
      </c>
      <c r="T750" s="14">
        <v>42360.887835648144</v>
      </c>
    </row>
    <row r="751" spans="1:20" ht="55.8" x14ac:dyDescent="0.55000000000000004">
      <c r="A751" s="7">
        <v>3717</v>
      </c>
      <c r="B751" s="26" t="s">
        <v>748</v>
      </c>
      <c r="C751" s="26" t="s">
        <v>1814</v>
      </c>
      <c r="D751" s="3">
        <v>4000</v>
      </c>
      <c r="E751" s="5">
        <v>4030</v>
      </c>
      <c r="F751" t="s">
        <v>2126</v>
      </c>
      <c r="G751" t="s">
        <v>2131</v>
      </c>
      <c r="H751" t="s">
        <v>2151</v>
      </c>
      <c r="I751">
        <v>1431204449</v>
      </c>
      <c r="J751">
        <v>1428526049</v>
      </c>
      <c r="K751" t="b">
        <v>0</v>
      </c>
      <c r="L751">
        <v>13</v>
      </c>
      <c r="M751" t="b">
        <v>1</v>
      </c>
      <c r="N751" t="s">
        <v>2167</v>
      </c>
      <c r="O751" s="8">
        <v>101</v>
      </c>
      <c r="P751" s="9">
        <v>310</v>
      </c>
      <c r="Q751" t="s">
        <v>2176</v>
      </c>
      <c r="R751" t="s">
        <v>2177</v>
      </c>
      <c r="S751" s="14">
        <v>42133.866307870368</v>
      </c>
      <c r="T751" s="14">
        <v>42102.866307870368</v>
      </c>
    </row>
    <row r="752" spans="1:20" ht="42" x14ac:dyDescent="0.55000000000000004">
      <c r="A752" s="7">
        <v>3718</v>
      </c>
      <c r="B752" s="26" t="s">
        <v>749</v>
      </c>
      <c r="C752" s="26" t="s">
        <v>1815</v>
      </c>
      <c r="D752" s="3">
        <v>500</v>
      </c>
      <c r="E752" s="5">
        <v>1197</v>
      </c>
      <c r="F752" t="s">
        <v>2126</v>
      </c>
      <c r="G752" t="s">
        <v>2131</v>
      </c>
      <c r="H752" t="s">
        <v>2151</v>
      </c>
      <c r="I752">
        <v>1425057075</v>
      </c>
      <c r="J752">
        <v>1422465075</v>
      </c>
      <c r="K752" t="b">
        <v>0</v>
      </c>
      <c r="L752">
        <v>46</v>
      </c>
      <c r="M752" t="b">
        <v>1</v>
      </c>
      <c r="N752" t="s">
        <v>2167</v>
      </c>
      <c r="O752" s="8">
        <v>239</v>
      </c>
      <c r="P752" s="9">
        <v>26.02</v>
      </c>
      <c r="Q752" t="s">
        <v>2176</v>
      </c>
      <c r="R752" t="s">
        <v>2177</v>
      </c>
      <c r="S752" s="14">
        <v>42062.716145833328</v>
      </c>
      <c r="T752" s="14">
        <v>42032.716145833328</v>
      </c>
    </row>
    <row r="753" spans="1:20" ht="28.2" x14ac:dyDescent="0.55000000000000004">
      <c r="A753" s="7">
        <v>3719</v>
      </c>
      <c r="B753" s="26" t="s">
        <v>750</v>
      </c>
      <c r="C753" s="26" t="s">
        <v>1816</v>
      </c>
      <c r="D753" s="3">
        <v>200</v>
      </c>
      <c r="E753" s="5">
        <v>420</v>
      </c>
      <c r="F753" t="s">
        <v>2126</v>
      </c>
      <c r="G753" t="s">
        <v>2131</v>
      </c>
      <c r="H753" t="s">
        <v>2151</v>
      </c>
      <c r="I753">
        <v>1434994266</v>
      </c>
      <c r="J753">
        <v>1432402266</v>
      </c>
      <c r="K753" t="b">
        <v>0</v>
      </c>
      <c r="L753">
        <v>4</v>
      </c>
      <c r="M753" t="b">
        <v>1</v>
      </c>
      <c r="N753" t="s">
        <v>2167</v>
      </c>
      <c r="O753" s="8">
        <v>210</v>
      </c>
      <c r="P753" s="9">
        <v>105</v>
      </c>
      <c r="Q753" t="s">
        <v>2176</v>
      </c>
      <c r="R753" t="s">
        <v>2177</v>
      </c>
      <c r="S753" s="14">
        <v>42177.729930555557</v>
      </c>
      <c r="T753" s="14">
        <v>42147.729930555557</v>
      </c>
    </row>
    <row r="754" spans="1:20" ht="28.2" x14ac:dyDescent="0.55000000000000004">
      <c r="A754" s="7">
        <v>3720</v>
      </c>
      <c r="B754" s="26" t="s">
        <v>751</v>
      </c>
      <c r="C754" s="26" t="s">
        <v>1817</v>
      </c>
      <c r="D754" s="3">
        <v>3300</v>
      </c>
      <c r="E754" s="5">
        <v>3449</v>
      </c>
      <c r="F754" t="s">
        <v>2126</v>
      </c>
      <c r="G754" t="s">
        <v>2130</v>
      </c>
      <c r="H754" t="s">
        <v>2150</v>
      </c>
      <c r="I754">
        <v>1435881006</v>
      </c>
      <c r="J754">
        <v>1433980206</v>
      </c>
      <c r="K754" t="b">
        <v>0</v>
      </c>
      <c r="L754">
        <v>40</v>
      </c>
      <c r="M754" t="b">
        <v>1</v>
      </c>
      <c r="N754" t="s">
        <v>2167</v>
      </c>
      <c r="O754" s="8">
        <v>105</v>
      </c>
      <c r="P754" s="9">
        <v>86.23</v>
      </c>
      <c r="Q754" t="s">
        <v>2176</v>
      </c>
      <c r="R754" t="s">
        <v>2177</v>
      </c>
      <c r="S754" s="14">
        <v>42187.993125000001</v>
      </c>
      <c r="T754" s="14">
        <v>42165.993125000001</v>
      </c>
    </row>
    <row r="755" spans="1:20" ht="69.599999999999994" x14ac:dyDescent="0.55000000000000004">
      <c r="A755" s="7">
        <v>3721</v>
      </c>
      <c r="B755" s="26" t="s">
        <v>752</v>
      </c>
      <c r="C755" s="26" t="s">
        <v>1818</v>
      </c>
      <c r="D755" s="3">
        <v>5000</v>
      </c>
      <c r="E755" s="5">
        <v>5040</v>
      </c>
      <c r="F755" t="s">
        <v>2126</v>
      </c>
      <c r="G755" t="s">
        <v>2130</v>
      </c>
      <c r="H755" t="s">
        <v>2150</v>
      </c>
      <c r="I755">
        <v>1415230084</v>
      </c>
      <c r="J755">
        <v>1413412084</v>
      </c>
      <c r="K755" t="b">
        <v>0</v>
      </c>
      <c r="L755">
        <v>44</v>
      </c>
      <c r="M755" t="b">
        <v>1</v>
      </c>
      <c r="N755" t="s">
        <v>2167</v>
      </c>
      <c r="O755" s="8">
        <v>101</v>
      </c>
      <c r="P755" s="9">
        <v>114.55</v>
      </c>
      <c r="Q755" t="s">
        <v>2176</v>
      </c>
      <c r="R755" t="s">
        <v>2177</v>
      </c>
      <c r="S755" s="14">
        <v>41948.977824074071</v>
      </c>
      <c r="T755" s="14">
        <v>41927.936157407406</v>
      </c>
    </row>
    <row r="756" spans="1:20" ht="69.599999999999994" x14ac:dyDescent="0.55000000000000004">
      <c r="A756" s="7">
        <v>3722</v>
      </c>
      <c r="B756" s="26" t="s">
        <v>753</v>
      </c>
      <c r="C756" s="26" t="s">
        <v>1819</v>
      </c>
      <c r="D756" s="3">
        <v>1500</v>
      </c>
      <c r="E756" s="5">
        <v>1668</v>
      </c>
      <c r="F756" t="s">
        <v>2126</v>
      </c>
      <c r="G756" t="s">
        <v>2135</v>
      </c>
      <c r="H756" t="s">
        <v>2155</v>
      </c>
      <c r="I756">
        <v>1455231540</v>
      </c>
      <c r="J756">
        <v>1452614847</v>
      </c>
      <c r="K756" t="b">
        <v>0</v>
      </c>
      <c r="L756">
        <v>35</v>
      </c>
      <c r="M756" t="b">
        <v>1</v>
      </c>
      <c r="N756" t="s">
        <v>2167</v>
      </c>
      <c r="O756" s="8">
        <v>111</v>
      </c>
      <c r="P756" s="9">
        <v>47.66</v>
      </c>
      <c r="Q756" t="s">
        <v>2176</v>
      </c>
      <c r="R756" t="s">
        <v>2177</v>
      </c>
      <c r="S756" s="14">
        <v>42411.957638888889</v>
      </c>
      <c r="T756" s="14">
        <v>42381.671840277777</v>
      </c>
    </row>
    <row r="757" spans="1:20" ht="28.2" x14ac:dyDescent="0.55000000000000004">
      <c r="A757" s="7">
        <v>3723</v>
      </c>
      <c r="B757" s="26" t="s">
        <v>754</v>
      </c>
      <c r="C757" s="26" t="s">
        <v>1820</v>
      </c>
      <c r="D757" s="3">
        <v>4500</v>
      </c>
      <c r="E757" s="5">
        <v>4592</v>
      </c>
      <c r="F757" t="s">
        <v>2126</v>
      </c>
      <c r="G757" t="s">
        <v>2131</v>
      </c>
      <c r="H757" t="s">
        <v>2151</v>
      </c>
      <c r="I757">
        <v>1417374262</v>
      </c>
      <c r="J757">
        <v>1414778662</v>
      </c>
      <c r="K757" t="b">
        <v>0</v>
      </c>
      <c r="L757">
        <v>63</v>
      </c>
      <c r="M757" t="b">
        <v>1</v>
      </c>
      <c r="N757" t="s">
        <v>2167</v>
      </c>
      <c r="O757" s="8">
        <v>102</v>
      </c>
      <c r="P757" s="9">
        <v>72.89</v>
      </c>
      <c r="Q757" t="s">
        <v>2176</v>
      </c>
      <c r="R757" t="s">
        <v>2177</v>
      </c>
      <c r="S757" s="14">
        <v>41973.794699074075</v>
      </c>
      <c r="T757" s="14">
        <v>41943.753032407411</v>
      </c>
    </row>
    <row r="758" spans="1:20" ht="55.8" x14ac:dyDescent="0.55000000000000004">
      <c r="A758" s="7">
        <v>3724</v>
      </c>
      <c r="B758" s="26" t="s">
        <v>755</v>
      </c>
      <c r="C758" s="26" t="s">
        <v>1821</v>
      </c>
      <c r="D758" s="3">
        <v>4300</v>
      </c>
      <c r="E758" s="5">
        <v>4409.55</v>
      </c>
      <c r="F758" t="s">
        <v>2126</v>
      </c>
      <c r="G758" t="s">
        <v>2131</v>
      </c>
      <c r="H758" t="s">
        <v>2151</v>
      </c>
      <c r="I758">
        <v>1462402800</v>
      </c>
      <c r="J758">
        <v>1459856860</v>
      </c>
      <c r="K758" t="b">
        <v>0</v>
      </c>
      <c r="L758">
        <v>89</v>
      </c>
      <c r="M758" t="b">
        <v>1</v>
      </c>
      <c r="N758" t="s">
        <v>2167</v>
      </c>
      <c r="O758" s="8">
        <v>103</v>
      </c>
      <c r="P758" s="9">
        <v>49.55</v>
      </c>
      <c r="Q758" t="s">
        <v>2176</v>
      </c>
      <c r="R758" t="s">
        <v>2177</v>
      </c>
      <c r="S758" s="14">
        <v>42494.958333333328</v>
      </c>
      <c r="T758" s="14">
        <v>42465.491435185191</v>
      </c>
    </row>
    <row r="759" spans="1:20" ht="55.8" x14ac:dyDescent="0.55000000000000004">
      <c r="A759" s="7">
        <v>3725</v>
      </c>
      <c r="B759" s="26" t="s">
        <v>756</v>
      </c>
      <c r="C759" s="26" t="s">
        <v>1822</v>
      </c>
      <c r="D759" s="3">
        <v>300</v>
      </c>
      <c r="E759" s="5">
        <v>381</v>
      </c>
      <c r="F759" t="s">
        <v>2126</v>
      </c>
      <c r="G759" t="s">
        <v>2131</v>
      </c>
      <c r="H759" t="s">
        <v>2151</v>
      </c>
      <c r="I759">
        <v>1455831000</v>
      </c>
      <c r="J759">
        <v>1454366467</v>
      </c>
      <c r="K759" t="b">
        <v>0</v>
      </c>
      <c r="L759">
        <v>15</v>
      </c>
      <c r="M759" t="b">
        <v>1</v>
      </c>
      <c r="N759" t="s">
        <v>2167</v>
      </c>
      <c r="O759" s="8">
        <v>127</v>
      </c>
      <c r="P759" s="9">
        <v>25.4</v>
      </c>
      <c r="Q759" t="s">
        <v>2176</v>
      </c>
      <c r="R759" t="s">
        <v>2177</v>
      </c>
      <c r="S759" s="14">
        <v>42418.895833333328</v>
      </c>
      <c r="T759" s="14">
        <v>42401.945219907408</v>
      </c>
    </row>
    <row r="760" spans="1:20" ht="55.8" x14ac:dyDescent="0.55000000000000004">
      <c r="A760" s="7">
        <v>3726</v>
      </c>
      <c r="B760" s="26" t="s">
        <v>757</v>
      </c>
      <c r="C760" s="26" t="s">
        <v>1823</v>
      </c>
      <c r="D760" s="3">
        <v>850</v>
      </c>
      <c r="E760" s="5">
        <v>2879</v>
      </c>
      <c r="F760" t="s">
        <v>2126</v>
      </c>
      <c r="G760" t="s">
        <v>2130</v>
      </c>
      <c r="H760" t="s">
        <v>2150</v>
      </c>
      <c r="I760">
        <v>1461963600</v>
      </c>
      <c r="J760">
        <v>1459567371</v>
      </c>
      <c r="K760" t="b">
        <v>0</v>
      </c>
      <c r="L760">
        <v>46</v>
      </c>
      <c r="M760" t="b">
        <v>1</v>
      </c>
      <c r="N760" t="s">
        <v>2167</v>
      </c>
      <c r="O760" s="8">
        <v>339</v>
      </c>
      <c r="P760" s="9">
        <v>62.59</v>
      </c>
      <c r="Q760" t="s">
        <v>2176</v>
      </c>
      <c r="R760" t="s">
        <v>2177</v>
      </c>
      <c r="S760" s="14">
        <v>42489.875</v>
      </c>
      <c r="T760" s="14">
        <v>42462.140868055561</v>
      </c>
    </row>
    <row r="761" spans="1:20" ht="55.8" x14ac:dyDescent="0.55000000000000004">
      <c r="A761" s="7">
        <v>3727</v>
      </c>
      <c r="B761" s="26" t="s">
        <v>758</v>
      </c>
      <c r="C761" s="26" t="s">
        <v>1824</v>
      </c>
      <c r="D761" s="3">
        <v>2000</v>
      </c>
      <c r="E761" s="5">
        <v>2015</v>
      </c>
      <c r="F761" t="s">
        <v>2126</v>
      </c>
      <c r="G761" t="s">
        <v>2130</v>
      </c>
      <c r="H761" t="s">
        <v>2150</v>
      </c>
      <c r="I761">
        <v>1476939300</v>
      </c>
      <c r="J761">
        <v>1474273294</v>
      </c>
      <c r="K761" t="b">
        <v>0</v>
      </c>
      <c r="L761">
        <v>33</v>
      </c>
      <c r="M761" t="b">
        <v>1</v>
      </c>
      <c r="N761" t="s">
        <v>2167</v>
      </c>
      <c r="O761" s="8">
        <v>101</v>
      </c>
      <c r="P761" s="9">
        <v>61.06</v>
      </c>
      <c r="Q761" t="s">
        <v>2176</v>
      </c>
      <c r="R761" t="s">
        <v>2177</v>
      </c>
      <c r="S761" s="14">
        <v>42663.204861111109</v>
      </c>
      <c r="T761" s="14">
        <v>42632.348310185189</v>
      </c>
    </row>
    <row r="762" spans="1:20" ht="42" x14ac:dyDescent="0.55000000000000004">
      <c r="A762" s="7">
        <v>3728</v>
      </c>
      <c r="B762" s="26" t="s">
        <v>759</v>
      </c>
      <c r="C762" s="26" t="s">
        <v>1825</v>
      </c>
      <c r="D762" s="3">
        <v>20000</v>
      </c>
      <c r="E762" s="5">
        <v>1862</v>
      </c>
      <c r="F762" t="s">
        <v>2127</v>
      </c>
      <c r="G762" t="s">
        <v>2130</v>
      </c>
      <c r="H762" t="s">
        <v>2150</v>
      </c>
      <c r="I762">
        <v>1439957176</v>
      </c>
      <c r="J762">
        <v>1437365176</v>
      </c>
      <c r="K762" t="b">
        <v>0</v>
      </c>
      <c r="L762">
        <v>31</v>
      </c>
      <c r="M762" t="b">
        <v>0</v>
      </c>
      <c r="N762" t="s">
        <v>2167</v>
      </c>
      <c r="O762" s="8">
        <v>9</v>
      </c>
      <c r="P762" s="9">
        <v>60.06</v>
      </c>
      <c r="Q762" t="s">
        <v>2176</v>
      </c>
      <c r="R762" t="s">
        <v>2177</v>
      </c>
      <c r="S762" s="14">
        <v>42235.171018518522</v>
      </c>
      <c r="T762" s="14">
        <v>42205.171018518522</v>
      </c>
    </row>
    <row r="763" spans="1:20" ht="55.8" x14ac:dyDescent="0.55000000000000004">
      <c r="A763" s="7">
        <v>3729</v>
      </c>
      <c r="B763" s="26" t="s">
        <v>760</v>
      </c>
      <c r="C763" s="26" t="s">
        <v>1826</v>
      </c>
      <c r="D763" s="3">
        <v>5000</v>
      </c>
      <c r="E763" s="5">
        <v>362</v>
      </c>
      <c r="F763" t="s">
        <v>2127</v>
      </c>
      <c r="G763" t="s">
        <v>2130</v>
      </c>
      <c r="H763" t="s">
        <v>2150</v>
      </c>
      <c r="I763">
        <v>1427082912</v>
      </c>
      <c r="J763">
        <v>1423198512</v>
      </c>
      <c r="K763" t="b">
        <v>0</v>
      </c>
      <c r="L763">
        <v>5</v>
      </c>
      <c r="M763" t="b">
        <v>0</v>
      </c>
      <c r="N763" t="s">
        <v>2167</v>
      </c>
      <c r="O763" s="8">
        <v>7</v>
      </c>
      <c r="P763" s="9">
        <v>72.400000000000006</v>
      </c>
      <c r="Q763" t="s">
        <v>2176</v>
      </c>
      <c r="R763" t="s">
        <v>2177</v>
      </c>
      <c r="S763" s="14">
        <v>42086.16333333333</v>
      </c>
      <c r="T763" s="14">
        <v>42041.205000000002</v>
      </c>
    </row>
    <row r="764" spans="1:20" ht="55.8" x14ac:dyDescent="0.55000000000000004">
      <c r="A764" s="7">
        <v>3730</v>
      </c>
      <c r="B764" s="26" t="s">
        <v>761</v>
      </c>
      <c r="C764" s="26" t="s">
        <v>1827</v>
      </c>
      <c r="D764" s="3">
        <v>1000</v>
      </c>
      <c r="E764" s="5">
        <v>100</v>
      </c>
      <c r="F764" t="s">
        <v>2127</v>
      </c>
      <c r="G764" t="s">
        <v>2130</v>
      </c>
      <c r="H764" t="s">
        <v>2150</v>
      </c>
      <c r="I764">
        <v>1439828159</v>
      </c>
      <c r="J764">
        <v>1437236159</v>
      </c>
      <c r="K764" t="b">
        <v>0</v>
      </c>
      <c r="L764">
        <v>1</v>
      </c>
      <c r="M764" t="b">
        <v>0</v>
      </c>
      <c r="N764" t="s">
        <v>2167</v>
      </c>
      <c r="O764" s="8">
        <v>10</v>
      </c>
      <c r="P764" s="9">
        <v>100</v>
      </c>
      <c r="Q764" t="s">
        <v>2176</v>
      </c>
      <c r="R764" t="s">
        <v>2177</v>
      </c>
      <c r="S764" s="14">
        <v>42233.677766203706</v>
      </c>
      <c r="T764" s="14">
        <v>42203.677766203706</v>
      </c>
    </row>
    <row r="765" spans="1:20" ht="55.8" x14ac:dyDescent="0.55000000000000004">
      <c r="A765" s="7">
        <v>3731</v>
      </c>
      <c r="B765" s="26" t="s">
        <v>762</v>
      </c>
      <c r="C765" s="26" t="s">
        <v>1828</v>
      </c>
      <c r="D765" s="3">
        <v>5500</v>
      </c>
      <c r="E765" s="5">
        <v>620</v>
      </c>
      <c r="F765" t="s">
        <v>2127</v>
      </c>
      <c r="G765" t="s">
        <v>2130</v>
      </c>
      <c r="H765" t="s">
        <v>2150</v>
      </c>
      <c r="I765">
        <v>1420860180</v>
      </c>
      <c r="J765">
        <v>1418234646</v>
      </c>
      <c r="K765" t="b">
        <v>0</v>
      </c>
      <c r="L765">
        <v>12</v>
      </c>
      <c r="M765" t="b">
        <v>0</v>
      </c>
      <c r="N765" t="s">
        <v>2167</v>
      </c>
      <c r="O765" s="8">
        <v>11</v>
      </c>
      <c r="P765" s="9">
        <v>51.67</v>
      </c>
      <c r="Q765" t="s">
        <v>2176</v>
      </c>
      <c r="R765" t="s">
        <v>2177</v>
      </c>
      <c r="S765" s="14">
        <v>42014.140972222223</v>
      </c>
      <c r="T765" s="14">
        <v>41983.752847222218</v>
      </c>
    </row>
    <row r="766" spans="1:20" ht="42" x14ac:dyDescent="0.55000000000000004">
      <c r="A766" s="7">
        <v>3732</v>
      </c>
      <c r="B766" s="26" t="s">
        <v>763</v>
      </c>
      <c r="C766" s="26" t="s">
        <v>1829</v>
      </c>
      <c r="D766" s="3">
        <v>850</v>
      </c>
      <c r="E766" s="5">
        <v>131</v>
      </c>
      <c r="F766" t="s">
        <v>2127</v>
      </c>
      <c r="G766" t="s">
        <v>2138</v>
      </c>
      <c r="H766" t="s">
        <v>2153</v>
      </c>
      <c r="I766">
        <v>1422100800</v>
      </c>
      <c r="J766">
        <v>1416932133</v>
      </c>
      <c r="K766" t="b">
        <v>0</v>
      </c>
      <c r="L766">
        <v>4</v>
      </c>
      <c r="M766" t="b">
        <v>0</v>
      </c>
      <c r="N766" t="s">
        <v>2167</v>
      </c>
      <c r="O766" s="8">
        <v>15</v>
      </c>
      <c r="P766" s="9">
        <v>32.75</v>
      </c>
      <c r="Q766" t="s">
        <v>2176</v>
      </c>
      <c r="R766" t="s">
        <v>2177</v>
      </c>
      <c r="S766" s="14">
        <v>42028.5</v>
      </c>
      <c r="T766" s="14">
        <v>41968.677465277782</v>
      </c>
    </row>
    <row r="767" spans="1:20" ht="42" x14ac:dyDescent="0.55000000000000004">
      <c r="A767" s="7">
        <v>3733</v>
      </c>
      <c r="B767" s="26" t="s">
        <v>764</v>
      </c>
      <c r="C767" s="26" t="s">
        <v>1830</v>
      </c>
      <c r="D767" s="3">
        <v>1500</v>
      </c>
      <c r="E767" s="5">
        <v>0</v>
      </c>
      <c r="F767" t="s">
        <v>2127</v>
      </c>
      <c r="G767" t="s">
        <v>2130</v>
      </c>
      <c r="H767" t="s">
        <v>2150</v>
      </c>
      <c r="I767">
        <v>1429396200</v>
      </c>
      <c r="J767">
        <v>1428539708</v>
      </c>
      <c r="K767" t="b">
        <v>0</v>
      </c>
      <c r="L767">
        <v>0</v>
      </c>
      <c r="M767" t="b">
        <v>0</v>
      </c>
      <c r="N767" t="s">
        <v>2167</v>
      </c>
      <c r="O767" s="8">
        <v>0</v>
      </c>
      <c r="P767" s="9">
        <v>0</v>
      </c>
      <c r="Q767" t="s">
        <v>2176</v>
      </c>
      <c r="R767" t="s">
        <v>2177</v>
      </c>
      <c r="S767" s="14">
        <v>42112.9375</v>
      </c>
      <c r="T767" s="14">
        <v>42103.024398148147</v>
      </c>
    </row>
    <row r="768" spans="1:20" ht="55.8" x14ac:dyDescent="0.55000000000000004">
      <c r="A768" s="7">
        <v>3734</v>
      </c>
      <c r="B768" s="26" t="s">
        <v>765</v>
      </c>
      <c r="C768" s="26" t="s">
        <v>1831</v>
      </c>
      <c r="D768" s="3">
        <v>1500</v>
      </c>
      <c r="E768" s="5">
        <v>427</v>
      </c>
      <c r="F768" t="s">
        <v>2127</v>
      </c>
      <c r="G768" t="s">
        <v>2130</v>
      </c>
      <c r="H768" t="s">
        <v>2150</v>
      </c>
      <c r="I768">
        <v>1432589896</v>
      </c>
      <c r="J768">
        <v>1427405896</v>
      </c>
      <c r="K768" t="b">
        <v>0</v>
      </c>
      <c r="L768">
        <v>7</v>
      </c>
      <c r="M768" t="b">
        <v>0</v>
      </c>
      <c r="N768" t="s">
        <v>2167</v>
      </c>
      <c r="O768" s="8">
        <v>28</v>
      </c>
      <c r="P768" s="9">
        <v>61</v>
      </c>
      <c r="Q768" t="s">
        <v>2176</v>
      </c>
      <c r="R768" t="s">
        <v>2177</v>
      </c>
      <c r="S768" s="14">
        <v>42149.901574074072</v>
      </c>
      <c r="T768" s="14">
        <v>42089.901574074072</v>
      </c>
    </row>
    <row r="769" spans="1:20" ht="42" x14ac:dyDescent="0.55000000000000004">
      <c r="A769" s="7">
        <v>3735</v>
      </c>
      <c r="B769" s="26" t="s">
        <v>766</v>
      </c>
      <c r="C769" s="26" t="s">
        <v>1832</v>
      </c>
      <c r="D769" s="3">
        <v>150</v>
      </c>
      <c r="E769" s="5">
        <v>20</v>
      </c>
      <c r="F769" t="s">
        <v>2127</v>
      </c>
      <c r="G769" t="s">
        <v>2131</v>
      </c>
      <c r="H769" t="s">
        <v>2151</v>
      </c>
      <c r="I769">
        <v>1432831089</v>
      </c>
      <c r="J769">
        <v>1430239089</v>
      </c>
      <c r="K769" t="b">
        <v>0</v>
      </c>
      <c r="L769">
        <v>2</v>
      </c>
      <c r="M769" t="b">
        <v>0</v>
      </c>
      <c r="N769" t="s">
        <v>2167</v>
      </c>
      <c r="O769" s="8">
        <v>13</v>
      </c>
      <c r="P769" s="9">
        <v>10</v>
      </c>
      <c r="Q769" t="s">
        <v>2176</v>
      </c>
      <c r="R769" t="s">
        <v>2177</v>
      </c>
      <c r="S769" s="14">
        <v>42152.693159722221</v>
      </c>
      <c r="T769" s="14">
        <v>42122.693159722221</v>
      </c>
    </row>
    <row r="770" spans="1:20" ht="55.8" x14ac:dyDescent="0.55000000000000004">
      <c r="A770" s="7">
        <v>3736</v>
      </c>
      <c r="B770" s="26" t="s">
        <v>767</v>
      </c>
      <c r="C770" s="26" t="s">
        <v>1833</v>
      </c>
      <c r="D770" s="3">
        <v>1500</v>
      </c>
      <c r="E770" s="5">
        <v>10</v>
      </c>
      <c r="F770" t="s">
        <v>2127</v>
      </c>
      <c r="G770" t="s">
        <v>2131</v>
      </c>
      <c r="H770" t="s">
        <v>2151</v>
      </c>
      <c r="I770">
        <v>1427133600</v>
      </c>
      <c r="J770">
        <v>1423847093</v>
      </c>
      <c r="K770" t="b">
        <v>0</v>
      </c>
      <c r="L770">
        <v>1</v>
      </c>
      <c r="M770" t="b">
        <v>0</v>
      </c>
      <c r="N770" t="s">
        <v>2167</v>
      </c>
      <c r="O770" s="8">
        <v>1</v>
      </c>
      <c r="P770" s="9">
        <v>10</v>
      </c>
      <c r="Q770" t="s">
        <v>2176</v>
      </c>
      <c r="R770" t="s">
        <v>2177</v>
      </c>
      <c r="S770" s="14">
        <v>42086.75</v>
      </c>
      <c r="T770" s="14">
        <v>42048.711724537032</v>
      </c>
    </row>
    <row r="771" spans="1:20" ht="42" x14ac:dyDescent="0.55000000000000004">
      <c r="A771" s="7">
        <v>3737</v>
      </c>
      <c r="B771" s="26" t="s">
        <v>768</v>
      </c>
      <c r="C771" s="26" t="s">
        <v>1834</v>
      </c>
      <c r="D771" s="3">
        <v>700</v>
      </c>
      <c r="E771" s="5">
        <v>150</v>
      </c>
      <c r="F771" t="s">
        <v>2127</v>
      </c>
      <c r="G771" t="s">
        <v>2130</v>
      </c>
      <c r="H771" t="s">
        <v>2150</v>
      </c>
      <c r="I771">
        <v>1447311540</v>
      </c>
      <c r="J771">
        <v>1445358903</v>
      </c>
      <c r="K771" t="b">
        <v>0</v>
      </c>
      <c r="L771">
        <v>4</v>
      </c>
      <c r="M771" t="b">
        <v>0</v>
      </c>
      <c r="N771" t="s">
        <v>2167</v>
      </c>
      <c r="O771" s="8">
        <v>21</v>
      </c>
      <c r="P771" s="9">
        <v>37.5</v>
      </c>
      <c r="Q771" t="s">
        <v>2176</v>
      </c>
      <c r="R771" t="s">
        <v>2177</v>
      </c>
      <c r="S771" s="14">
        <v>42320.290972222225</v>
      </c>
      <c r="T771" s="14">
        <v>42297.691006944442</v>
      </c>
    </row>
    <row r="772" spans="1:20" ht="42" x14ac:dyDescent="0.55000000000000004">
      <c r="A772" s="7">
        <v>3738</v>
      </c>
      <c r="B772" s="26" t="s">
        <v>769</v>
      </c>
      <c r="C772" s="26" t="s">
        <v>1835</v>
      </c>
      <c r="D772" s="3">
        <v>1500</v>
      </c>
      <c r="E772" s="5">
        <v>270</v>
      </c>
      <c r="F772" t="s">
        <v>2127</v>
      </c>
      <c r="G772" t="s">
        <v>2131</v>
      </c>
      <c r="H772" t="s">
        <v>2151</v>
      </c>
      <c r="I772">
        <v>1405461600</v>
      </c>
      <c r="J772">
        <v>1403562705</v>
      </c>
      <c r="K772" t="b">
        <v>0</v>
      </c>
      <c r="L772">
        <v>6</v>
      </c>
      <c r="M772" t="b">
        <v>0</v>
      </c>
      <c r="N772" t="s">
        <v>2167</v>
      </c>
      <c r="O772" s="8">
        <v>18</v>
      </c>
      <c r="P772" s="9">
        <v>45</v>
      </c>
      <c r="Q772" t="s">
        <v>2176</v>
      </c>
      <c r="R772" t="s">
        <v>2177</v>
      </c>
      <c r="S772" s="14">
        <v>41835.916666666664</v>
      </c>
      <c r="T772" s="14">
        <v>41813.938715277778</v>
      </c>
    </row>
    <row r="773" spans="1:20" ht="55.8" x14ac:dyDescent="0.55000000000000004">
      <c r="A773" s="7">
        <v>3739</v>
      </c>
      <c r="B773" s="26" t="s">
        <v>770</v>
      </c>
      <c r="C773" s="26" t="s">
        <v>1836</v>
      </c>
      <c r="D773" s="3">
        <v>4000</v>
      </c>
      <c r="E773" s="5">
        <v>805</v>
      </c>
      <c r="F773" t="s">
        <v>2127</v>
      </c>
      <c r="G773" t="s">
        <v>2131</v>
      </c>
      <c r="H773" t="s">
        <v>2151</v>
      </c>
      <c r="I773">
        <v>1468752468</v>
      </c>
      <c r="J773">
        <v>1467024468</v>
      </c>
      <c r="K773" t="b">
        <v>0</v>
      </c>
      <c r="L773">
        <v>8</v>
      </c>
      <c r="M773" t="b">
        <v>0</v>
      </c>
      <c r="N773" t="s">
        <v>2167</v>
      </c>
      <c r="O773" s="8">
        <v>20</v>
      </c>
      <c r="P773" s="9">
        <v>100.63</v>
      </c>
      <c r="Q773" t="s">
        <v>2176</v>
      </c>
      <c r="R773" t="s">
        <v>2177</v>
      </c>
      <c r="S773" s="14">
        <v>42568.449861111112</v>
      </c>
      <c r="T773" s="14">
        <v>42548.449861111112</v>
      </c>
    </row>
    <row r="774" spans="1:20" ht="55.8" x14ac:dyDescent="0.55000000000000004">
      <c r="A774" s="7">
        <v>3740</v>
      </c>
      <c r="B774" s="26" t="s">
        <v>771</v>
      </c>
      <c r="C774" s="26" t="s">
        <v>1837</v>
      </c>
      <c r="D774" s="3">
        <v>2000</v>
      </c>
      <c r="E774" s="5">
        <v>358</v>
      </c>
      <c r="F774" t="s">
        <v>2127</v>
      </c>
      <c r="G774" t="s">
        <v>2130</v>
      </c>
      <c r="H774" t="s">
        <v>2150</v>
      </c>
      <c r="I774">
        <v>1407808438</v>
      </c>
      <c r="J774">
        <v>1405217355</v>
      </c>
      <c r="K774" t="b">
        <v>0</v>
      </c>
      <c r="L774">
        <v>14</v>
      </c>
      <c r="M774" t="b">
        <v>0</v>
      </c>
      <c r="N774" t="s">
        <v>2167</v>
      </c>
      <c r="O774" s="8">
        <v>18</v>
      </c>
      <c r="P774" s="9">
        <v>25.57</v>
      </c>
      <c r="Q774" t="s">
        <v>2176</v>
      </c>
      <c r="R774" t="s">
        <v>2177</v>
      </c>
      <c r="S774" s="14">
        <v>41863.079143518517</v>
      </c>
      <c r="T774" s="14">
        <v>41833.089756944442</v>
      </c>
    </row>
    <row r="775" spans="1:20" ht="55.8" x14ac:dyDescent="0.55000000000000004">
      <c r="A775" s="7">
        <v>3741</v>
      </c>
      <c r="B775" s="26" t="s">
        <v>772</v>
      </c>
      <c r="C775" s="26" t="s">
        <v>1838</v>
      </c>
      <c r="D775" s="3">
        <v>20000</v>
      </c>
      <c r="E775" s="5">
        <v>0</v>
      </c>
      <c r="F775" t="s">
        <v>2127</v>
      </c>
      <c r="G775" t="s">
        <v>2130</v>
      </c>
      <c r="H775" t="s">
        <v>2150</v>
      </c>
      <c r="I775">
        <v>1450389950</v>
      </c>
      <c r="J775">
        <v>1447797950</v>
      </c>
      <c r="K775" t="b">
        <v>0</v>
      </c>
      <c r="L775">
        <v>0</v>
      </c>
      <c r="M775" t="b">
        <v>0</v>
      </c>
      <c r="N775" t="s">
        <v>2167</v>
      </c>
      <c r="O775" s="8">
        <v>0</v>
      </c>
      <c r="P775" s="9">
        <v>0</v>
      </c>
      <c r="Q775" t="s">
        <v>2176</v>
      </c>
      <c r="R775" t="s">
        <v>2177</v>
      </c>
      <c r="S775" s="14">
        <v>42355.920717592591</v>
      </c>
      <c r="T775" s="14">
        <v>42325.920717592591</v>
      </c>
    </row>
    <row r="776" spans="1:20" ht="55.8" x14ac:dyDescent="0.55000000000000004">
      <c r="A776" s="7">
        <v>3742</v>
      </c>
      <c r="B776" s="26" t="s">
        <v>773</v>
      </c>
      <c r="C776" s="26" t="s">
        <v>1839</v>
      </c>
      <c r="D776" s="3">
        <v>5000</v>
      </c>
      <c r="E776" s="5">
        <v>100</v>
      </c>
      <c r="F776" t="s">
        <v>2127</v>
      </c>
      <c r="G776" t="s">
        <v>2130</v>
      </c>
      <c r="H776" t="s">
        <v>2150</v>
      </c>
      <c r="I776">
        <v>1409980144</v>
      </c>
      <c r="J776">
        <v>1407388144</v>
      </c>
      <c r="K776" t="b">
        <v>0</v>
      </c>
      <c r="L776">
        <v>4</v>
      </c>
      <c r="M776" t="b">
        <v>0</v>
      </c>
      <c r="N776" t="s">
        <v>2167</v>
      </c>
      <c r="O776" s="8">
        <v>2</v>
      </c>
      <c r="P776" s="9">
        <v>25</v>
      </c>
      <c r="Q776" t="s">
        <v>2176</v>
      </c>
      <c r="R776" t="s">
        <v>2177</v>
      </c>
      <c r="S776" s="14">
        <v>41888.214629629627</v>
      </c>
      <c r="T776" s="14">
        <v>41858.214629629627</v>
      </c>
    </row>
    <row r="777" spans="1:20" ht="42" x14ac:dyDescent="0.55000000000000004">
      <c r="A777" s="7">
        <v>3743</v>
      </c>
      <c r="B777" s="26" t="s">
        <v>774</v>
      </c>
      <c r="C777" s="26" t="s">
        <v>1840</v>
      </c>
      <c r="D777" s="3">
        <v>2200</v>
      </c>
      <c r="E777" s="5">
        <v>0</v>
      </c>
      <c r="F777" t="s">
        <v>2127</v>
      </c>
      <c r="G777" t="s">
        <v>2130</v>
      </c>
      <c r="H777" t="s">
        <v>2150</v>
      </c>
      <c r="I777">
        <v>1404406964</v>
      </c>
      <c r="J777">
        <v>1401814964</v>
      </c>
      <c r="K777" t="b">
        <v>0</v>
      </c>
      <c r="L777">
        <v>0</v>
      </c>
      <c r="M777" t="b">
        <v>0</v>
      </c>
      <c r="N777" t="s">
        <v>2167</v>
      </c>
      <c r="O777" s="8">
        <v>0</v>
      </c>
      <c r="P777" s="9">
        <v>0</v>
      </c>
      <c r="Q777" t="s">
        <v>2176</v>
      </c>
      <c r="R777" t="s">
        <v>2177</v>
      </c>
      <c r="S777" s="14">
        <v>41823.710231481484</v>
      </c>
      <c r="T777" s="14">
        <v>41793.710231481484</v>
      </c>
    </row>
    <row r="778" spans="1:20" ht="55.8" x14ac:dyDescent="0.55000000000000004">
      <c r="A778" s="7">
        <v>3744</v>
      </c>
      <c r="B778" s="26" t="s">
        <v>775</v>
      </c>
      <c r="C778" s="26" t="s">
        <v>1841</v>
      </c>
      <c r="D778" s="3">
        <v>1200</v>
      </c>
      <c r="E778" s="5">
        <v>0</v>
      </c>
      <c r="F778" t="s">
        <v>2127</v>
      </c>
      <c r="G778" t="s">
        <v>2130</v>
      </c>
      <c r="H778" t="s">
        <v>2150</v>
      </c>
      <c r="I778">
        <v>1404532740</v>
      </c>
      <c r="J778">
        <v>1401823952</v>
      </c>
      <c r="K778" t="b">
        <v>0</v>
      </c>
      <c r="L778">
        <v>0</v>
      </c>
      <c r="M778" t="b">
        <v>0</v>
      </c>
      <c r="N778" t="s">
        <v>2167</v>
      </c>
      <c r="O778" s="8">
        <v>0</v>
      </c>
      <c r="P778" s="9">
        <v>0</v>
      </c>
      <c r="Q778" t="s">
        <v>2176</v>
      </c>
      <c r="R778" t="s">
        <v>2177</v>
      </c>
      <c r="S778" s="14">
        <v>41825.165972222225</v>
      </c>
      <c r="T778" s="14">
        <v>41793.814259259263</v>
      </c>
    </row>
    <row r="779" spans="1:20" ht="42" x14ac:dyDescent="0.55000000000000004">
      <c r="A779" s="7">
        <v>3745</v>
      </c>
      <c r="B779" s="26" t="s">
        <v>776</v>
      </c>
      <c r="C779" s="26" t="s">
        <v>1842</v>
      </c>
      <c r="D779" s="3">
        <v>100</v>
      </c>
      <c r="E779" s="5">
        <v>10</v>
      </c>
      <c r="F779" t="s">
        <v>2127</v>
      </c>
      <c r="G779" t="s">
        <v>2130</v>
      </c>
      <c r="H779" t="s">
        <v>2150</v>
      </c>
      <c r="I779">
        <v>1407689102</v>
      </c>
      <c r="J779">
        <v>1405097102</v>
      </c>
      <c r="K779" t="b">
        <v>0</v>
      </c>
      <c r="L779">
        <v>1</v>
      </c>
      <c r="M779" t="b">
        <v>0</v>
      </c>
      <c r="N779" t="s">
        <v>2167</v>
      </c>
      <c r="O779" s="8">
        <v>10</v>
      </c>
      <c r="P779" s="9">
        <v>10</v>
      </c>
      <c r="Q779" t="s">
        <v>2176</v>
      </c>
      <c r="R779" t="s">
        <v>2177</v>
      </c>
      <c r="S779" s="14">
        <v>41861.697939814818</v>
      </c>
      <c r="T779" s="14">
        <v>41831.697939814818</v>
      </c>
    </row>
    <row r="780" spans="1:20" ht="28.2" x14ac:dyDescent="0.55000000000000004">
      <c r="A780" s="7">
        <v>3746</v>
      </c>
      <c r="B780" s="26" t="s">
        <v>777</v>
      </c>
      <c r="C780" s="26" t="s">
        <v>1843</v>
      </c>
      <c r="D780" s="3">
        <v>8500</v>
      </c>
      <c r="E780" s="5">
        <v>202</v>
      </c>
      <c r="F780" t="s">
        <v>2127</v>
      </c>
      <c r="G780" t="s">
        <v>2130</v>
      </c>
      <c r="H780" t="s">
        <v>2150</v>
      </c>
      <c r="I780">
        <v>1475918439</v>
      </c>
      <c r="J780">
        <v>1473326439</v>
      </c>
      <c r="K780" t="b">
        <v>0</v>
      </c>
      <c r="L780">
        <v>1</v>
      </c>
      <c r="M780" t="b">
        <v>0</v>
      </c>
      <c r="N780" t="s">
        <v>2167</v>
      </c>
      <c r="O780" s="8">
        <v>2</v>
      </c>
      <c r="P780" s="9">
        <v>202</v>
      </c>
      <c r="Q780" t="s">
        <v>2176</v>
      </c>
      <c r="R780" t="s">
        <v>2177</v>
      </c>
      <c r="S780" s="14">
        <v>42651.389340277776</v>
      </c>
      <c r="T780" s="14">
        <v>42621.389340277776</v>
      </c>
    </row>
    <row r="781" spans="1:20" ht="42" x14ac:dyDescent="0.55000000000000004">
      <c r="A781" s="7">
        <v>3747</v>
      </c>
      <c r="B781" s="26" t="s">
        <v>778</v>
      </c>
      <c r="C781" s="26" t="s">
        <v>1844</v>
      </c>
      <c r="D781" s="3">
        <v>2500</v>
      </c>
      <c r="E781" s="5">
        <v>25</v>
      </c>
      <c r="F781" t="s">
        <v>2127</v>
      </c>
      <c r="G781" t="s">
        <v>2131</v>
      </c>
      <c r="H781" t="s">
        <v>2151</v>
      </c>
      <c r="I781">
        <v>1436137140</v>
      </c>
      <c r="J781">
        <v>1433833896</v>
      </c>
      <c r="K781" t="b">
        <v>0</v>
      </c>
      <c r="L781">
        <v>1</v>
      </c>
      <c r="M781" t="b">
        <v>0</v>
      </c>
      <c r="N781" t="s">
        <v>2167</v>
      </c>
      <c r="O781" s="8">
        <v>1</v>
      </c>
      <c r="P781" s="9">
        <v>25</v>
      </c>
      <c r="Q781" t="s">
        <v>2176</v>
      </c>
      <c r="R781" t="s">
        <v>2177</v>
      </c>
      <c r="S781" s="14">
        <v>42190.957638888889</v>
      </c>
      <c r="T781" s="14">
        <v>42164.299722222218</v>
      </c>
    </row>
    <row r="782" spans="1:20" ht="55.8" x14ac:dyDescent="0.55000000000000004">
      <c r="A782" s="7">
        <v>3808</v>
      </c>
      <c r="B782" s="26" t="s">
        <v>779</v>
      </c>
      <c r="C782" s="26" t="s">
        <v>1845</v>
      </c>
      <c r="D782" s="3">
        <v>1000</v>
      </c>
      <c r="E782" s="5">
        <v>1000</v>
      </c>
      <c r="F782" t="s">
        <v>2126</v>
      </c>
      <c r="G782" t="s">
        <v>2131</v>
      </c>
      <c r="H782" t="s">
        <v>2151</v>
      </c>
      <c r="I782">
        <v>1429955619</v>
      </c>
      <c r="J782">
        <v>1424775219</v>
      </c>
      <c r="K782" t="b">
        <v>0</v>
      </c>
      <c r="L782">
        <v>24</v>
      </c>
      <c r="M782" t="b">
        <v>1</v>
      </c>
      <c r="N782" t="s">
        <v>2167</v>
      </c>
      <c r="O782" s="8">
        <v>100</v>
      </c>
      <c r="P782" s="9">
        <v>41.67</v>
      </c>
      <c r="Q782" t="s">
        <v>2176</v>
      </c>
      <c r="R782" t="s">
        <v>2177</v>
      </c>
      <c r="S782" s="14">
        <v>42119.412256944444</v>
      </c>
      <c r="T782" s="14">
        <v>42059.453923611116</v>
      </c>
    </row>
    <row r="783" spans="1:20" ht="55.8" x14ac:dyDescent="0.55000000000000004">
      <c r="A783" s="7">
        <v>3809</v>
      </c>
      <c r="B783" s="26" t="s">
        <v>780</v>
      </c>
      <c r="C783" s="26" t="s">
        <v>1846</v>
      </c>
      <c r="D783" s="3">
        <v>2000</v>
      </c>
      <c r="E783" s="5">
        <v>2025</v>
      </c>
      <c r="F783" t="s">
        <v>2126</v>
      </c>
      <c r="G783" t="s">
        <v>2131</v>
      </c>
      <c r="H783" t="s">
        <v>2151</v>
      </c>
      <c r="I783">
        <v>1406761200</v>
      </c>
      <c r="J783">
        <v>1402403907</v>
      </c>
      <c r="K783" t="b">
        <v>0</v>
      </c>
      <c r="L783">
        <v>38</v>
      </c>
      <c r="M783" t="b">
        <v>1</v>
      </c>
      <c r="N783" t="s">
        <v>2167</v>
      </c>
      <c r="O783" s="8">
        <v>101</v>
      </c>
      <c r="P783" s="9">
        <v>53.29</v>
      </c>
      <c r="Q783" t="s">
        <v>2176</v>
      </c>
      <c r="R783" t="s">
        <v>2177</v>
      </c>
      <c r="S783" s="14">
        <v>41850.958333333336</v>
      </c>
      <c r="T783" s="14">
        <v>41800.526701388888</v>
      </c>
    </row>
    <row r="784" spans="1:20" ht="55.8" x14ac:dyDescent="0.55000000000000004">
      <c r="A784" s="7">
        <v>3810</v>
      </c>
      <c r="B784" s="26" t="s">
        <v>781</v>
      </c>
      <c r="C784" s="26" t="s">
        <v>1847</v>
      </c>
      <c r="D784" s="3">
        <v>1500</v>
      </c>
      <c r="E784" s="5">
        <v>1826</v>
      </c>
      <c r="F784" t="s">
        <v>2126</v>
      </c>
      <c r="G784" t="s">
        <v>2130</v>
      </c>
      <c r="H784" t="s">
        <v>2150</v>
      </c>
      <c r="I784">
        <v>1426965758</v>
      </c>
      <c r="J784">
        <v>1424377358</v>
      </c>
      <c r="K784" t="b">
        <v>0</v>
      </c>
      <c r="L784">
        <v>26</v>
      </c>
      <c r="M784" t="b">
        <v>1</v>
      </c>
      <c r="N784" t="s">
        <v>2167</v>
      </c>
      <c r="O784" s="8">
        <v>122</v>
      </c>
      <c r="P784" s="9">
        <v>70.23</v>
      </c>
      <c r="Q784" t="s">
        <v>2176</v>
      </c>
      <c r="R784" t="s">
        <v>2177</v>
      </c>
      <c r="S784" s="14">
        <v>42084.807384259257</v>
      </c>
      <c r="T784" s="14">
        <v>42054.849050925928</v>
      </c>
    </row>
    <row r="785" spans="1:20" ht="55.8" x14ac:dyDescent="0.55000000000000004">
      <c r="A785" s="7">
        <v>3811</v>
      </c>
      <c r="B785" s="26" t="s">
        <v>782</v>
      </c>
      <c r="C785" s="26" t="s">
        <v>1848</v>
      </c>
      <c r="D785" s="3">
        <v>250</v>
      </c>
      <c r="E785" s="5">
        <v>825</v>
      </c>
      <c r="F785" t="s">
        <v>2126</v>
      </c>
      <c r="G785" t="s">
        <v>2131</v>
      </c>
      <c r="H785" t="s">
        <v>2151</v>
      </c>
      <c r="I785">
        <v>1464692400</v>
      </c>
      <c r="J785">
        <v>1461769373</v>
      </c>
      <c r="K785" t="b">
        <v>0</v>
      </c>
      <c r="L785">
        <v>19</v>
      </c>
      <c r="M785" t="b">
        <v>1</v>
      </c>
      <c r="N785" t="s">
        <v>2167</v>
      </c>
      <c r="O785" s="8">
        <v>330</v>
      </c>
      <c r="P785" s="9">
        <v>43.42</v>
      </c>
      <c r="Q785" t="s">
        <v>2176</v>
      </c>
      <c r="R785" t="s">
        <v>2177</v>
      </c>
      <c r="S785" s="14">
        <v>42521.458333333328</v>
      </c>
      <c r="T785" s="14">
        <v>42487.62700231481</v>
      </c>
    </row>
    <row r="786" spans="1:20" ht="55.8" x14ac:dyDescent="0.55000000000000004">
      <c r="A786" s="7">
        <v>3812</v>
      </c>
      <c r="B786" s="26" t="s">
        <v>783</v>
      </c>
      <c r="C786" s="26" t="s">
        <v>1849</v>
      </c>
      <c r="D786" s="3">
        <v>2000</v>
      </c>
      <c r="E786" s="5">
        <v>2191</v>
      </c>
      <c r="F786" t="s">
        <v>2126</v>
      </c>
      <c r="G786" t="s">
        <v>2135</v>
      </c>
      <c r="H786" t="s">
        <v>2155</v>
      </c>
      <c r="I786">
        <v>1433131140</v>
      </c>
      <c r="J786">
        <v>1429120908</v>
      </c>
      <c r="K786" t="b">
        <v>0</v>
      </c>
      <c r="L786">
        <v>11</v>
      </c>
      <c r="M786" t="b">
        <v>1</v>
      </c>
      <c r="N786" t="s">
        <v>2167</v>
      </c>
      <c r="O786" s="8">
        <v>110</v>
      </c>
      <c r="P786" s="9">
        <v>199.18</v>
      </c>
      <c r="Q786" t="s">
        <v>2176</v>
      </c>
      <c r="R786" t="s">
        <v>2177</v>
      </c>
      <c r="S786" s="14">
        <v>42156.165972222225</v>
      </c>
      <c r="T786" s="14">
        <v>42109.751250000001</v>
      </c>
    </row>
    <row r="787" spans="1:20" ht="55.8" x14ac:dyDescent="0.55000000000000004">
      <c r="A787" s="7">
        <v>3813</v>
      </c>
      <c r="B787" s="26" t="s">
        <v>784</v>
      </c>
      <c r="C787" s="26" t="s">
        <v>1850</v>
      </c>
      <c r="D787" s="3">
        <v>2100</v>
      </c>
      <c r="E787" s="5">
        <v>2119.9899999999998</v>
      </c>
      <c r="F787" t="s">
        <v>2126</v>
      </c>
      <c r="G787" t="s">
        <v>2130</v>
      </c>
      <c r="H787" t="s">
        <v>2150</v>
      </c>
      <c r="I787">
        <v>1465940580</v>
      </c>
      <c r="J787">
        <v>1462603021</v>
      </c>
      <c r="K787" t="b">
        <v>0</v>
      </c>
      <c r="L787">
        <v>27</v>
      </c>
      <c r="M787" t="b">
        <v>1</v>
      </c>
      <c r="N787" t="s">
        <v>2167</v>
      </c>
      <c r="O787" s="8">
        <v>101</v>
      </c>
      <c r="P787" s="9">
        <v>78.52</v>
      </c>
      <c r="Q787" t="s">
        <v>2176</v>
      </c>
      <c r="R787" t="s">
        <v>2177</v>
      </c>
      <c r="S787" s="14">
        <v>42535.904861111107</v>
      </c>
      <c r="T787" s="14">
        <v>42497.275706018518</v>
      </c>
    </row>
    <row r="788" spans="1:20" ht="55.8" x14ac:dyDescent="0.55000000000000004">
      <c r="A788" s="7">
        <v>3814</v>
      </c>
      <c r="B788" s="26" t="s">
        <v>785</v>
      </c>
      <c r="C788" s="26" t="s">
        <v>1851</v>
      </c>
      <c r="D788" s="3">
        <v>1500</v>
      </c>
      <c r="E788" s="5">
        <v>2102</v>
      </c>
      <c r="F788" t="s">
        <v>2126</v>
      </c>
      <c r="G788" t="s">
        <v>2130</v>
      </c>
      <c r="H788" t="s">
        <v>2150</v>
      </c>
      <c r="I788">
        <v>1427860740</v>
      </c>
      <c r="J788">
        <v>1424727712</v>
      </c>
      <c r="K788" t="b">
        <v>0</v>
      </c>
      <c r="L788">
        <v>34</v>
      </c>
      <c r="M788" t="b">
        <v>1</v>
      </c>
      <c r="N788" t="s">
        <v>2167</v>
      </c>
      <c r="O788" s="8">
        <v>140</v>
      </c>
      <c r="P788" s="9">
        <v>61.82</v>
      </c>
      <c r="Q788" t="s">
        <v>2176</v>
      </c>
      <c r="R788" t="s">
        <v>2177</v>
      </c>
      <c r="S788" s="14">
        <v>42095.165972222225</v>
      </c>
      <c r="T788" s="14">
        <v>42058.904074074075</v>
      </c>
    </row>
    <row r="789" spans="1:20" ht="42" x14ac:dyDescent="0.55000000000000004">
      <c r="A789" s="7">
        <v>3815</v>
      </c>
      <c r="B789" s="26" t="s">
        <v>786</v>
      </c>
      <c r="C789" s="26" t="s">
        <v>1852</v>
      </c>
      <c r="D789" s="3">
        <v>1000</v>
      </c>
      <c r="E789" s="5">
        <v>1000.01</v>
      </c>
      <c r="F789" t="s">
        <v>2126</v>
      </c>
      <c r="G789" t="s">
        <v>2131</v>
      </c>
      <c r="H789" t="s">
        <v>2151</v>
      </c>
      <c r="I789">
        <v>1440111600</v>
      </c>
      <c r="J789">
        <v>1437545657</v>
      </c>
      <c r="K789" t="b">
        <v>0</v>
      </c>
      <c r="L789">
        <v>20</v>
      </c>
      <c r="M789" t="b">
        <v>1</v>
      </c>
      <c r="N789" t="s">
        <v>2167</v>
      </c>
      <c r="O789" s="8">
        <v>100</v>
      </c>
      <c r="P789" s="9">
        <v>50</v>
      </c>
      <c r="Q789" t="s">
        <v>2176</v>
      </c>
      <c r="R789" t="s">
        <v>2177</v>
      </c>
      <c r="S789" s="14">
        <v>42236.958333333328</v>
      </c>
      <c r="T789" s="14">
        <v>42207.259918981479</v>
      </c>
    </row>
    <row r="790" spans="1:20" ht="55.8" x14ac:dyDescent="0.55000000000000004">
      <c r="A790" s="7">
        <v>3816</v>
      </c>
      <c r="B790" s="26" t="s">
        <v>787</v>
      </c>
      <c r="C790" s="26" t="s">
        <v>1853</v>
      </c>
      <c r="D790" s="3">
        <v>1500</v>
      </c>
      <c r="E790" s="5">
        <v>1788.57</v>
      </c>
      <c r="F790" t="s">
        <v>2126</v>
      </c>
      <c r="G790" t="s">
        <v>2130</v>
      </c>
      <c r="H790" t="s">
        <v>2150</v>
      </c>
      <c r="I790">
        <v>1405614823</v>
      </c>
      <c r="J790">
        <v>1403022823</v>
      </c>
      <c r="K790" t="b">
        <v>0</v>
      </c>
      <c r="L790">
        <v>37</v>
      </c>
      <c r="M790" t="b">
        <v>1</v>
      </c>
      <c r="N790" t="s">
        <v>2167</v>
      </c>
      <c r="O790" s="8">
        <v>119</v>
      </c>
      <c r="P790" s="9">
        <v>48.34</v>
      </c>
      <c r="Q790" t="s">
        <v>2176</v>
      </c>
      <c r="R790" t="s">
        <v>2177</v>
      </c>
      <c r="S790" s="14">
        <v>41837.690081018518</v>
      </c>
      <c r="T790" s="14">
        <v>41807.690081018518</v>
      </c>
    </row>
    <row r="791" spans="1:20" ht="55.8" x14ac:dyDescent="0.55000000000000004">
      <c r="A791" s="7">
        <v>3817</v>
      </c>
      <c r="B791" s="26" t="s">
        <v>788</v>
      </c>
      <c r="C791" s="26" t="s">
        <v>1854</v>
      </c>
      <c r="D791" s="3">
        <v>2000</v>
      </c>
      <c r="E791" s="5">
        <v>2145</v>
      </c>
      <c r="F791" t="s">
        <v>2126</v>
      </c>
      <c r="G791" t="s">
        <v>2130</v>
      </c>
      <c r="H791" t="s">
        <v>2150</v>
      </c>
      <c r="I791">
        <v>1445659140</v>
      </c>
      <c r="J791">
        <v>1444236216</v>
      </c>
      <c r="K791" t="b">
        <v>0</v>
      </c>
      <c r="L791">
        <v>20</v>
      </c>
      <c r="M791" t="b">
        <v>1</v>
      </c>
      <c r="N791" t="s">
        <v>2167</v>
      </c>
      <c r="O791" s="8">
        <v>107</v>
      </c>
      <c r="P791" s="9">
        <v>107.25</v>
      </c>
      <c r="Q791" t="s">
        <v>2176</v>
      </c>
      <c r="R791" t="s">
        <v>2177</v>
      </c>
      <c r="S791" s="14">
        <v>42301.165972222225</v>
      </c>
      <c r="T791" s="14">
        <v>42284.69694444444</v>
      </c>
    </row>
    <row r="792" spans="1:20" ht="55.8" x14ac:dyDescent="0.55000000000000004">
      <c r="A792" s="7">
        <v>3818</v>
      </c>
      <c r="B792" s="26" t="s">
        <v>789</v>
      </c>
      <c r="C792" s="26" t="s">
        <v>1855</v>
      </c>
      <c r="D792" s="3">
        <v>250</v>
      </c>
      <c r="E792" s="5">
        <v>570</v>
      </c>
      <c r="F792" t="s">
        <v>2126</v>
      </c>
      <c r="G792" t="s">
        <v>2130</v>
      </c>
      <c r="H792" t="s">
        <v>2150</v>
      </c>
      <c r="I792">
        <v>1426187582</v>
      </c>
      <c r="J792">
        <v>1423599182</v>
      </c>
      <c r="K792" t="b">
        <v>0</v>
      </c>
      <c r="L792">
        <v>10</v>
      </c>
      <c r="M792" t="b">
        <v>1</v>
      </c>
      <c r="N792" t="s">
        <v>2167</v>
      </c>
      <c r="O792" s="8">
        <v>228</v>
      </c>
      <c r="P792" s="9">
        <v>57</v>
      </c>
      <c r="Q792" t="s">
        <v>2176</v>
      </c>
      <c r="R792" t="s">
        <v>2177</v>
      </c>
      <c r="S792" s="14">
        <v>42075.800717592589</v>
      </c>
      <c r="T792" s="14">
        <v>42045.84238425926</v>
      </c>
    </row>
    <row r="793" spans="1:20" ht="42" x14ac:dyDescent="0.55000000000000004">
      <c r="A793" s="7">
        <v>3819</v>
      </c>
      <c r="B793" s="26" t="s">
        <v>790</v>
      </c>
      <c r="C793" s="26" t="s">
        <v>1804</v>
      </c>
      <c r="D793" s="3">
        <v>1000</v>
      </c>
      <c r="E793" s="5">
        <v>1064</v>
      </c>
      <c r="F793" t="s">
        <v>2126</v>
      </c>
      <c r="G793" t="s">
        <v>2130</v>
      </c>
      <c r="H793" t="s">
        <v>2150</v>
      </c>
      <c r="I793">
        <v>1437166920</v>
      </c>
      <c r="J793">
        <v>1435554104</v>
      </c>
      <c r="K793" t="b">
        <v>0</v>
      </c>
      <c r="L793">
        <v>26</v>
      </c>
      <c r="M793" t="b">
        <v>1</v>
      </c>
      <c r="N793" t="s">
        <v>2167</v>
      </c>
      <c r="O793" s="8">
        <v>106</v>
      </c>
      <c r="P793" s="9">
        <v>40.92</v>
      </c>
      <c r="Q793" t="s">
        <v>2176</v>
      </c>
      <c r="R793" t="s">
        <v>2177</v>
      </c>
      <c r="S793" s="14">
        <v>42202.876388888893</v>
      </c>
      <c r="T793" s="14">
        <v>42184.209537037037</v>
      </c>
    </row>
    <row r="794" spans="1:20" ht="55.8" x14ac:dyDescent="0.55000000000000004">
      <c r="A794" s="7">
        <v>3820</v>
      </c>
      <c r="B794" s="26" t="s">
        <v>791</v>
      </c>
      <c r="C794" s="26" t="s">
        <v>1856</v>
      </c>
      <c r="D794" s="3">
        <v>300</v>
      </c>
      <c r="E794" s="5">
        <v>430</v>
      </c>
      <c r="F794" t="s">
        <v>2126</v>
      </c>
      <c r="G794" t="s">
        <v>2131</v>
      </c>
      <c r="H794" t="s">
        <v>2151</v>
      </c>
      <c r="I794">
        <v>1436110717</v>
      </c>
      <c r="J794">
        <v>1433518717</v>
      </c>
      <c r="K794" t="b">
        <v>0</v>
      </c>
      <c r="L794">
        <v>20</v>
      </c>
      <c r="M794" t="b">
        <v>1</v>
      </c>
      <c r="N794" t="s">
        <v>2167</v>
      </c>
      <c r="O794" s="8">
        <v>143</v>
      </c>
      <c r="P794" s="9">
        <v>21.5</v>
      </c>
      <c r="Q794" t="s">
        <v>2176</v>
      </c>
      <c r="R794" t="s">
        <v>2177</v>
      </c>
      <c r="S794" s="14">
        <v>42190.651817129634</v>
      </c>
      <c r="T794" s="14">
        <v>42160.651817129634</v>
      </c>
    </row>
    <row r="795" spans="1:20" ht="55.8" x14ac:dyDescent="0.55000000000000004">
      <c r="A795" s="7">
        <v>3821</v>
      </c>
      <c r="B795" s="26" t="s">
        <v>792</v>
      </c>
      <c r="C795" s="26" t="s">
        <v>1857</v>
      </c>
      <c r="D795" s="3">
        <v>3500</v>
      </c>
      <c r="E795" s="5">
        <v>3659</v>
      </c>
      <c r="F795" t="s">
        <v>2126</v>
      </c>
      <c r="G795" t="s">
        <v>2130</v>
      </c>
      <c r="H795" t="s">
        <v>2150</v>
      </c>
      <c r="I795">
        <v>1451881207</v>
      </c>
      <c r="J795">
        <v>1449116407</v>
      </c>
      <c r="K795" t="b">
        <v>0</v>
      </c>
      <c r="L795">
        <v>46</v>
      </c>
      <c r="M795" t="b">
        <v>1</v>
      </c>
      <c r="N795" t="s">
        <v>2167</v>
      </c>
      <c r="O795" s="8">
        <v>105</v>
      </c>
      <c r="P795" s="9">
        <v>79.540000000000006</v>
      </c>
      <c r="Q795" t="s">
        <v>2176</v>
      </c>
      <c r="R795" t="s">
        <v>2177</v>
      </c>
      <c r="S795" s="14">
        <v>42373.180636574078</v>
      </c>
      <c r="T795" s="14">
        <v>42341.180636574078</v>
      </c>
    </row>
    <row r="796" spans="1:20" ht="55.8" x14ac:dyDescent="0.55000000000000004">
      <c r="A796" s="7">
        <v>3822</v>
      </c>
      <c r="B796" s="26" t="s">
        <v>793</v>
      </c>
      <c r="C796" s="26" t="s">
        <v>1858</v>
      </c>
      <c r="D796" s="3">
        <v>5000</v>
      </c>
      <c r="E796" s="5">
        <v>5501</v>
      </c>
      <c r="F796" t="s">
        <v>2126</v>
      </c>
      <c r="G796" t="s">
        <v>2141</v>
      </c>
      <c r="H796" t="s">
        <v>2153</v>
      </c>
      <c r="I796">
        <v>1453244340</v>
      </c>
      <c r="J796">
        <v>1448136417</v>
      </c>
      <c r="K796" t="b">
        <v>0</v>
      </c>
      <c r="L796">
        <v>76</v>
      </c>
      <c r="M796" t="b">
        <v>1</v>
      </c>
      <c r="N796" t="s">
        <v>2167</v>
      </c>
      <c r="O796" s="8">
        <v>110</v>
      </c>
      <c r="P796" s="9">
        <v>72.38</v>
      </c>
      <c r="Q796" t="s">
        <v>2176</v>
      </c>
      <c r="R796" t="s">
        <v>2177</v>
      </c>
      <c r="S796" s="14">
        <v>42388.957638888889</v>
      </c>
      <c r="T796" s="14">
        <v>42329.838159722218</v>
      </c>
    </row>
    <row r="797" spans="1:20" ht="55.8" x14ac:dyDescent="0.55000000000000004">
      <c r="A797" s="7">
        <v>3823</v>
      </c>
      <c r="B797" s="26" t="s">
        <v>794</v>
      </c>
      <c r="C797" s="26" t="s">
        <v>1859</v>
      </c>
      <c r="D797" s="3">
        <v>2500</v>
      </c>
      <c r="E797" s="5">
        <v>2650</v>
      </c>
      <c r="F797" t="s">
        <v>2126</v>
      </c>
      <c r="G797" t="s">
        <v>2130</v>
      </c>
      <c r="H797" t="s">
        <v>2150</v>
      </c>
      <c r="I797">
        <v>1437364740</v>
      </c>
      <c r="J797">
        <v>1434405044</v>
      </c>
      <c r="K797" t="b">
        <v>0</v>
      </c>
      <c r="L797">
        <v>41</v>
      </c>
      <c r="M797" t="b">
        <v>1</v>
      </c>
      <c r="N797" t="s">
        <v>2167</v>
      </c>
      <c r="O797" s="8">
        <v>106</v>
      </c>
      <c r="P797" s="9">
        <v>64.63</v>
      </c>
      <c r="Q797" t="s">
        <v>2176</v>
      </c>
      <c r="R797" t="s">
        <v>2177</v>
      </c>
      <c r="S797" s="14">
        <v>42205.165972222225</v>
      </c>
      <c r="T797" s="14">
        <v>42170.910231481481</v>
      </c>
    </row>
    <row r="798" spans="1:20" ht="55.8" x14ac:dyDescent="0.55000000000000004">
      <c r="A798" s="7">
        <v>3824</v>
      </c>
      <c r="B798" s="26" t="s">
        <v>795</v>
      </c>
      <c r="C798" s="26" t="s">
        <v>1860</v>
      </c>
      <c r="D798" s="3">
        <v>250</v>
      </c>
      <c r="E798" s="5">
        <v>270</v>
      </c>
      <c r="F798" t="s">
        <v>2126</v>
      </c>
      <c r="G798" t="s">
        <v>2131</v>
      </c>
      <c r="H798" t="s">
        <v>2151</v>
      </c>
      <c r="I798">
        <v>1470058860</v>
      </c>
      <c r="J798">
        <v>1469026903</v>
      </c>
      <c r="K798" t="b">
        <v>0</v>
      </c>
      <c r="L798">
        <v>7</v>
      </c>
      <c r="M798" t="b">
        <v>1</v>
      </c>
      <c r="N798" t="s">
        <v>2167</v>
      </c>
      <c r="O798" s="8">
        <v>108</v>
      </c>
      <c r="P798" s="9">
        <v>38.57</v>
      </c>
      <c r="Q798" t="s">
        <v>2176</v>
      </c>
      <c r="R798" t="s">
        <v>2177</v>
      </c>
      <c r="S798" s="14">
        <v>42583.570138888885</v>
      </c>
      <c r="T798" s="14">
        <v>42571.626192129625</v>
      </c>
    </row>
    <row r="799" spans="1:20" ht="55.8" x14ac:dyDescent="0.55000000000000004">
      <c r="A799" s="7">
        <v>3825</v>
      </c>
      <c r="B799" s="26" t="s">
        <v>796</v>
      </c>
      <c r="C799" s="26" t="s">
        <v>1861</v>
      </c>
      <c r="D799" s="3">
        <v>5000</v>
      </c>
      <c r="E799" s="5">
        <v>5271</v>
      </c>
      <c r="F799" t="s">
        <v>2126</v>
      </c>
      <c r="G799" t="s">
        <v>2130</v>
      </c>
      <c r="H799" t="s">
        <v>2150</v>
      </c>
      <c r="I799">
        <v>1434505214</v>
      </c>
      <c r="J799">
        <v>1432690814</v>
      </c>
      <c r="K799" t="b">
        <v>0</v>
      </c>
      <c r="L799">
        <v>49</v>
      </c>
      <c r="M799" t="b">
        <v>1</v>
      </c>
      <c r="N799" t="s">
        <v>2167</v>
      </c>
      <c r="O799" s="8">
        <v>105</v>
      </c>
      <c r="P799" s="9">
        <v>107.57</v>
      </c>
      <c r="Q799" t="s">
        <v>2176</v>
      </c>
      <c r="R799" t="s">
        <v>2177</v>
      </c>
      <c r="S799" s="14">
        <v>42172.069606481484</v>
      </c>
      <c r="T799" s="14">
        <v>42151.069606481484</v>
      </c>
    </row>
    <row r="800" spans="1:20" ht="42" x14ac:dyDescent="0.55000000000000004">
      <c r="A800" s="7">
        <v>3826</v>
      </c>
      <c r="B800" s="26" t="s">
        <v>797</v>
      </c>
      <c r="C800" s="26" t="s">
        <v>1862</v>
      </c>
      <c r="D800" s="3">
        <v>600</v>
      </c>
      <c r="E800" s="5">
        <v>715</v>
      </c>
      <c r="F800" t="s">
        <v>2126</v>
      </c>
      <c r="G800" t="s">
        <v>2131</v>
      </c>
      <c r="H800" t="s">
        <v>2151</v>
      </c>
      <c r="I800">
        <v>1430993394</v>
      </c>
      <c r="J800">
        <v>1428401394</v>
      </c>
      <c r="K800" t="b">
        <v>0</v>
      </c>
      <c r="L800">
        <v>26</v>
      </c>
      <c r="M800" t="b">
        <v>1</v>
      </c>
      <c r="N800" t="s">
        <v>2167</v>
      </c>
      <c r="O800" s="8">
        <v>119</v>
      </c>
      <c r="P800" s="9">
        <v>27.5</v>
      </c>
      <c r="Q800" t="s">
        <v>2176</v>
      </c>
      <c r="R800" t="s">
        <v>2177</v>
      </c>
      <c r="S800" s="14">
        <v>42131.423541666663</v>
      </c>
      <c r="T800" s="14">
        <v>42101.423541666663</v>
      </c>
    </row>
    <row r="801" spans="1:20" ht="69.599999999999994" x14ac:dyDescent="0.55000000000000004">
      <c r="A801" s="7">
        <v>3827</v>
      </c>
      <c r="B801" s="26" t="s">
        <v>798</v>
      </c>
      <c r="C801" s="26" t="s">
        <v>1863</v>
      </c>
      <c r="D801" s="3">
        <v>3000</v>
      </c>
      <c r="E801" s="5">
        <v>4580</v>
      </c>
      <c r="F801" t="s">
        <v>2126</v>
      </c>
      <c r="G801" t="s">
        <v>2131</v>
      </c>
      <c r="H801" t="s">
        <v>2151</v>
      </c>
      <c r="I801">
        <v>1427414400</v>
      </c>
      <c r="J801">
        <v>1422656201</v>
      </c>
      <c r="K801" t="b">
        <v>0</v>
      </c>
      <c r="L801">
        <v>65</v>
      </c>
      <c r="M801" t="b">
        <v>1</v>
      </c>
      <c r="N801" t="s">
        <v>2167</v>
      </c>
      <c r="O801" s="8">
        <v>153</v>
      </c>
      <c r="P801" s="9">
        <v>70.459999999999994</v>
      </c>
      <c r="Q801" t="s">
        <v>2176</v>
      </c>
      <c r="R801" t="s">
        <v>2177</v>
      </c>
      <c r="S801" s="14">
        <v>42090</v>
      </c>
      <c r="T801" s="14">
        <v>42034.928252314814</v>
      </c>
    </row>
    <row r="802" spans="1:20" ht="55.8" x14ac:dyDescent="0.55000000000000004">
      <c r="A802" s="7">
        <v>3828</v>
      </c>
      <c r="B802" s="26" t="s">
        <v>799</v>
      </c>
      <c r="C802" s="26" t="s">
        <v>1864</v>
      </c>
      <c r="D802" s="3">
        <v>5000</v>
      </c>
      <c r="E802" s="5">
        <v>5000</v>
      </c>
      <c r="F802" t="s">
        <v>2126</v>
      </c>
      <c r="G802" t="s">
        <v>2130</v>
      </c>
      <c r="H802" t="s">
        <v>2150</v>
      </c>
      <c r="I802">
        <v>1420033187</v>
      </c>
      <c r="J802">
        <v>1414845587</v>
      </c>
      <c r="K802" t="b">
        <v>0</v>
      </c>
      <c r="L802">
        <v>28</v>
      </c>
      <c r="M802" t="b">
        <v>1</v>
      </c>
      <c r="N802" t="s">
        <v>2167</v>
      </c>
      <c r="O802" s="8">
        <v>100</v>
      </c>
      <c r="P802" s="9">
        <v>178.57</v>
      </c>
      <c r="Q802" t="s">
        <v>2176</v>
      </c>
      <c r="R802" t="s">
        <v>2177</v>
      </c>
      <c r="S802" s="14">
        <v>42004.569293981483</v>
      </c>
      <c r="T802" s="14">
        <v>41944.527627314819</v>
      </c>
    </row>
    <row r="803" spans="1:20" ht="55.8" x14ac:dyDescent="0.55000000000000004">
      <c r="A803" s="7">
        <v>3829</v>
      </c>
      <c r="B803" s="26" t="s">
        <v>800</v>
      </c>
      <c r="C803" s="26" t="s">
        <v>1865</v>
      </c>
      <c r="D803" s="3">
        <v>500</v>
      </c>
      <c r="E803" s="5">
        <v>501</v>
      </c>
      <c r="F803" t="s">
        <v>2126</v>
      </c>
      <c r="G803" t="s">
        <v>2130</v>
      </c>
      <c r="H803" t="s">
        <v>2150</v>
      </c>
      <c r="I803">
        <v>1472676371</v>
      </c>
      <c r="J803">
        <v>1470948371</v>
      </c>
      <c r="K803" t="b">
        <v>0</v>
      </c>
      <c r="L803">
        <v>8</v>
      </c>
      <c r="M803" t="b">
        <v>1</v>
      </c>
      <c r="N803" t="s">
        <v>2167</v>
      </c>
      <c r="O803" s="8">
        <v>100</v>
      </c>
      <c r="P803" s="9">
        <v>62.63</v>
      </c>
      <c r="Q803" t="s">
        <v>2176</v>
      </c>
      <c r="R803" t="s">
        <v>2177</v>
      </c>
      <c r="S803" s="14">
        <v>42613.865405092598</v>
      </c>
      <c r="T803" s="14">
        <v>42593.865405092598</v>
      </c>
    </row>
    <row r="804" spans="1:20" ht="55.8" x14ac:dyDescent="0.55000000000000004">
      <c r="A804" s="7">
        <v>3830</v>
      </c>
      <c r="B804" s="26" t="s">
        <v>801</v>
      </c>
      <c r="C804" s="26" t="s">
        <v>1866</v>
      </c>
      <c r="D804" s="3">
        <v>100</v>
      </c>
      <c r="E804" s="5">
        <v>225</v>
      </c>
      <c r="F804" t="s">
        <v>2126</v>
      </c>
      <c r="G804" t="s">
        <v>2130</v>
      </c>
      <c r="H804" t="s">
        <v>2150</v>
      </c>
      <c r="I804">
        <v>1464371211</v>
      </c>
      <c r="J804">
        <v>1463161611</v>
      </c>
      <c r="K804" t="b">
        <v>0</v>
      </c>
      <c r="L804">
        <v>3</v>
      </c>
      <c r="M804" t="b">
        <v>1</v>
      </c>
      <c r="N804" t="s">
        <v>2167</v>
      </c>
      <c r="O804" s="8">
        <v>225</v>
      </c>
      <c r="P804" s="9">
        <v>75</v>
      </c>
      <c r="Q804" t="s">
        <v>2176</v>
      </c>
      <c r="R804" t="s">
        <v>2177</v>
      </c>
      <c r="S804" s="14">
        <v>42517.740868055553</v>
      </c>
      <c r="T804" s="14">
        <v>42503.740868055553</v>
      </c>
    </row>
    <row r="805" spans="1:20" ht="55.8" x14ac:dyDescent="0.55000000000000004">
      <c r="A805" s="7">
        <v>3831</v>
      </c>
      <c r="B805" s="26" t="s">
        <v>802</v>
      </c>
      <c r="C805" s="26" t="s">
        <v>1867</v>
      </c>
      <c r="D805" s="3">
        <v>500</v>
      </c>
      <c r="E805" s="5">
        <v>530.11</v>
      </c>
      <c r="F805" t="s">
        <v>2126</v>
      </c>
      <c r="G805" t="s">
        <v>2130</v>
      </c>
      <c r="H805" t="s">
        <v>2150</v>
      </c>
      <c r="I805">
        <v>1415222545</v>
      </c>
      <c r="J805">
        <v>1413404545</v>
      </c>
      <c r="K805" t="b">
        <v>0</v>
      </c>
      <c r="L805">
        <v>9</v>
      </c>
      <c r="M805" t="b">
        <v>1</v>
      </c>
      <c r="N805" t="s">
        <v>2167</v>
      </c>
      <c r="O805" s="8">
        <v>106</v>
      </c>
      <c r="P805" s="9">
        <v>58.9</v>
      </c>
      <c r="Q805" t="s">
        <v>2176</v>
      </c>
      <c r="R805" t="s">
        <v>2177</v>
      </c>
      <c r="S805" s="14">
        <v>41948.890567129631</v>
      </c>
      <c r="T805" s="14">
        <v>41927.848900462966</v>
      </c>
    </row>
    <row r="806" spans="1:20" ht="55.8" x14ac:dyDescent="0.55000000000000004">
      <c r="A806" s="7">
        <v>3832</v>
      </c>
      <c r="B806" s="26" t="s">
        <v>803</v>
      </c>
      <c r="C806" s="26" t="s">
        <v>1868</v>
      </c>
      <c r="D806" s="3">
        <v>1200</v>
      </c>
      <c r="E806" s="5">
        <v>1256</v>
      </c>
      <c r="F806" t="s">
        <v>2126</v>
      </c>
      <c r="G806" t="s">
        <v>2130</v>
      </c>
      <c r="H806" t="s">
        <v>2150</v>
      </c>
      <c r="I806">
        <v>1455936335</v>
      </c>
      <c r="J806">
        <v>1452048335</v>
      </c>
      <c r="K806" t="b">
        <v>0</v>
      </c>
      <c r="L806">
        <v>9</v>
      </c>
      <c r="M806" t="b">
        <v>1</v>
      </c>
      <c r="N806" t="s">
        <v>2167</v>
      </c>
      <c r="O806" s="8">
        <v>105</v>
      </c>
      <c r="P806" s="9">
        <v>139.56</v>
      </c>
      <c r="Q806" t="s">
        <v>2176</v>
      </c>
      <c r="R806" t="s">
        <v>2177</v>
      </c>
      <c r="S806" s="14">
        <v>42420.114988425921</v>
      </c>
      <c r="T806" s="14">
        <v>42375.114988425921</v>
      </c>
    </row>
    <row r="807" spans="1:20" ht="55.8" x14ac:dyDescent="0.55000000000000004">
      <c r="A807" s="7">
        <v>3833</v>
      </c>
      <c r="B807" s="26" t="s">
        <v>804</v>
      </c>
      <c r="C807" s="26" t="s">
        <v>1869</v>
      </c>
      <c r="D807" s="3">
        <v>1200</v>
      </c>
      <c r="E807" s="5">
        <v>1400</v>
      </c>
      <c r="F807" t="s">
        <v>2126</v>
      </c>
      <c r="G807" t="s">
        <v>2135</v>
      </c>
      <c r="H807" t="s">
        <v>2155</v>
      </c>
      <c r="I807">
        <v>1417460940</v>
      </c>
      <c r="J807">
        <v>1416516972</v>
      </c>
      <c r="K807" t="b">
        <v>0</v>
      </c>
      <c r="L807">
        <v>20</v>
      </c>
      <c r="M807" t="b">
        <v>1</v>
      </c>
      <c r="N807" t="s">
        <v>2167</v>
      </c>
      <c r="O807" s="8">
        <v>117</v>
      </c>
      <c r="P807" s="9">
        <v>70</v>
      </c>
      <c r="Q807" t="s">
        <v>2176</v>
      </c>
      <c r="R807" t="s">
        <v>2177</v>
      </c>
      <c r="S807" s="14">
        <v>41974.797916666663</v>
      </c>
      <c r="T807" s="14">
        <v>41963.872361111105</v>
      </c>
    </row>
    <row r="808" spans="1:20" ht="55.8" x14ac:dyDescent="0.55000000000000004">
      <c r="A808" s="7">
        <v>3834</v>
      </c>
      <c r="B808" s="26" t="s">
        <v>805</v>
      </c>
      <c r="C808" s="26" t="s">
        <v>1870</v>
      </c>
      <c r="D808" s="3">
        <v>3000</v>
      </c>
      <c r="E808" s="5">
        <v>3271</v>
      </c>
      <c r="F808" t="s">
        <v>2126</v>
      </c>
      <c r="G808" t="s">
        <v>2131</v>
      </c>
      <c r="H808" t="s">
        <v>2151</v>
      </c>
      <c r="I808">
        <v>1434624067</v>
      </c>
      <c r="J808">
        <v>1432032067</v>
      </c>
      <c r="K808" t="b">
        <v>0</v>
      </c>
      <c r="L808">
        <v>57</v>
      </c>
      <c r="M808" t="b">
        <v>1</v>
      </c>
      <c r="N808" t="s">
        <v>2167</v>
      </c>
      <c r="O808" s="8">
        <v>109</v>
      </c>
      <c r="P808" s="9">
        <v>57.39</v>
      </c>
      <c r="Q808" t="s">
        <v>2176</v>
      </c>
      <c r="R808" t="s">
        <v>2177</v>
      </c>
      <c r="S808" s="14">
        <v>42173.445219907408</v>
      </c>
      <c r="T808" s="14">
        <v>42143.445219907408</v>
      </c>
    </row>
    <row r="809" spans="1:20" ht="55.8" x14ac:dyDescent="0.55000000000000004">
      <c r="A809" s="7">
        <v>3835</v>
      </c>
      <c r="B809" s="26" t="s">
        <v>806</v>
      </c>
      <c r="C809" s="26" t="s">
        <v>1871</v>
      </c>
      <c r="D809" s="3">
        <v>200</v>
      </c>
      <c r="E809" s="5">
        <v>320</v>
      </c>
      <c r="F809" t="s">
        <v>2126</v>
      </c>
      <c r="G809" t="s">
        <v>2131</v>
      </c>
      <c r="H809" t="s">
        <v>2151</v>
      </c>
      <c r="I809">
        <v>1461278208</v>
      </c>
      <c r="J809">
        <v>1459463808</v>
      </c>
      <c r="K809" t="b">
        <v>0</v>
      </c>
      <c r="L809">
        <v>8</v>
      </c>
      <c r="M809" t="b">
        <v>1</v>
      </c>
      <c r="N809" t="s">
        <v>2167</v>
      </c>
      <c r="O809" s="8">
        <v>160</v>
      </c>
      <c r="P809" s="9">
        <v>40</v>
      </c>
      <c r="Q809" t="s">
        <v>2176</v>
      </c>
      <c r="R809" t="s">
        <v>2177</v>
      </c>
      <c r="S809" s="14">
        <v>42481.94222222222</v>
      </c>
      <c r="T809" s="14">
        <v>42460.94222222222</v>
      </c>
    </row>
    <row r="810" spans="1:20" ht="42" x14ac:dyDescent="0.55000000000000004">
      <c r="A810" s="7">
        <v>3836</v>
      </c>
      <c r="B810" s="26" t="s">
        <v>807</v>
      </c>
      <c r="C810" s="26" t="s">
        <v>1872</v>
      </c>
      <c r="D810" s="3">
        <v>800</v>
      </c>
      <c r="E810" s="5">
        <v>900</v>
      </c>
      <c r="F810" t="s">
        <v>2126</v>
      </c>
      <c r="G810" t="s">
        <v>2130</v>
      </c>
      <c r="H810" t="s">
        <v>2150</v>
      </c>
      <c r="I810">
        <v>1470197340</v>
      </c>
      <c r="J810">
        <v>1467497652</v>
      </c>
      <c r="K810" t="b">
        <v>0</v>
      </c>
      <c r="L810">
        <v>14</v>
      </c>
      <c r="M810" t="b">
        <v>1</v>
      </c>
      <c r="N810" t="s">
        <v>2167</v>
      </c>
      <c r="O810" s="8">
        <v>113</v>
      </c>
      <c r="P810" s="9">
        <v>64.290000000000006</v>
      </c>
      <c r="Q810" t="s">
        <v>2176</v>
      </c>
      <c r="R810" t="s">
        <v>2177</v>
      </c>
      <c r="S810" s="14">
        <v>42585.172916666663</v>
      </c>
      <c r="T810" s="14">
        <v>42553.926527777774</v>
      </c>
    </row>
    <row r="811" spans="1:20" ht="28.2" x14ac:dyDescent="0.55000000000000004">
      <c r="A811" s="7">
        <v>3837</v>
      </c>
      <c r="B811" s="26" t="s">
        <v>808</v>
      </c>
      <c r="C811" s="26" t="s">
        <v>1873</v>
      </c>
      <c r="D811" s="3">
        <v>2000</v>
      </c>
      <c r="E811" s="5">
        <v>2042</v>
      </c>
      <c r="F811" t="s">
        <v>2126</v>
      </c>
      <c r="G811" t="s">
        <v>2131</v>
      </c>
      <c r="H811" t="s">
        <v>2151</v>
      </c>
      <c r="I811">
        <v>1435947758</v>
      </c>
      <c r="J811">
        <v>1432837358</v>
      </c>
      <c r="K811" t="b">
        <v>0</v>
      </c>
      <c r="L811">
        <v>17</v>
      </c>
      <c r="M811" t="b">
        <v>1</v>
      </c>
      <c r="N811" t="s">
        <v>2167</v>
      </c>
      <c r="O811" s="8">
        <v>102</v>
      </c>
      <c r="P811" s="9">
        <v>120.12</v>
      </c>
      <c r="Q811" t="s">
        <v>2176</v>
      </c>
      <c r="R811" t="s">
        <v>2177</v>
      </c>
      <c r="S811" s="14">
        <v>42188.765717592592</v>
      </c>
      <c r="T811" s="14">
        <v>42152.765717592592</v>
      </c>
    </row>
    <row r="812" spans="1:20" ht="55.8" x14ac:dyDescent="0.55000000000000004">
      <c r="A812" s="7">
        <v>3838</v>
      </c>
      <c r="B812" s="26" t="s">
        <v>809</v>
      </c>
      <c r="C812" s="26" t="s">
        <v>1874</v>
      </c>
      <c r="D812" s="3">
        <v>100000</v>
      </c>
      <c r="E812" s="5">
        <v>100824</v>
      </c>
      <c r="F812" t="s">
        <v>2126</v>
      </c>
      <c r="G812" t="s">
        <v>2140</v>
      </c>
      <c r="H812" t="s">
        <v>2158</v>
      </c>
      <c r="I812">
        <v>1432314209</v>
      </c>
      <c r="J812">
        <v>1429722209</v>
      </c>
      <c r="K812" t="b">
        <v>0</v>
      </c>
      <c r="L812">
        <v>100</v>
      </c>
      <c r="M812" t="b">
        <v>1</v>
      </c>
      <c r="N812" t="s">
        <v>2167</v>
      </c>
      <c r="O812" s="8">
        <v>101</v>
      </c>
      <c r="P812" s="9">
        <v>1008.24</v>
      </c>
      <c r="Q812" t="s">
        <v>2176</v>
      </c>
      <c r="R812" t="s">
        <v>2177</v>
      </c>
      <c r="S812" s="14">
        <v>42146.710752314815</v>
      </c>
      <c r="T812" s="14">
        <v>42116.710752314815</v>
      </c>
    </row>
    <row r="813" spans="1:20" ht="55.8" x14ac:dyDescent="0.55000000000000004">
      <c r="A813" s="7">
        <v>3839</v>
      </c>
      <c r="B813" s="26" t="s">
        <v>810</v>
      </c>
      <c r="C813" s="26" t="s">
        <v>1875</v>
      </c>
      <c r="D813" s="3">
        <v>2000</v>
      </c>
      <c r="E813" s="5">
        <v>2025</v>
      </c>
      <c r="F813" t="s">
        <v>2126</v>
      </c>
      <c r="G813" t="s">
        <v>2130</v>
      </c>
      <c r="H813" t="s">
        <v>2150</v>
      </c>
      <c r="I813">
        <v>1438226724</v>
      </c>
      <c r="J813">
        <v>1433042724</v>
      </c>
      <c r="K813" t="b">
        <v>0</v>
      </c>
      <c r="L813">
        <v>32</v>
      </c>
      <c r="M813" t="b">
        <v>1</v>
      </c>
      <c r="N813" t="s">
        <v>2167</v>
      </c>
      <c r="O813" s="8">
        <v>101</v>
      </c>
      <c r="P813" s="9">
        <v>63.28</v>
      </c>
      <c r="Q813" t="s">
        <v>2176</v>
      </c>
      <c r="R813" t="s">
        <v>2177</v>
      </c>
      <c r="S813" s="14">
        <v>42215.142638888887</v>
      </c>
      <c r="T813" s="14">
        <v>42155.142638888887</v>
      </c>
    </row>
    <row r="814" spans="1:20" ht="55.8" x14ac:dyDescent="0.55000000000000004">
      <c r="A814" s="7">
        <v>3840</v>
      </c>
      <c r="B814" s="26" t="s">
        <v>811</v>
      </c>
      <c r="C814" s="26" t="s">
        <v>1876</v>
      </c>
      <c r="D814" s="3">
        <v>1</v>
      </c>
      <c r="E814" s="5">
        <v>65</v>
      </c>
      <c r="F814" t="s">
        <v>2126</v>
      </c>
      <c r="G814" t="s">
        <v>2131</v>
      </c>
      <c r="H814" t="s">
        <v>2151</v>
      </c>
      <c r="I814">
        <v>1459180229</v>
      </c>
      <c r="J814">
        <v>1457023829</v>
      </c>
      <c r="K814" t="b">
        <v>0</v>
      </c>
      <c r="L814">
        <v>3</v>
      </c>
      <c r="M814" t="b">
        <v>1</v>
      </c>
      <c r="N814" t="s">
        <v>2167</v>
      </c>
      <c r="O814" s="8">
        <v>6500</v>
      </c>
      <c r="P814" s="9">
        <v>21.67</v>
      </c>
      <c r="Q814" t="s">
        <v>2176</v>
      </c>
      <c r="R814" t="s">
        <v>2177</v>
      </c>
      <c r="S814" s="14">
        <v>42457.660057870366</v>
      </c>
      <c r="T814" s="14">
        <v>42432.701724537037</v>
      </c>
    </row>
    <row r="815" spans="1:20" ht="69.599999999999994" x14ac:dyDescent="0.55000000000000004">
      <c r="A815" s="7">
        <v>3841</v>
      </c>
      <c r="B815" s="26" t="s">
        <v>812</v>
      </c>
      <c r="C815" s="26" t="s">
        <v>1877</v>
      </c>
      <c r="D815" s="3">
        <v>10000</v>
      </c>
      <c r="E815" s="5">
        <v>872</v>
      </c>
      <c r="F815" t="s">
        <v>2127</v>
      </c>
      <c r="G815" t="s">
        <v>2130</v>
      </c>
      <c r="H815" t="s">
        <v>2150</v>
      </c>
      <c r="I815">
        <v>1405882287</v>
      </c>
      <c r="J815">
        <v>1400698287</v>
      </c>
      <c r="K815" t="b">
        <v>1</v>
      </c>
      <c r="L815">
        <v>34</v>
      </c>
      <c r="M815" t="b">
        <v>0</v>
      </c>
      <c r="N815" t="s">
        <v>2167</v>
      </c>
      <c r="O815" s="8">
        <v>9</v>
      </c>
      <c r="P815" s="9">
        <v>25.65</v>
      </c>
      <c r="Q815" t="s">
        <v>2176</v>
      </c>
      <c r="R815" t="s">
        <v>2177</v>
      </c>
      <c r="S815" s="14">
        <v>41840.785729166666</v>
      </c>
      <c r="T815" s="14">
        <v>41780.785729166666</v>
      </c>
    </row>
    <row r="816" spans="1:20" ht="55.8" x14ac:dyDescent="0.55000000000000004">
      <c r="A816" s="7">
        <v>3842</v>
      </c>
      <c r="B816" s="26" t="s">
        <v>813</v>
      </c>
      <c r="C816" s="26" t="s">
        <v>1878</v>
      </c>
      <c r="D816" s="3">
        <v>5000</v>
      </c>
      <c r="E816" s="5">
        <v>1097</v>
      </c>
      <c r="F816" t="s">
        <v>2127</v>
      </c>
      <c r="G816" t="s">
        <v>2131</v>
      </c>
      <c r="H816" t="s">
        <v>2151</v>
      </c>
      <c r="I816">
        <v>1399809052</v>
      </c>
      <c r="J816">
        <v>1397217052</v>
      </c>
      <c r="K816" t="b">
        <v>1</v>
      </c>
      <c r="L816">
        <v>23</v>
      </c>
      <c r="M816" t="b">
        <v>0</v>
      </c>
      <c r="N816" t="s">
        <v>2167</v>
      </c>
      <c r="O816" s="8">
        <v>22</v>
      </c>
      <c r="P816" s="9">
        <v>47.7</v>
      </c>
      <c r="Q816" t="s">
        <v>2176</v>
      </c>
      <c r="R816" t="s">
        <v>2177</v>
      </c>
      <c r="S816" s="14">
        <v>41770.493657407409</v>
      </c>
      <c r="T816" s="14">
        <v>41740.493657407409</v>
      </c>
    </row>
    <row r="817" spans="1:20" ht="55.8" x14ac:dyDescent="0.55000000000000004">
      <c r="A817" s="7">
        <v>3843</v>
      </c>
      <c r="B817" s="26" t="s">
        <v>814</v>
      </c>
      <c r="C817" s="26" t="s">
        <v>1879</v>
      </c>
      <c r="D817" s="3">
        <v>5000</v>
      </c>
      <c r="E817" s="5">
        <v>1065</v>
      </c>
      <c r="F817" t="s">
        <v>2127</v>
      </c>
      <c r="G817" t="s">
        <v>2130</v>
      </c>
      <c r="H817" t="s">
        <v>2150</v>
      </c>
      <c r="I817">
        <v>1401587064</v>
      </c>
      <c r="J817">
        <v>1399427064</v>
      </c>
      <c r="K817" t="b">
        <v>1</v>
      </c>
      <c r="L817">
        <v>19</v>
      </c>
      <c r="M817" t="b">
        <v>0</v>
      </c>
      <c r="N817" t="s">
        <v>2167</v>
      </c>
      <c r="O817" s="8">
        <v>21</v>
      </c>
      <c r="P817" s="9">
        <v>56.05</v>
      </c>
      <c r="Q817" t="s">
        <v>2176</v>
      </c>
      <c r="R817" t="s">
        <v>2177</v>
      </c>
      <c r="S817" s="14">
        <v>41791.072500000002</v>
      </c>
      <c r="T817" s="14">
        <v>41766.072500000002</v>
      </c>
    </row>
    <row r="818" spans="1:20" ht="55.8" x14ac:dyDescent="0.55000000000000004">
      <c r="A818" s="7">
        <v>3844</v>
      </c>
      <c r="B818" s="26" t="s">
        <v>815</v>
      </c>
      <c r="C818" s="26" t="s">
        <v>1880</v>
      </c>
      <c r="D818" s="3">
        <v>9800</v>
      </c>
      <c r="E818" s="5">
        <v>4066</v>
      </c>
      <c r="F818" t="s">
        <v>2127</v>
      </c>
      <c r="G818" t="s">
        <v>2130</v>
      </c>
      <c r="H818" t="s">
        <v>2150</v>
      </c>
      <c r="I818">
        <v>1401778740</v>
      </c>
      <c r="J818">
        <v>1399474134</v>
      </c>
      <c r="K818" t="b">
        <v>1</v>
      </c>
      <c r="L818">
        <v>50</v>
      </c>
      <c r="M818" t="b">
        <v>0</v>
      </c>
      <c r="N818" t="s">
        <v>2167</v>
      </c>
      <c r="O818" s="8">
        <v>41</v>
      </c>
      <c r="P818" s="9">
        <v>81.319999999999993</v>
      </c>
      <c r="Q818" t="s">
        <v>2176</v>
      </c>
      <c r="R818" t="s">
        <v>2177</v>
      </c>
      <c r="S818" s="14">
        <v>41793.290972222225</v>
      </c>
      <c r="T818" s="14">
        <v>41766.617291666669</v>
      </c>
    </row>
    <row r="819" spans="1:20" ht="83.4" x14ac:dyDescent="0.55000000000000004">
      <c r="A819" s="7">
        <v>3845</v>
      </c>
      <c r="B819" s="26" t="s">
        <v>816</v>
      </c>
      <c r="C819" s="26" t="s">
        <v>1881</v>
      </c>
      <c r="D819" s="3">
        <v>40000</v>
      </c>
      <c r="E819" s="5">
        <v>842</v>
      </c>
      <c r="F819" t="s">
        <v>2127</v>
      </c>
      <c r="G819" t="s">
        <v>2130</v>
      </c>
      <c r="H819" t="s">
        <v>2150</v>
      </c>
      <c r="I819">
        <v>1443711774</v>
      </c>
      <c r="J819">
        <v>1441119774</v>
      </c>
      <c r="K819" t="b">
        <v>1</v>
      </c>
      <c r="L819">
        <v>12</v>
      </c>
      <c r="M819" t="b">
        <v>0</v>
      </c>
      <c r="N819" t="s">
        <v>2167</v>
      </c>
      <c r="O819" s="8">
        <v>2</v>
      </c>
      <c r="P819" s="9">
        <v>70.17</v>
      </c>
      <c r="Q819" t="s">
        <v>2176</v>
      </c>
      <c r="R819" t="s">
        <v>2177</v>
      </c>
      <c r="S819" s="14">
        <v>42278.627013888887</v>
      </c>
      <c r="T819" s="14">
        <v>42248.627013888887</v>
      </c>
    </row>
    <row r="820" spans="1:20" ht="55.8" x14ac:dyDescent="0.55000000000000004">
      <c r="A820" s="7">
        <v>3846</v>
      </c>
      <c r="B820" s="26" t="s">
        <v>817</v>
      </c>
      <c r="C820" s="26" t="s">
        <v>1882</v>
      </c>
      <c r="D820" s="3">
        <v>7000</v>
      </c>
      <c r="E820" s="5">
        <v>189</v>
      </c>
      <c r="F820" t="s">
        <v>2127</v>
      </c>
      <c r="G820" t="s">
        <v>2130</v>
      </c>
      <c r="H820" t="s">
        <v>2150</v>
      </c>
      <c r="I820">
        <v>1412405940</v>
      </c>
      <c r="J820">
        <v>1409721542</v>
      </c>
      <c r="K820" t="b">
        <v>1</v>
      </c>
      <c r="L820">
        <v>8</v>
      </c>
      <c r="M820" t="b">
        <v>0</v>
      </c>
      <c r="N820" t="s">
        <v>2167</v>
      </c>
      <c r="O820" s="8">
        <v>3</v>
      </c>
      <c r="P820" s="9">
        <v>23.63</v>
      </c>
      <c r="Q820" t="s">
        <v>2176</v>
      </c>
      <c r="R820" t="s">
        <v>2177</v>
      </c>
      <c r="S820" s="14">
        <v>41916.290972222225</v>
      </c>
      <c r="T820" s="14">
        <v>41885.221550925926</v>
      </c>
    </row>
    <row r="821" spans="1:20" ht="55.8" x14ac:dyDescent="0.55000000000000004">
      <c r="A821" s="7">
        <v>3847</v>
      </c>
      <c r="B821" s="26" t="s">
        <v>818</v>
      </c>
      <c r="C821" s="26" t="s">
        <v>1883</v>
      </c>
      <c r="D821" s="3">
        <v>10500</v>
      </c>
      <c r="E821" s="5">
        <v>1697</v>
      </c>
      <c r="F821" t="s">
        <v>2127</v>
      </c>
      <c r="G821" t="s">
        <v>2130</v>
      </c>
      <c r="H821" t="s">
        <v>2150</v>
      </c>
      <c r="I821">
        <v>1437283391</v>
      </c>
      <c r="J821">
        <v>1433395391</v>
      </c>
      <c r="K821" t="b">
        <v>1</v>
      </c>
      <c r="L821">
        <v>9</v>
      </c>
      <c r="M821" t="b">
        <v>0</v>
      </c>
      <c r="N821" t="s">
        <v>2167</v>
      </c>
      <c r="O821" s="8">
        <v>16</v>
      </c>
      <c r="P821" s="9">
        <v>188.56</v>
      </c>
      <c r="Q821" t="s">
        <v>2176</v>
      </c>
      <c r="R821" t="s">
        <v>2177</v>
      </c>
      <c r="S821" s="14">
        <v>42204.224432870367</v>
      </c>
      <c r="T821" s="14">
        <v>42159.224432870367</v>
      </c>
    </row>
    <row r="822" spans="1:20" ht="55.8" x14ac:dyDescent="0.55000000000000004">
      <c r="A822" s="7">
        <v>3848</v>
      </c>
      <c r="B822" s="26" t="s">
        <v>819</v>
      </c>
      <c r="C822" s="26" t="s">
        <v>1884</v>
      </c>
      <c r="D822" s="3">
        <v>13000</v>
      </c>
      <c r="E822" s="5">
        <v>2129</v>
      </c>
      <c r="F822" t="s">
        <v>2127</v>
      </c>
      <c r="G822" t="s">
        <v>2130</v>
      </c>
      <c r="H822" t="s">
        <v>2150</v>
      </c>
      <c r="I822">
        <v>1445196989</v>
      </c>
      <c r="J822">
        <v>1442604989</v>
      </c>
      <c r="K822" t="b">
        <v>1</v>
      </c>
      <c r="L822">
        <v>43</v>
      </c>
      <c r="M822" t="b">
        <v>0</v>
      </c>
      <c r="N822" t="s">
        <v>2167</v>
      </c>
      <c r="O822" s="8">
        <v>16</v>
      </c>
      <c r="P822" s="9">
        <v>49.51</v>
      </c>
      <c r="Q822" t="s">
        <v>2176</v>
      </c>
      <c r="R822" t="s">
        <v>2177</v>
      </c>
      <c r="S822" s="14">
        <v>42295.817002314812</v>
      </c>
      <c r="T822" s="14">
        <v>42265.817002314812</v>
      </c>
    </row>
    <row r="823" spans="1:20" ht="69.599999999999994" x14ac:dyDescent="0.55000000000000004">
      <c r="A823" s="7">
        <v>3849</v>
      </c>
      <c r="B823" s="26" t="s">
        <v>820</v>
      </c>
      <c r="C823" s="26" t="s">
        <v>1885</v>
      </c>
      <c r="D823" s="3">
        <v>30000</v>
      </c>
      <c r="E823" s="5">
        <v>2113</v>
      </c>
      <c r="F823" t="s">
        <v>2127</v>
      </c>
      <c r="G823" t="s">
        <v>2141</v>
      </c>
      <c r="H823" t="s">
        <v>2153</v>
      </c>
      <c r="I823">
        <v>1434047084</v>
      </c>
      <c r="J823">
        <v>1431455084</v>
      </c>
      <c r="K823" t="b">
        <v>1</v>
      </c>
      <c r="L823">
        <v>28</v>
      </c>
      <c r="M823" t="b">
        <v>0</v>
      </c>
      <c r="N823" t="s">
        <v>2167</v>
      </c>
      <c r="O823" s="8">
        <v>7</v>
      </c>
      <c r="P823" s="9">
        <v>75.459999999999994</v>
      </c>
      <c r="Q823" t="s">
        <v>2176</v>
      </c>
      <c r="R823" t="s">
        <v>2177</v>
      </c>
      <c r="S823" s="14">
        <v>42166.767175925925</v>
      </c>
      <c r="T823" s="14">
        <v>42136.767175925925</v>
      </c>
    </row>
    <row r="824" spans="1:20" ht="28.2" x14ac:dyDescent="0.55000000000000004">
      <c r="A824" s="7">
        <v>3850</v>
      </c>
      <c r="B824" s="26" t="s">
        <v>821</v>
      </c>
      <c r="C824" s="26" t="s">
        <v>1886</v>
      </c>
      <c r="D824" s="3">
        <v>1000</v>
      </c>
      <c r="E824" s="5">
        <v>38</v>
      </c>
      <c r="F824" t="s">
        <v>2127</v>
      </c>
      <c r="G824" t="s">
        <v>2130</v>
      </c>
      <c r="H824" t="s">
        <v>2150</v>
      </c>
      <c r="I824">
        <v>1420081143</v>
      </c>
      <c r="J824">
        <v>1417489143</v>
      </c>
      <c r="K824" t="b">
        <v>1</v>
      </c>
      <c r="L824">
        <v>4</v>
      </c>
      <c r="M824" t="b">
        <v>0</v>
      </c>
      <c r="N824" t="s">
        <v>2167</v>
      </c>
      <c r="O824" s="8">
        <v>4</v>
      </c>
      <c r="P824" s="9">
        <v>9.5</v>
      </c>
      <c r="Q824" t="s">
        <v>2176</v>
      </c>
      <c r="R824" t="s">
        <v>2177</v>
      </c>
      <c r="S824" s="14">
        <v>42005.124340277776</v>
      </c>
      <c r="T824" s="14">
        <v>41975.124340277776</v>
      </c>
    </row>
    <row r="825" spans="1:20" ht="55.8" x14ac:dyDescent="0.55000000000000004">
      <c r="A825" s="7">
        <v>3851</v>
      </c>
      <c r="B825" s="26" t="s">
        <v>822</v>
      </c>
      <c r="C825" s="26" t="s">
        <v>1887</v>
      </c>
      <c r="D825" s="3">
        <v>2500</v>
      </c>
      <c r="E825" s="5">
        <v>852</v>
      </c>
      <c r="F825" t="s">
        <v>2127</v>
      </c>
      <c r="G825" t="s">
        <v>2131</v>
      </c>
      <c r="H825" t="s">
        <v>2151</v>
      </c>
      <c r="I825">
        <v>1437129179</v>
      </c>
      <c r="J825">
        <v>1434537179</v>
      </c>
      <c r="K825" t="b">
        <v>1</v>
      </c>
      <c r="L825">
        <v>24</v>
      </c>
      <c r="M825" t="b">
        <v>0</v>
      </c>
      <c r="N825" t="s">
        <v>2167</v>
      </c>
      <c r="O825" s="8">
        <v>34</v>
      </c>
      <c r="P825" s="9">
        <v>35.5</v>
      </c>
      <c r="Q825" t="s">
        <v>2176</v>
      </c>
      <c r="R825" t="s">
        <v>2177</v>
      </c>
      <c r="S825" s="14">
        <v>42202.439571759256</v>
      </c>
      <c r="T825" s="14">
        <v>42172.439571759256</v>
      </c>
    </row>
    <row r="826" spans="1:20" ht="55.8" x14ac:dyDescent="0.55000000000000004">
      <c r="A826" s="7">
        <v>3852</v>
      </c>
      <c r="B826" s="26" t="s">
        <v>823</v>
      </c>
      <c r="C826" s="26" t="s">
        <v>1888</v>
      </c>
      <c r="D826" s="3">
        <v>10000</v>
      </c>
      <c r="E826" s="5">
        <v>20</v>
      </c>
      <c r="F826" t="s">
        <v>2127</v>
      </c>
      <c r="G826" t="s">
        <v>2130</v>
      </c>
      <c r="H826" t="s">
        <v>2150</v>
      </c>
      <c r="I826">
        <v>1427427276</v>
      </c>
      <c r="J826">
        <v>1425270876</v>
      </c>
      <c r="K826" t="b">
        <v>0</v>
      </c>
      <c r="L826">
        <v>2</v>
      </c>
      <c r="M826" t="b">
        <v>0</v>
      </c>
      <c r="N826" t="s">
        <v>2167</v>
      </c>
      <c r="O826" s="8">
        <v>0</v>
      </c>
      <c r="P826" s="9">
        <v>10</v>
      </c>
      <c r="Q826" t="s">
        <v>2176</v>
      </c>
      <c r="R826" t="s">
        <v>2177</v>
      </c>
      <c r="S826" s="14">
        <v>42090.149027777778</v>
      </c>
      <c r="T826" s="14">
        <v>42065.190694444449</v>
      </c>
    </row>
    <row r="827" spans="1:20" ht="42" x14ac:dyDescent="0.55000000000000004">
      <c r="A827" s="7">
        <v>3853</v>
      </c>
      <c r="B827" s="26" t="s">
        <v>824</v>
      </c>
      <c r="C827" s="26" t="s">
        <v>1889</v>
      </c>
      <c r="D827" s="3">
        <v>100000</v>
      </c>
      <c r="E827" s="5">
        <v>26</v>
      </c>
      <c r="F827" t="s">
        <v>2127</v>
      </c>
      <c r="G827" t="s">
        <v>2130</v>
      </c>
      <c r="H827" t="s">
        <v>2150</v>
      </c>
      <c r="I827">
        <v>1409602178</v>
      </c>
      <c r="J827">
        <v>1406578178</v>
      </c>
      <c r="K827" t="b">
        <v>0</v>
      </c>
      <c r="L827">
        <v>2</v>
      </c>
      <c r="M827" t="b">
        <v>0</v>
      </c>
      <c r="N827" t="s">
        <v>2167</v>
      </c>
      <c r="O827" s="8">
        <v>0</v>
      </c>
      <c r="P827" s="9">
        <v>13</v>
      </c>
      <c r="Q827" t="s">
        <v>2176</v>
      </c>
      <c r="R827" t="s">
        <v>2177</v>
      </c>
      <c r="S827" s="14">
        <v>41883.84002314815</v>
      </c>
      <c r="T827" s="14">
        <v>41848.84002314815</v>
      </c>
    </row>
    <row r="828" spans="1:20" ht="42" x14ac:dyDescent="0.55000000000000004">
      <c r="A828" s="7">
        <v>3854</v>
      </c>
      <c r="B828" s="26" t="s">
        <v>825</v>
      </c>
      <c r="C828" s="26" t="s">
        <v>1890</v>
      </c>
      <c r="D828" s="3">
        <v>11000</v>
      </c>
      <c r="E828" s="5">
        <v>1788</v>
      </c>
      <c r="F828" t="s">
        <v>2127</v>
      </c>
      <c r="G828" t="s">
        <v>2130</v>
      </c>
      <c r="H828" t="s">
        <v>2150</v>
      </c>
      <c r="I828">
        <v>1431206058</v>
      </c>
      <c r="J828">
        <v>1428614058</v>
      </c>
      <c r="K828" t="b">
        <v>0</v>
      </c>
      <c r="L828">
        <v>20</v>
      </c>
      <c r="M828" t="b">
        <v>0</v>
      </c>
      <c r="N828" t="s">
        <v>2167</v>
      </c>
      <c r="O828" s="8">
        <v>16</v>
      </c>
      <c r="P828" s="9">
        <v>89.4</v>
      </c>
      <c r="Q828" t="s">
        <v>2176</v>
      </c>
      <c r="R828" t="s">
        <v>2177</v>
      </c>
      <c r="S828" s="14">
        <v>42133.884930555556</v>
      </c>
      <c r="T828" s="14">
        <v>42103.884930555556</v>
      </c>
    </row>
    <row r="829" spans="1:20" ht="69.599999999999994" x14ac:dyDescent="0.55000000000000004">
      <c r="A829" s="7">
        <v>3855</v>
      </c>
      <c r="B829" s="26" t="s">
        <v>826</v>
      </c>
      <c r="C829" s="26" t="s">
        <v>1891</v>
      </c>
      <c r="D829" s="3">
        <v>1000</v>
      </c>
      <c r="E829" s="5">
        <v>25</v>
      </c>
      <c r="F829" t="s">
        <v>2127</v>
      </c>
      <c r="G829" t="s">
        <v>2130</v>
      </c>
      <c r="H829" t="s">
        <v>2150</v>
      </c>
      <c r="I829">
        <v>1427408271</v>
      </c>
      <c r="J829">
        <v>1424819871</v>
      </c>
      <c r="K829" t="b">
        <v>0</v>
      </c>
      <c r="L829">
        <v>1</v>
      </c>
      <c r="M829" t="b">
        <v>0</v>
      </c>
      <c r="N829" t="s">
        <v>2167</v>
      </c>
      <c r="O829" s="8">
        <v>3</v>
      </c>
      <c r="P829" s="9">
        <v>25</v>
      </c>
      <c r="Q829" t="s">
        <v>2176</v>
      </c>
      <c r="R829" t="s">
        <v>2177</v>
      </c>
      <c r="S829" s="14">
        <v>42089.929062499999</v>
      </c>
      <c r="T829" s="14">
        <v>42059.970729166671</v>
      </c>
    </row>
    <row r="830" spans="1:20" ht="55.8" x14ac:dyDescent="0.55000000000000004">
      <c r="A830" s="7">
        <v>3856</v>
      </c>
      <c r="B830" s="26" t="s">
        <v>827</v>
      </c>
      <c r="C830" s="26" t="s">
        <v>1892</v>
      </c>
      <c r="D830" s="3">
        <v>5000</v>
      </c>
      <c r="E830" s="5">
        <v>1</v>
      </c>
      <c r="F830" t="s">
        <v>2127</v>
      </c>
      <c r="G830" t="s">
        <v>2130</v>
      </c>
      <c r="H830" t="s">
        <v>2150</v>
      </c>
      <c r="I830">
        <v>1425833403</v>
      </c>
      <c r="J830">
        <v>1423245003</v>
      </c>
      <c r="K830" t="b">
        <v>0</v>
      </c>
      <c r="L830">
        <v>1</v>
      </c>
      <c r="M830" t="b">
        <v>0</v>
      </c>
      <c r="N830" t="s">
        <v>2167</v>
      </c>
      <c r="O830" s="8">
        <v>0</v>
      </c>
      <c r="P830" s="9">
        <v>1</v>
      </c>
      <c r="Q830" t="s">
        <v>2176</v>
      </c>
      <c r="R830" t="s">
        <v>2177</v>
      </c>
      <c r="S830" s="14">
        <v>42071.701423611114</v>
      </c>
      <c r="T830" s="14">
        <v>42041.743090277778</v>
      </c>
    </row>
    <row r="831" spans="1:20" ht="55.8" x14ac:dyDescent="0.55000000000000004">
      <c r="A831" s="7">
        <v>3857</v>
      </c>
      <c r="B831" s="26" t="s">
        <v>828</v>
      </c>
      <c r="C831" s="26" t="s">
        <v>1893</v>
      </c>
      <c r="D831" s="3">
        <v>5000</v>
      </c>
      <c r="E831" s="5">
        <v>260</v>
      </c>
      <c r="F831" t="s">
        <v>2127</v>
      </c>
      <c r="G831" t="s">
        <v>2130</v>
      </c>
      <c r="H831" t="s">
        <v>2150</v>
      </c>
      <c r="I831">
        <v>1406913120</v>
      </c>
      <c r="J831">
        <v>1404927690</v>
      </c>
      <c r="K831" t="b">
        <v>0</v>
      </c>
      <c r="L831">
        <v>4</v>
      </c>
      <c r="M831" t="b">
        <v>0</v>
      </c>
      <c r="N831" t="s">
        <v>2167</v>
      </c>
      <c r="O831" s="8">
        <v>5</v>
      </c>
      <c r="P831" s="9">
        <v>65</v>
      </c>
      <c r="Q831" t="s">
        <v>2176</v>
      </c>
      <c r="R831" t="s">
        <v>2177</v>
      </c>
      <c r="S831" s="14">
        <v>41852.716666666667</v>
      </c>
      <c r="T831" s="14">
        <v>41829.73715277778</v>
      </c>
    </row>
    <row r="832" spans="1:20" ht="55.8" x14ac:dyDescent="0.55000000000000004">
      <c r="A832" s="7">
        <v>3858</v>
      </c>
      <c r="B832" s="26" t="s">
        <v>829</v>
      </c>
      <c r="C832" s="26" t="s">
        <v>1894</v>
      </c>
      <c r="D832" s="3">
        <v>500</v>
      </c>
      <c r="E832" s="5">
        <v>10</v>
      </c>
      <c r="F832" t="s">
        <v>2127</v>
      </c>
      <c r="G832" t="s">
        <v>2131</v>
      </c>
      <c r="H832" t="s">
        <v>2151</v>
      </c>
      <c r="I832">
        <v>1432328400</v>
      </c>
      <c r="J832">
        <v>1430734844</v>
      </c>
      <c r="K832" t="b">
        <v>0</v>
      </c>
      <c r="L832">
        <v>1</v>
      </c>
      <c r="M832" t="b">
        <v>0</v>
      </c>
      <c r="N832" t="s">
        <v>2167</v>
      </c>
      <c r="O832" s="8">
        <v>2</v>
      </c>
      <c r="P832" s="9">
        <v>10</v>
      </c>
      <c r="Q832" t="s">
        <v>2176</v>
      </c>
      <c r="R832" t="s">
        <v>2177</v>
      </c>
      <c r="S832" s="14">
        <v>42146.875</v>
      </c>
      <c r="T832" s="14">
        <v>42128.431064814817</v>
      </c>
    </row>
    <row r="833" spans="1:20" ht="55.8" x14ac:dyDescent="0.55000000000000004">
      <c r="A833" s="7">
        <v>3859</v>
      </c>
      <c r="B833" s="26" t="s">
        <v>830</v>
      </c>
      <c r="C833" s="26" t="s">
        <v>1895</v>
      </c>
      <c r="D833" s="3">
        <v>2500</v>
      </c>
      <c r="E833" s="5">
        <v>1</v>
      </c>
      <c r="F833" t="s">
        <v>2127</v>
      </c>
      <c r="G833" t="s">
        <v>2130</v>
      </c>
      <c r="H833" t="s">
        <v>2150</v>
      </c>
      <c r="I833">
        <v>1403730000</v>
      </c>
      <c r="J833">
        <v>1401485207</v>
      </c>
      <c r="K833" t="b">
        <v>0</v>
      </c>
      <c r="L833">
        <v>1</v>
      </c>
      <c r="M833" t="b">
        <v>0</v>
      </c>
      <c r="N833" t="s">
        <v>2167</v>
      </c>
      <c r="O833" s="8">
        <v>0</v>
      </c>
      <c r="P833" s="9">
        <v>1</v>
      </c>
      <c r="Q833" t="s">
        <v>2176</v>
      </c>
      <c r="R833" t="s">
        <v>2177</v>
      </c>
      <c r="S833" s="14">
        <v>41815.875</v>
      </c>
      <c r="T833" s="14">
        <v>41789.893599537041</v>
      </c>
    </row>
    <row r="834" spans="1:20" ht="55.8" x14ac:dyDescent="0.55000000000000004">
      <c r="A834" s="7">
        <v>3860</v>
      </c>
      <c r="B834" s="26" t="s">
        <v>831</v>
      </c>
      <c r="C834" s="26" t="s">
        <v>1896</v>
      </c>
      <c r="D834" s="3">
        <v>6000</v>
      </c>
      <c r="E834" s="5">
        <v>1060</v>
      </c>
      <c r="F834" t="s">
        <v>2127</v>
      </c>
      <c r="G834" t="s">
        <v>2130</v>
      </c>
      <c r="H834" t="s">
        <v>2150</v>
      </c>
      <c r="I834">
        <v>1407858710</v>
      </c>
      <c r="J834">
        <v>1405266710</v>
      </c>
      <c r="K834" t="b">
        <v>0</v>
      </c>
      <c r="L834">
        <v>13</v>
      </c>
      <c r="M834" t="b">
        <v>0</v>
      </c>
      <c r="N834" t="s">
        <v>2167</v>
      </c>
      <c r="O834" s="8">
        <v>18</v>
      </c>
      <c r="P834" s="9">
        <v>81.540000000000006</v>
      </c>
      <c r="Q834" t="s">
        <v>2176</v>
      </c>
      <c r="R834" t="s">
        <v>2177</v>
      </c>
      <c r="S834" s="14">
        <v>41863.660995370366</v>
      </c>
      <c r="T834" s="14">
        <v>41833.660995370366</v>
      </c>
    </row>
    <row r="835" spans="1:20" ht="28.2" x14ac:dyDescent="0.55000000000000004">
      <c r="A835" s="7">
        <v>3861</v>
      </c>
      <c r="B835" s="26" t="s">
        <v>832</v>
      </c>
      <c r="C835" s="26" t="s">
        <v>1897</v>
      </c>
      <c r="D835" s="3">
        <v>2000</v>
      </c>
      <c r="E835" s="5">
        <v>100</v>
      </c>
      <c r="F835" t="s">
        <v>2127</v>
      </c>
      <c r="G835" t="s">
        <v>2130</v>
      </c>
      <c r="H835" t="s">
        <v>2150</v>
      </c>
      <c r="I835">
        <v>1415828820</v>
      </c>
      <c r="J835">
        <v>1412258977</v>
      </c>
      <c r="K835" t="b">
        <v>0</v>
      </c>
      <c r="L835">
        <v>1</v>
      </c>
      <c r="M835" t="b">
        <v>0</v>
      </c>
      <c r="N835" t="s">
        <v>2167</v>
      </c>
      <c r="O835" s="8">
        <v>5</v>
      </c>
      <c r="P835" s="9">
        <v>100</v>
      </c>
      <c r="Q835" t="s">
        <v>2176</v>
      </c>
      <c r="R835" t="s">
        <v>2177</v>
      </c>
      <c r="S835" s="14">
        <v>41955.907638888893</v>
      </c>
      <c r="T835" s="14">
        <v>41914.590011574073</v>
      </c>
    </row>
    <row r="836" spans="1:20" ht="28.2" x14ac:dyDescent="0.55000000000000004">
      <c r="A836" s="7">
        <v>3862</v>
      </c>
      <c r="B836" s="26" t="s">
        <v>833</v>
      </c>
      <c r="C836" s="26" t="s">
        <v>1898</v>
      </c>
      <c r="D836" s="3">
        <v>7500</v>
      </c>
      <c r="E836" s="5">
        <v>1</v>
      </c>
      <c r="F836" t="s">
        <v>2127</v>
      </c>
      <c r="G836" t="s">
        <v>2130</v>
      </c>
      <c r="H836" t="s">
        <v>2150</v>
      </c>
      <c r="I836">
        <v>1473699540</v>
      </c>
      <c r="J836">
        <v>1472451356</v>
      </c>
      <c r="K836" t="b">
        <v>0</v>
      </c>
      <c r="L836">
        <v>1</v>
      </c>
      <c r="M836" t="b">
        <v>0</v>
      </c>
      <c r="N836" t="s">
        <v>2167</v>
      </c>
      <c r="O836" s="8">
        <v>0</v>
      </c>
      <c r="P836" s="9">
        <v>1</v>
      </c>
      <c r="Q836" t="s">
        <v>2176</v>
      </c>
      <c r="R836" t="s">
        <v>2177</v>
      </c>
      <c r="S836" s="14">
        <v>42625.707638888889</v>
      </c>
      <c r="T836" s="14">
        <v>42611.261064814811</v>
      </c>
    </row>
    <row r="837" spans="1:20" ht="69.599999999999994" x14ac:dyDescent="0.55000000000000004">
      <c r="A837" s="7">
        <v>3863</v>
      </c>
      <c r="B837" s="26" t="s">
        <v>834</v>
      </c>
      <c r="C837" s="26" t="s">
        <v>1899</v>
      </c>
      <c r="D837" s="3">
        <v>6000</v>
      </c>
      <c r="E837" s="5">
        <v>0</v>
      </c>
      <c r="F837" t="s">
        <v>2127</v>
      </c>
      <c r="G837" t="s">
        <v>2130</v>
      </c>
      <c r="H837" t="s">
        <v>2150</v>
      </c>
      <c r="I837">
        <v>1446739905</v>
      </c>
      <c r="J837">
        <v>1441552305</v>
      </c>
      <c r="K837" t="b">
        <v>0</v>
      </c>
      <c r="L837">
        <v>0</v>
      </c>
      <c r="M837" t="b">
        <v>0</v>
      </c>
      <c r="N837" t="s">
        <v>2167</v>
      </c>
      <c r="O837" s="8">
        <v>0</v>
      </c>
      <c r="P837" s="9">
        <v>0</v>
      </c>
      <c r="Q837" t="s">
        <v>2176</v>
      </c>
      <c r="R837" t="s">
        <v>2177</v>
      </c>
      <c r="S837" s="14">
        <v>42313.674826388888</v>
      </c>
      <c r="T837" s="14">
        <v>42253.633159722223</v>
      </c>
    </row>
    <row r="838" spans="1:20" ht="55.8" x14ac:dyDescent="0.55000000000000004">
      <c r="A838" s="7">
        <v>3864</v>
      </c>
      <c r="B838" s="26" t="s">
        <v>835</v>
      </c>
      <c r="C838" s="26" t="s">
        <v>1900</v>
      </c>
      <c r="D838" s="3">
        <v>5000</v>
      </c>
      <c r="E838" s="5">
        <v>60</v>
      </c>
      <c r="F838" t="s">
        <v>2127</v>
      </c>
      <c r="G838" t="s">
        <v>2130</v>
      </c>
      <c r="H838" t="s">
        <v>2150</v>
      </c>
      <c r="I838">
        <v>1447799054</v>
      </c>
      <c r="J838">
        <v>1445203454</v>
      </c>
      <c r="K838" t="b">
        <v>0</v>
      </c>
      <c r="L838">
        <v>3</v>
      </c>
      <c r="M838" t="b">
        <v>0</v>
      </c>
      <c r="N838" t="s">
        <v>2167</v>
      </c>
      <c r="O838" s="8">
        <v>1</v>
      </c>
      <c r="P838" s="9">
        <v>20</v>
      </c>
      <c r="Q838" t="s">
        <v>2176</v>
      </c>
      <c r="R838" t="s">
        <v>2177</v>
      </c>
      <c r="S838" s="14">
        <v>42325.933495370366</v>
      </c>
      <c r="T838" s="14">
        <v>42295.891828703709</v>
      </c>
    </row>
    <row r="839" spans="1:20" ht="55.8" x14ac:dyDescent="0.55000000000000004">
      <c r="A839" s="7">
        <v>3865</v>
      </c>
      <c r="B839" s="26" t="s">
        <v>836</v>
      </c>
      <c r="C839" s="26" t="s">
        <v>1901</v>
      </c>
      <c r="D839" s="3">
        <v>2413</v>
      </c>
      <c r="E839" s="5">
        <v>650</v>
      </c>
      <c r="F839" t="s">
        <v>2127</v>
      </c>
      <c r="G839" t="s">
        <v>2135</v>
      </c>
      <c r="H839" t="s">
        <v>2155</v>
      </c>
      <c r="I839">
        <v>1409376600</v>
      </c>
      <c r="J839">
        <v>1405957098</v>
      </c>
      <c r="K839" t="b">
        <v>0</v>
      </c>
      <c r="L839">
        <v>14</v>
      </c>
      <c r="M839" t="b">
        <v>0</v>
      </c>
      <c r="N839" t="s">
        <v>2167</v>
      </c>
      <c r="O839" s="8">
        <v>27</v>
      </c>
      <c r="P839" s="9">
        <v>46.43</v>
      </c>
      <c r="Q839" t="s">
        <v>2176</v>
      </c>
      <c r="R839" t="s">
        <v>2177</v>
      </c>
      <c r="S839" s="14">
        <v>41881.229166666664</v>
      </c>
      <c r="T839" s="14">
        <v>41841.651597222226</v>
      </c>
    </row>
    <row r="840" spans="1:20" ht="42" x14ac:dyDescent="0.55000000000000004">
      <c r="A840" s="7">
        <v>3866</v>
      </c>
      <c r="B840" s="26" t="s">
        <v>837</v>
      </c>
      <c r="C840" s="26" t="s">
        <v>1902</v>
      </c>
      <c r="D840" s="3">
        <v>2000</v>
      </c>
      <c r="E840" s="5">
        <v>11</v>
      </c>
      <c r="F840" t="s">
        <v>2127</v>
      </c>
      <c r="G840" t="s">
        <v>2130</v>
      </c>
      <c r="H840" t="s">
        <v>2150</v>
      </c>
      <c r="I840">
        <v>1458703740</v>
      </c>
      <c r="J840">
        <v>1454453021</v>
      </c>
      <c r="K840" t="b">
        <v>0</v>
      </c>
      <c r="L840">
        <v>2</v>
      </c>
      <c r="M840" t="b">
        <v>0</v>
      </c>
      <c r="N840" t="s">
        <v>2167</v>
      </c>
      <c r="O840" s="8">
        <v>1</v>
      </c>
      <c r="P840" s="9">
        <v>5.5</v>
      </c>
      <c r="Q840" t="s">
        <v>2176</v>
      </c>
      <c r="R840" t="s">
        <v>2177</v>
      </c>
      <c r="S840" s="14">
        <v>42452.145138888889</v>
      </c>
      <c r="T840" s="14">
        <v>42402.947002314817</v>
      </c>
    </row>
    <row r="841" spans="1:20" ht="55.8" x14ac:dyDescent="0.55000000000000004">
      <c r="A841" s="7">
        <v>3867</v>
      </c>
      <c r="B841" s="26" t="s">
        <v>838</v>
      </c>
      <c r="C841" s="26" t="s">
        <v>1903</v>
      </c>
      <c r="D841" s="3">
        <v>2000</v>
      </c>
      <c r="E841" s="5">
        <v>251</v>
      </c>
      <c r="F841" t="s">
        <v>2127</v>
      </c>
      <c r="G841" t="s">
        <v>2130</v>
      </c>
      <c r="H841" t="s">
        <v>2150</v>
      </c>
      <c r="I841">
        <v>1466278339</v>
      </c>
      <c r="J841">
        <v>1463686339</v>
      </c>
      <c r="K841" t="b">
        <v>0</v>
      </c>
      <c r="L841">
        <v>5</v>
      </c>
      <c r="M841" t="b">
        <v>0</v>
      </c>
      <c r="N841" t="s">
        <v>2167</v>
      </c>
      <c r="O841" s="8">
        <v>13</v>
      </c>
      <c r="P841" s="9">
        <v>50.2</v>
      </c>
      <c r="Q841" t="s">
        <v>2176</v>
      </c>
      <c r="R841" t="s">
        <v>2177</v>
      </c>
      <c r="S841" s="14">
        <v>42539.814108796301</v>
      </c>
      <c r="T841" s="14">
        <v>42509.814108796301</v>
      </c>
    </row>
    <row r="842" spans="1:20" ht="55.8" x14ac:dyDescent="0.55000000000000004">
      <c r="A842" s="7">
        <v>3888</v>
      </c>
      <c r="B842" s="26" t="s">
        <v>839</v>
      </c>
      <c r="C842" s="26" t="s">
        <v>1904</v>
      </c>
      <c r="D842" s="3">
        <v>2000</v>
      </c>
      <c r="E842" s="5">
        <v>542</v>
      </c>
      <c r="F842" t="s">
        <v>2127</v>
      </c>
      <c r="G842" t="s">
        <v>2131</v>
      </c>
      <c r="H842" t="s">
        <v>2151</v>
      </c>
      <c r="I842">
        <v>1488114358</v>
      </c>
      <c r="J842">
        <v>1485522358</v>
      </c>
      <c r="K842" t="b">
        <v>0</v>
      </c>
      <c r="L842">
        <v>14</v>
      </c>
      <c r="M842" t="b">
        <v>0</v>
      </c>
      <c r="N842" t="s">
        <v>2167</v>
      </c>
      <c r="O842" s="8">
        <v>27</v>
      </c>
      <c r="P842" s="9">
        <v>38.71</v>
      </c>
      <c r="Q842" t="s">
        <v>2176</v>
      </c>
      <c r="R842" t="s">
        <v>2177</v>
      </c>
      <c r="S842" s="14">
        <v>42792.545810185184</v>
      </c>
      <c r="T842" s="14">
        <v>42762.545810185184</v>
      </c>
    </row>
    <row r="843" spans="1:20" ht="42" x14ac:dyDescent="0.55000000000000004">
      <c r="A843" s="7">
        <v>3889</v>
      </c>
      <c r="B843" s="26" t="s">
        <v>840</v>
      </c>
      <c r="C843" s="26" t="s">
        <v>1905</v>
      </c>
      <c r="D843" s="3">
        <v>8000</v>
      </c>
      <c r="E843" s="5">
        <v>118</v>
      </c>
      <c r="F843" t="s">
        <v>2127</v>
      </c>
      <c r="G843" t="s">
        <v>2130</v>
      </c>
      <c r="H843" t="s">
        <v>2150</v>
      </c>
      <c r="I843">
        <v>1420413960</v>
      </c>
      <c r="J843">
        <v>1417651630</v>
      </c>
      <c r="K843" t="b">
        <v>0</v>
      </c>
      <c r="L843">
        <v>9</v>
      </c>
      <c r="M843" t="b">
        <v>0</v>
      </c>
      <c r="N843" t="s">
        <v>2167</v>
      </c>
      <c r="O843" s="8">
        <v>1</v>
      </c>
      <c r="P843" s="9">
        <v>13.11</v>
      </c>
      <c r="Q843" t="s">
        <v>2176</v>
      </c>
      <c r="R843" t="s">
        <v>2177</v>
      </c>
      <c r="S843" s="14">
        <v>42008.976388888885</v>
      </c>
      <c r="T843" s="14">
        <v>41977.004976851851</v>
      </c>
    </row>
    <row r="844" spans="1:20" ht="55.8" x14ac:dyDescent="0.55000000000000004">
      <c r="A844" s="7">
        <v>3890</v>
      </c>
      <c r="B844" s="26" t="s">
        <v>841</v>
      </c>
      <c r="C844" s="26" t="s">
        <v>1906</v>
      </c>
      <c r="D844" s="3">
        <v>15000</v>
      </c>
      <c r="E844" s="5">
        <v>2524</v>
      </c>
      <c r="F844" t="s">
        <v>2127</v>
      </c>
      <c r="G844" t="s">
        <v>2130</v>
      </c>
      <c r="H844" t="s">
        <v>2150</v>
      </c>
      <c r="I844">
        <v>1439662344</v>
      </c>
      <c r="J844">
        <v>1434478344</v>
      </c>
      <c r="K844" t="b">
        <v>0</v>
      </c>
      <c r="L844">
        <v>8</v>
      </c>
      <c r="M844" t="b">
        <v>0</v>
      </c>
      <c r="N844" t="s">
        <v>2167</v>
      </c>
      <c r="O844" s="8">
        <v>17</v>
      </c>
      <c r="P844" s="9">
        <v>315.5</v>
      </c>
      <c r="Q844" t="s">
        <v>2176</v>
      </c>
      <c r="R844" t="s">
        <v>2177</v>
      </c>
      <c r="S844" s="14">
        <v>42231.758611111116</v>
      </c>
      <c r="T844" s="14">
        <v>42171.758611111116</v>
      </c>
    </row>
    <row r="845" spans="1:20" ht="28.2" x14ac:dyDescent="0.55000000000000004">
      <c r="A845" s="7">
        <v>3891</v>
      </c>
      <c r="B845" s="26" t="s">
        <v>842</v>
      </c>
      <c r="C845" s="26" t="s">
        <v>1907</v>
      </c>
      <c r="D845" s="3">
        <v>800</v>
      </c>
      <c r="E845" s="5">
        <v>260</v>
      </c>
      <c r="F845" t="s">
        <v>2127</v>
      </c>
      <c r="G845" t="s">
        <v>2130</v>
      </c>
      <c r="H845" t="s">
        <v>2150</v>
      </c>
      <c r="I845">
        <v>1427086740</v>
      </c>
      <c r="J845">
        <v>1424488244</v>
      </c>
      <c r="K845" t="b">
        <v>0</v>
      </c>
      <c r="L845">
        <v>7</v>
      </c>
      <c r="M845" t="b">
        <v>0</v>
      </c>
      <c r="N845" t="s">
        <v>2167</v>
      </c>
      <c r="O845" s="8">
        <v>33</v>
      </c>
      <c r="P845" s="9">
        <v>37.14</v>
      </c>
      <c r="Q845" t="s">
        <v>2176</v>
      </c>
      <c r="R845" t="s">
        <v>2177</v>
      </c>
      <c r="S845" s="14">
        <v>42086.207638888889</v>
      </c>
      <c r="T845" s="14">
        <v>42056.1324537037</v>
      </c>
    </row>
    <row r="846" spans="1:20" ht="55.8" x14ac:dyDescent="0.55000000000000004">
      <c r="A846" s="7">
        <v>3892</v>
      </c>
      <c r="B846" s="26" t="s">
        <v>843</v>
      </c>
      <c r="C846" s="26" t="s">
        <v>1908</v>
      </c>
      <c r="D846" s="3">
        <v>1000</v>
      </c>
      <c r="E846" s="5">
        <v>0</v>
      </c>
      <c r="F846" t="s">
        <v>2127</v>
      </c>
      <c r="G846" t="s">
        <v>2130</v>
      </c>
      <c r="H846" t="s">
        <v>2150</v>
      </c>
      <c r="I846">
        <v>1408863600</v>
      </c>
      <c r="J846">
        <v>1408203557</v>
      </c>
      <c r="K846" t="b">
        <v>0</v>
      </c>
      <c r="L846">
        <v>0</v>
      </c>
      <c r="M846" t="b">
        <v>0</v>
      </c>
      <c r="N846" t="s">
        <v>2167</v>
      </c>
      <c r="O846" s="8">
        <v>0</v>
      </c>
      <c r="P846" s="9">
        <v>0</v>
      </c>
      <c r="Q846" t="s">
        <v>2176</v>
      </c>
      <c r="R846" t="s">
        <v>2177</v>
      </c>
      <c r="S846" s="14">
        <v>41875.291666666664</v>
      </c>
      <c r="T846" s="14">
        <v>41867.652280092596</v>
      </c>
    </row>
    <row r="847" spans="1:20" ht="55.8" x14ac:dyDescent="0.55000000000000004">
      <c r="A847" s="7">
        <v>3893</v>
      </c>
      <c r="B847" s="26" t="s">
        <v>844</v>
      </c>
      <c r="C847" s="26" t="s">
        <v>1909</v>
      </c>
      <c r="D847" s="3">
        <v>50000</v>
      </c>
      <c r="E847" s="5">
        <v>10775</v>
      </c>
      <c r="F847" t="s">
        <v>2127</v>
      </c>
      <c r="G847" t="s">
        <v>2130</v>
      </c>
      <c r="H847" t="s">
        <v>2150</v>
      </c>
      <c r="I847">
        <v>1404194400</v>
      </c>
      <c r="J847">
        <v>1400600840</v>
      </c>
      <c r="K847" t="b">
        <v>0</v>
      </c>
      <c r="L847">
        <v>84</v>
      </c>
      <c r="M847" t="b">
        <v>0</v>
      </c>
      <c r="N847" t="s">
        <v>2167</v>
      </c>
      <c r="O847" s="8">
        <v>22</v>
      </c>
      <c r="P847" s="9">
        <v>128.27000000000001</v>
      </c>
      <c r="Q847" t="s">
        <v>2176</v>
      </c>
      <c r="R847" t="s">
        <v>2177</v>
      </c>
      <c r="S847" s="14">
        <v>41821.25</v>
      </c>
      <c r="T847" s="14">
        <v>41779.657870370371</v>
      </c>
    </row>
    <row r="848" spans="1:20" ht="55.8" x14ac:dyDescent="0.55000000000000004">
      <c r="A848" s="7">
        <v>3894</v>
      </c>
      <c r="B848" s="26" t="s">
        <v>845</v>
      </c>
      <c r="C848" s="26" t="s">
        <v>1910</v>
      </c>
      <c r="D848" s="3">
        <v>15000</v>
      </c>
      <c r="E848" s="5">
        <v>520</v>
      </c>
      <c r="F848" t="s">
        <v>2127</v>
      </c>
      <c r="G848" t="s">
        <v>2130</v>
      </c>
      <c r="H848" t="s">
        <v>2150</v>
      </c>
      <c r="I848">
        <v>1481000340</v>
      </c>
      <c r="J848">
        <v>1478386812</v>
      </c>
      <c r="K848" t="b">
        <v>0</v>
      </c>
      <c r="L848">
        <v>11</v>
      </c>
      <c r="M848" t="b">
        <v>0</v>
      </c>
      <c r="N848" t="s">
        <v>2167</v>
      </c>
      <c r="O848" s="8">
        <v>3</v>
      </c>
      <c r="P848" s="9">
        <v>47.27</v>
      </c>
      <c r="Q848" t="s">
        <v>2176</v>
      </c>
      <c r="R848" t="s">
        <v>2177</v>
      </c>
      <c r="S848" s="14">
        <v>42710.207638888889</v>
      </c>
      <c r="T848" s="14">
        <v>42679.958472222221</v>
      </c>
    </row>
    <row r="849" spans="1:20" ht="55.8" x14ac:dyDescent="0.55000000000000004">
      <c r="A849" s="7">
        <v>3895</v>
      </c>
      <c r="B849" s="26" t="s">
        <v>846</v>
      </c>
      <c r="C849" s="26" t="s">
        <v>1911</v>
      </c>
      <c r="D849" s="3">
        <v>1000</v>
      </c>
      <c r="E849" s="5">
        <v>50</v>
      </c>
      <c r="F849" t="s">
        <v>2127</v>
      </c>
      <c r="G849" t="s">
        <v>2130</v>
      </c>
      <c r="H849" t="s">
        <v>2150</v>
      </c>
      <c r="I849">
        <v>1425103218</v>
      </c>
      <c r="J849">
        <v>1422424818</v>
      </c>
      <c r="K849" t="b">
        <v>0</v>
      </c>
      <c r="L849">
        <v>1</v>
      </c>
      <c r="M849" t="b">
        <v>0</v>
      </c>
      <c r="N849" t="s">
        <v>2167</v>
      </c>
      <c r="O849" s="8">
        <v>5</v>
      </c>
      <c r="P849" s="9">
        <v>50</v>
      </c>
      <c r="Q849" t="s">
        <v>2176</v>
      </c>
      <c r="R849" t="s">
        <v>2177</v>
      </c>
      <c r="S849" s="14">
        <v>42063.250208333338</v>
      </c>
      <c r="T849" s="14">
        <v>42032.250208333338</v>
      </c>
    </row>
    <row r="850" spans="1:20" ht="55.8" x14ac:dyDescent="0.55000000000000004">
      <c r="A850" s="7">
        <v>3896</v>
      </c>
      <c r="B850" s="26" t="s">
        <v>847</v>
      </c>
      <c r="C850" s="26" t="s">
        <v>1912</v>
      </c>
      <c r="D850" s="3">
        <v>1600</v>
      </c>
      <c r="E850" s="5">
        <v>170</v>
      </c>
      <c r="F850" t="s">
        <v>2127</v>
      </c>
      <c r="G850" t="s">
        <v>2130</v>
      </c>
      <c r="H850" t="s">
        <v>2150</v>
      </c>
      <c r="I850">
        <v>1402979778</v>
      </c>
      <c r="J850">
        <v>1401770178</v>
      </c>
      <c r="K850" t="b">
        <v>0</v>
      </c>
      <c r="L850">
        <v>4</v>
      </c>
      <c r="M850" t="b">
        <v>0</v>
      </c>
      <c r="N850" t="s">
        <v>2167</v>
      </c>
      <c r="O850" s="8">
        <v>11</v>
      </c>
      <c r="P850" s="9">
        <v>42.5</v>
      </c>
      <c r="Q850" t="s">
        <v>2176</v>
      </c>
      <c r="R850" t="s">
        <v>2177</v>
      </c>
      <c r="S850" s="14">
        <v>41807.191875000004</v>
      </c>
      <c r="T850" s="14">
        <v>41793.191875000004</v>
      </c>
    </row>
    <row r="851" spans="1:20" ht="55.8" x14ac:dyDescent="0.55000000000000004">
      <c r="A851" s="7">
        <v>3897</v>
      </c>
      <c r="B851" s="26" t="s">
        <v>848</v>
      </c>
      <c r="C851" s="26" t="s">
        <v>1913</v>
      </c>
      <c r="D851" s="3">
        <v>2500</v>
      </c>
      <c r="E851" s="5">
        <v>440</v>
      </c>
      <c r="F851" t="s">
        <v>2127</v>
      </c>
      <c r="G851" t="s">
        <v>2134</v>
      </c>
      <c r="H851" t="s">
        <v>2154</v>
      </c>
      <c r="I851">
        <v>1420750683</v>
      </c>
      <c r="J851">
        <v>1418158683</v>
      </c>
      <c r="K851" t="b">
        <v>0</v>
      </c>
      <c r="L851">
        <v>10</v>
      </c>
      <c r="M851" t="b">
        <v>0</v>
      </c>
      <c r="N851" t="s">
        <v>2167</v>
      </c>
      <c r="O851" s="8">
        <v>18</v>
      </c>
      <c r="P851" s="9">
        <v>44</v>
      </c>
      <c r="Q851" t="s">
        <v>2176</v>
      </c>
      <c r="R851" t="s">
        <v>2177</v>
      </c>
      <c r="S851" s="14">
        <v>42012.87364583333</v>
      </c>
      <c r="T851" s="14">
        <v>41982.87364583333</v>
      </c>
    </row>
    <row r="852" spans="1:20" ht="69.599999999999994" x14ac:dyDescent="0.55000000000000004">
      <c r="A852" s="7">
        <v>3898</v>
      </c>
      <c r="B852" s="26" t="s">
        <v>849</v>
      </c>
      <c r="C852" s="26" t="s">
        <v>1914</v>
      </c>
      <c r="D852" s="3">
        <v>2500</v>
      </c>
      <c r="E852" s="5">
        <v>814</v>
      </c>
      <c r="F852" t="s">
        <v>2127</v>
      </c>
      <c r="G852" t="s">
        <v>2131</v>
      </c>
      <c r="H852" t="s">
        <v>2151</v>
      </c>
      <c r="I852">
        <v>1439827200</v>
      </c>
      <c r="J852">
        <v>1436355270</v>
      </c>
      <c r="K852" t="b">
        <v>0</v>
      </c>
      <c r="L852">
        <v>16</v>
      </c>
      <c r="M852" t="b">
        <v>0</v>
      </c>
      <c r="N852" t="s">
        <v>2167</v>
      </c>
      <c r="O852" s="8">
        <v>33</v>
      </c>
      <c r="P852" s="9">
        <v>50.88</v>
      </c>
      <c r="Q852" t="s">
        <v>2176</v>
      </c>
      <c r="R852" t="s">
        <v>2177</v>
      </c>
      <c r="S852" s="14">
        <v>42233.666666666672</v>
      </c>
      <c r="T852" s="14">
        <v>42193.482291666667</v>
      </c>
    </row>
    <row r="853" spans="1:20" ht="42" x14ac:dyDescent="0.55000000000000004">
      <c r="A853" s="7">
        <v>3899</v>
      </c>
      <c r="B853" s="26" t="s">
        <v>850</v>
      </c>
      <c r="C853" s="26" t="s">
        <v>1915</v>
      </c>
      <c r="D853" s="3">
        <v>10000</v>
      </c>
      <c r="E853" s="5">
        <v>125</v>
      </c>
      <c r="F853" t="s">
        <v>2127</v>
      </c>
      <c r="G853" t="s">
        <v>2130</v>
      </c>
      <c r="H853" t="s">
        <v>2150</v>
      </c>
      <c r="I853">
        <v>1407868561</v>
      </c>
      <c r="J853">
        <v>1406140561</v>
      </c>
      <c r="K853" t="b">
        <v>0</v>
      </c>
      <c r="L853">
        <v>2</v>
      </c>
      <c r="M853" t="b">
        <v>0</v>
      </c>
      <c r="N853" t="s">
        <v>2167</v>
      </c>
      <c r="O853" s="8">
        <v>1</v>
      </c>
      <c r="P853" s="9">
        <v>62.5</v>
      </c>
      <c r="Q853" t="s">
        <v>2176</v>
      </c>
      <c r="R853" t="s">
        <v>2177</v>
      </c>
      <c r="S853" s="14">
        <v>41863.775011574071</v>
      </c>
      <c r="T853" s="14">
        <v>41843.775011574071</v>
      </c>
    </row>
    <row r="854" spans="1:20" ht="42" x14ac:dyDescent="0.55000000000000004">
      <c r="A854" s="7">
        <v>3900</v>
      </c>
      <c r="B854" s="26" t="s">
        <v>851</v>
      </c>
      <c r="C854" s="26" t="s">
        <v>1916</v>
      </c>
      <c r="D854" s="3">
        <v>2500</v>
      </c>
      <c r="E854" s="5">
        <v>135</v>
      </c>
      <c r="F854" t="s">
        <v>2127</v>
      </c>
      <c r="G854" t="s">
        <v>2130</v>
      </c>
      <c r="H854" t="s">
        <v>2150</v>
      </c>
      <c r="I854">
        <v>1433988791</v>
      </c>
      <c r="J854">
        <v>1431396791</v>
      </c>
      <c r="K854" t="b">
        <v>0</v>
      </c>
      <c r="L854">
        <v>5</v>
      </c>
      <c r="M854" t="b">
        <v>0</v>
      </c>
      <c r="N854" t="s">
        <v>2167</v>
      </c>
      <c r="O854" s="8">
        <v>5</v>
      </c>
      <c r="P854" s="9">
        <v>27</v>
      </c>
      <c r="Q854" t="s">
        <v>2176</v>
      </c>
      <c r="R854" t="s">
        <v>2177</v>
      </c>
      <c r="S854" s="14">
        <v>42166.092488425929</v>
      </c>
      <c r="T854" s="14">
        <v>42136.092488425929</v>
      </c>
    </row>
    <row r="855" spans="1:20" ht="55.8" x14ac:dyDescent="0.55000000000000004">
      <c r="A855" s="7">
        <v>3901</v>
      </c>
      <c r="B855" s="26" t="s">
        <v>852</v>
      </c>
      <c r="C855" s="26" t="s">
        <v>1917</v>
      </c>
      <c r="D855" s="3">
        <v>3000</v>
      </c>
      <c r="E855" s="5">
        <v>25</v>
      </c>
      <c r="F855" t="s">
        <v>2127</v>
      </c>
      <c r="G855" t="s">
        <v>2130</v>
      </c>
      <c r="H855" t="s">
        <v>2150</v>
      </c>
      <c r="I855">
        <v>1450554599</v>
      </c>
      <c r="J855">
        <v>1447098599</v>
      </c>
      <c r="K855" t="b">
        <v>0</v>
      </c>
      <c r="L855">
        <v>1</v>
      </c>
      <c r="M855" t="b">
        <v>0</v>
      </c>
      <c r="N855" t="s">
        <v>2167</v>
      </c>
      <c r="O855" s="8">
        <v>1</v>
      </c>
      <c r="P855" s="9">
        <v>25</v>
      </c>
      <c r="Q855" t="s">
        <v>2176</v>
      </c>
      <c r="R855" t="s">
        <v>2177</v>
      </c>
      <c r="S855" s="14">
        <v>42357.826377314821</v>
      </c>
      <c r="T855" s="14">
        <v>42317.826377314821</v>
      </c>
    </row>
    <row r="856" spans="1:20" ht="55.8" x14ac:dyDescent="0.55000000000000004">
      <c r="A856" s="7">
        <v>3902</v>
      </c>
      <c r="B856" s="26" t="s">
        <v>853</v>
      </c>
      <c r="C856" s="26" t="s">
        <v>1918</v>
      </c>
      <c r="D856" s="3">
        <v>3000</v>
      </c>
      <c r="E856" s="5">
        <v>1465</v>
      </c>
      <c r="F856" t="s">
        <v>2127</v>
      </c>
      <c r="G856" t="s">
        <v>2131</v>
      </c>
      <c r="H856" t="s">
        <v>2151</v>
      </c>
      <c r="I856">
        <v>1479125642</v>
      </c>
      <c r="J856">
        <v>1476962042</v>
      </c>
      <c r="K856" t="b">
        <v>0</v>
      </c>
      <c r="L856">
        <v>31</v>
      </c>
      <c r="M856" t="b">
        <v>0</v>
      </c>
      <c r="N856" t="s">
        <v>2167</v>
      </c>
      <c r="O856" s="8">
        <v>49</v>
      </c>
      <c r="P856" s="9">
        <v>47.26</v>
      </c>
      <c r="Q856" t="s">
        <v>2176</v>
      </c>
      <c r="R856" t="s">
        <v>2177</v>
      </c>
      <c r="S856" s="14">
        <v>42688.509745370371</v>
      </c>
      <c r="T856" s="14">
        <v>42663.468078703707</v>
      </c>
    </row>
    <row r="857" spans="1:20" ht="55.8" x14ac:dyDescent="0.55000000000000004">
      <c r="A857" s="7">
        <v>3903</v>
      </c>
      <c r="B857" s="26" t="s">
        <v>854</v>
      </c>
      <c r="C857" s="26" t="s">
        <v>1919</v>
      </c>
      <c r="D857" s="3">
        <v>1500</v>
      </c>
      <c r="E857" s="5">
        <v>0</v>
      </c>
      <c r="F857" t="s">
        <v>2127</v>
      </c>
      <c r="G857" t="s">
        <v>2130</v>
      </c>
      <c r="H857" t="s">
        <v>2150</v>
      </c>
      <c r="I857">
        <v>1439581080</v>
      </c>
      <c r="J857">
        <v>1435709765</v>
      </c>
      <c r="K857" t="b">
        <v>0</v>
      </c>
      <c r="L857">
        <v>0</v>
      </c>
      <c r="M857" t="b">
        <v>0</v>
      </c>
      <c r="N857" t="s">
        <v>2167</v>
      </c>
      <c r="O857" s="8">
        <v>0</v>
      </c>
      <c r="P857" s="9">
        <v>0</v>
      </c>
      <c r="Q857" t="s">
        <v>2176</v>
      </c>
      <c r="R857" t="s">
        <v>2177</v>
      </c>
      <c r="S857" s="14">
        <v>42230.818055555559</v>
      </c>
      <c r="T857" s="14">
        <v>42186.01116898148</v>
      </c>
    </row>
    <row r="858" spans="1:20" ht="28.2" x14ac:dyDescent="0.55000000000000004">
      <c r="A858" s="7">
        <v>3904</v>
      </c>
      <c r="B858" s="26" t="s">
        <v>855</v>
      </c>
      <c r="C858" s="26" t="s">
        <v>1920</v>
      </c>
      <c r="D858" s="3">
        <v>10000</v>
      </c>
      <c r="E858" s="5">
        <v>3</v>
      </c>
      <c r="F858" t="s">
        <v>2127</v>
      </c>
      <c r="G858" t="s">
        <v>2130</v>
      </c>
      <c r="H858" t="s">
        <v>2150</v>
      </c>
      <c r="I858">
        <v>1429074240</v>
      </c>
      <c r="J858">
        <v>1427866200</v>
      </c>
      <c r="K858" t="b">
        <v>0</v>
      </c>
      <c r="L858">
        <v>2</v>
      </c>
      <c r="M858" t="b">
        <v>0</v>
      </c>
      <c r="N858" t="s">
        <v>2167</v>
      </c>
      <c r="O858" s="8">
        <v>0</v>
      </c>
      <c r="P858" s="9">
        <v>1.5</v>
      </c>
      <c r="Q858" t="s">
        <v>2176</v>
      </c>
      <c r="R858" t="s">
        <v>2177</v>
      </c>
      <c r="S858" s="14">
        <v>42109.211111111115</v>
      </c>
      <c r="T858" s="14">
        <v>42095.229166666672</v>
      </c>
    </row>
    <row r="859" spans="1:20" ht="69.599999999999994" x14ac:dyDescent="0.55000000000000004">
      <c r="A859" s="7">
        <v>3905</v>
      </c>
      <c r="B859" s="26" t="s">
        <v>856</v>
      </c>
      <c r="C859" s="26" t="s">
        <v>1921</v>
      </c>
      <c r="D859" s="3">
        <v>1500</v>
      </c>
      <c r="E859" s="5">
        <v>173</v>
      </c>
      <c r="F859" t="s">
        <v>2127</v>
      </c>
      <c r="G859" t="s">
        <v>2131</v>
      </c>
      <c r="H859" t="s">
        <v>2151</v>
      </c>
      <c r="I859">
        <v>1434063600</v>
      </c>
      <c r="J859">
        <v>1430405903</v>
      </c>
      <c r="K859" t="b">
        <v>0</v>
      </c>
      <c r="L859">
        <v>7</v>
      </c>
      <c r="M859" t="b">
        <v>0</v>
      </c>
      <c r="N859" t="s">
        <v>2167</v>
      </c>
      <c r="O859" s="8">
        <v>12</v>
      </c>
      <c r="P859" s="9">
        <v>24.71</v>
      </c>
      <c r="Q859" t="s">
        <v>2176</v>
      </c>
      <c r="R859" t="s">
        <v>2177</v>
      </c>
      <c r="S859" s="14">
        <v>42166.958333333328</v>
      </c>
      <c r="T859" s="14">
        <v>42124.623877314814</v>
      </c>
    </row>
    <row r="860" spans="1:20" ht="55.8" x14ac:dyDescent="0.55000000000000004">
      <c r="A860" s="7">
        <v>3906</v>
      </c>
      <c r="B860" s="26" t="s">
        <v>857</v>
      </c>
      <c r="C860" s="26" t="s">
        <v>1922</v>
      </c>
      <c r="D860" s="3">
        <v>1500</v>
      </c>
      <c r="E860" s="5">
        <v>1010</v>
      </c>
      <c r="F860" t="s">
        <v>2127</v>
      </c>
      <c r="G860" t="s">
        <v>2131</v>
      </c>
      <c r="H860" t="s">
        <v>2151</v>
      </c>
      <c r="I860">
        <v>1435325100</v>
      </c>
      <c r="J860">
        <v>1432072893</v>
      </c>
      <c r="K860" t="b">
        <v>0</v>
      </c>
      <c r="L860">
        <v>16</v>
      </c>
      <c r="M860" t="b">
        <v>0</v>
      </c>
      <c r="N860" t="s">
        <v>2167</v>
      </c>
      <c r="O860" s="8">
        <v>67</v>
      </c>
      <c r="P860" s="9">
        <v>63.13</v>
      </c>
      <c r="Q860" t="s">
        <v>2176</v>
      </c>
      <c r="R860" t="s">
        <v>2177</v>
      </c>
      <c r="S860" s="14">
        <v>42181.559027777781</v>
      </c>
      <c r="T860" s="14">
        <v>42143.917743055557</v>
      </c>
    </row>
    <row r="861" spans="1:20" ht="42" x14ac:dyDescent="0.55000000000000004">
      <c r="A861" s="7">
        <v>3907</v>
      </c>
      <c r="B861" s="26" t="s">
        <v>858</v>
      </c>
      <c r="C861" s="26" t="s">
        <v>1923</v>
      </c>
      <c r="D861" s="3">
        <v>1000</v>
      </c>
      <c r="E861" s="5">
        <v>153</v>
      </c>
      <c r="F861" t="s">
        <v>2127</v>
      </c>
      <c r="G861" t="s">
        <v>2130</v>
      </c>
      <c r="H861" t="s">
        <v>2150</v>
      </c>
      <c r="I861">
        <v>1414354080</v>
      </c>
      <c r="J861">
        <v>1411587606</v>
      </c>
      <c r="K861" t="b">
        <v>0</v>
      </c>
      <c r="L861">
        <v>4</v>
      </c>
      <c r="M861" t="b">
        <v>0</v>
      </c>
      <c r="N861" t="s">
        <v>2167</v>
      </c>
      <c r="O861" s="8">
        <v>15</v>
      </c>
      <c r="P861" s="9">
        <v>38.25</v>
      </c>
      <c r="Q861" t="s">
        <v>2176</v>
      </c>
      <c r="R861" t="s">
        <v>2177</v>
      </c>
      <c r="S861" s="14">
        <v>41938.838888888888</v>
      </c>
      <c r="T861" s="14">
        <v>41906.819513888891</v>
      </c>
    </row>
    <row r="862" spans="1:20" ht="55.8" x14ac:dyDescent="0.55000000000000004">
      <c r="A862" s="7">
        <v>3908</v>
      </c>
      <c r="B862" s="26" t="s">
        <v>859</v>
      </c>
      <c r="C862" s="26" t="s">
        <v>1924</v>
      </c>
      <c r="D862" s="3">
        <v>750</v>
      </c>
      <c r="E862" s="5">
        <v>65</v>
      </c>
      <c r="F862" t="s">
        <v>2127</v>
      </c>
      <c r="G862" t="s">
        <v>2130</v>
      </c>
      <c r="H862" t="s">
        <v>2150</v>
      </c>
      <c r="I862">
        <v>1406603696</v>
      </c>
      <c r="J862">
        <v>1405307696</v>
      </c>
      <c r="K862" t="b">
        <v>0</v>
      </c>
      <c r="L862">
        <v>4</v>
      </c>
      <c r="M862" t="b">
        <v>0</v>
      </c>
      <c r="N862" t="s">
        <v>2167</v>
      </c>
      <c r="O862" s="8">
        <v>9</v>
      </c>
      <c r="P862" s="9">
        <v>16.25</v>
      </c>
      <c r="Q862" t="s">
        <v>2176</v>
      </c>
      <c r="R862" t="s">
        <v>2177</v>
      </c>
      <c r="S862" s="14">
        <v>41849.135370370372</v>
      </c>
      <c r="T862" s="14">
        <v>41834.135370370372</v>
      </c>
    </row>
    <row r="863" spans="1:20" ht="55.8" x14ac:dyDescent="0.55000000000000004">
      <c r="A863" s="7">
        <v>3909</v>
      </c>
      <c r="B863" s="26" t="s">
        <v>860</v>
      </c>
      <c r="C863" s="26" t="s">
        <v>1925</v>
      </c>
      <c r="D863" s="3">
        <v>60000</v>
      </c>
      <c r="E863" s="5">
        <v>135</v>
      </c>
      <c r="F863" t="s">
        <v>2127</v>
      </c>
      <c r="G863" t="s">
        <v>2130</v>
      </c>
      <c r="H863" t="s">
        <v>2150</v>
      </c>
      <c r="I863">
        <v>1410424642</v>
      </c>
      <c r="J863">
        <v>1407832642</v>
      </c>
      <c r="K863" t="b">
        <v>0</v>
      </c>
      <c r="L863">
        <v>4</v>
      </c>
      <c r="M863" t="b">
        <v>0</v>
      </c>
      <c r="N863" t="s">
        <v>2167</v>
      </c>
      <c r="O863" s="8">
        <v>0</v>
      </c>
      <c r="P863" s="9">
        <v>33.75</v>
      </c>
      <c r="Q863" t="s">
        <v>2176</v>
      </c>
      <c r="R863" t="s">
        <v>2177</v>
      </c>
      <c r="S863" s="14">
        <v>41893.359282407408</v>
      </c>
      <c r="T863" s="14">
        <v>41863.359282407408</v>
      </c>
    </row>
    <row r="864" spans="1:20" ht="55.8" x14ac:dyDescent="0.55000000000000004">
      <c r="A864" s="7">
        <v>3910</v>
      </c>
      <c r="B864" s="26" t="s">
        <v>861</v>
      </c>
      <c r="C864" s="26" t="s">
        <v>1926</v>
      </c>
      <c r="D864" s="3">
        <v>6000</v>
      </c>
      <c r="E864" s="5">
        <v>185</v>
      </c>
      <c r="F864" t="s">
        <v>2127</v>
      </c>
      <c r="G864" t="s">
        <v>2130</v>
      </c>
      <c r="H864" t="s">
        <v>2150</v>
      </c>
      <c r="I864">
        <v>1441649397</v>
      </c>
      <c r="J864">
        <v>1439057397</v>
      </c>
      <c r="K864" t="b">
        <v>0</v>
      </c>
      <c r="L864">
        <v>3</v>
      </c>
      <c r="M864" t="b">
        <v>0</v>
      </c>
      <c r="N864" t="s">
        <v>2167</v>
      </c>
      <c r="O864" s="8">
        <v>3</v>
      </c>
      <c r="P864" s="9">
        <v>61.67</v>
      </c>
      <c r="Q864" t="s">
        <v>2176</v>
      </c>
      <c r="R864" t="s">
        <v>2177</v>
      </c>
      <c r="S864" s="14">
        <v>42254.756909722222</v>
      </c>
      <c r="T864" s="14">
        <v>42224.756909722222</v>
      </c>
    </row>
    <row r="865" spans="1:20" ht="42" x14ac:dyDescent="0.55000000000000004">
      <c r="A865" s="7">
        <v>3911</v>
      </c>
      <c r="B865" s="26" t="s">
        <v>862</v>
      </c>
      <c r="C865" s="26" t="s">
        <v>1927</v>
      </c>
      <c r="D865" s="3">
        <v>8000</v>
      </c>
      <c r="E865" s="5">
        <v>2993</v>
      </c>
      <c r="F865" t="s">
        <v>2127</v>
      </c>
      <c r="G865" t="s">
        <v>2130</v>
      </c>
      <c r="H865" t="s">
        <v>2150</v>
      </c>
      <c r="I865">
        <v>1417033777</v>
      </c>
      <c r="J865">
        <v>1414438177</v>
      </c>
      <c r="K865" t="b">
        <v>0</v>
      </c>
      <c r="L865">
        <v>36</v>
      </c>
      <c r="M865" t="b">
        <v>0</v>
      </c>
      <c r="N865" t="s">
        <v>2167</v>
      </c>
      <c r="O865" s="8">
        <v>37</v>
      </c>
      <c r="P865" s="9">
        <v>83.14</v>
      </c>
      <c r="Q865" t="s">
        <v>2176</v>
      </c>
      <c r="R865" t="s">
        <v>2177</v>
      </c>
      <c r="S865" s="14">
        <v>41969.853900462964</v>
      </c>
      <c r="T865" s="14">
        <v>41939.8122337963</v>
      </c>
    </row>
    <row r="866" spans="1:20" ht="55.8" x14ac:dyDescent="0.55000000000000004">
      <c r="A866" s="7">
        <v>3912</v>
      </c>
      <c r="B866" s="26" t="s">
        <v>863</v>
      </c>
      <c r="C866" s="26" t="s">
        <v>1928</v>
      </c>
      <c r="D866" s="3">
        <v>15000</v>
      </c>
      <c r="E866" s="5">
        <v>1</v>
      </c>
      <c r="F866" t="s">
        <v>2127</v>
      </c>
      <c r="G866" t="s">
        <v>2130</v>
      </c>
      <c r="H866" t="s">
        <v>2150</v>
      </c>
      <c r="I866">
        <v>1429936500</v>
      </c>
      <c r="J866">
        <v>1424759330</v>
      </c>
      <c r="K866" t="b">
        <v>0</v>
      </c>
      <c r="L866">
        <v>1</v>
      </c>
      <c r="M866" t="b">
        <v>0</v>
      </c>
      <c r="N866" t="s">
        <v>2167</v>
      </c>
      <c r="O866" s="8">
        <v>0</v>
      </c>
      <c r="P866" s="9">
        <v>1</v>
      </c>
      <c r="Q866" t="s">
        <v>2176</v>
      </c>
      <c r="R866" t="s">
        <v>2177</v>
      </c>
      <c r="S866" s="14">
        <v>42119.190972222219</v>
      </c>
      <c r="T866" s="14">
        <v>42059.270023148143</v>
      </c>
    </row>
    <row r="867" spans="1:20" ht="55.8" x14ac:dyDescent="0.55000000000000004">
      <c r="A867" s="7">
        <v>3913</v>
      </c>
      <c r="B867" s="26" t="s">
        <v>864</v>
      </c>
      <c r="C867" s="26" t="s">
        <v>1929</v>
      </c>
      <c r="D867" s="3">
        <v>10000</v>
      </c>
      <c r="E867" s="5">
        <v>1000</v>
      </c>
      <c r="F867" t="s">
        <v>2127</v>
      </c>
      <c r="G867" t="s">
        <v>2130</v>
      </c>
      <c r="H867" t="s">
        <v>2150</v>
      </c>
      <c r="I867">
        <v>1448863449</v>
      </c>
      <c r="J867">
        <v>1446267849</v>
      </c>
      <c r="K867" t="b">
        <v>0</v>
      </c>
      <c r="L867">
        <v>7</v>
      </c>
      <c r="M867" t="b">
        <v>0</v>
      </c>
      <c r="N867" t="s">
        <v>2167</v>
      </c>
      <c r="O867" s="8">
        <v>10</v>
      </c>
      <c r="P867" s="9">
        <v>142.86000000000001</v>
      </c>
      <c r="Q867" t="s">
        <v>2176</v>
      </c>
      <c r="R867" t="s">
        <v>2177</v>
      </c>
      <c r="S867" s="14">
        <v>42338.252881944441</v>
      </c>
      <c r="T867" s="14">
        <v>42308.211215277777</v>
      </c>
    </row>
    <row r="868" spans="1:20" ht="55.8" x14ac:dyDescent="0.55000000000000004">
      <c r="A868" s="7">
        <v>3914</v>
      </c>
      <c r="B868" s="26" t="s">
        <v>865</v>
      </c>
      <c r="C868" s="26" t="s">
        <v>1930</v>
      </c>
      <c r="D868" s="3">
        <v>2500</v>
      </c>
      <c r="E868" s="5">
        <v>909</v>
      </c>
      <c r="F868" t="s">
        <v>2127</v>
      </c>
      <c r="G868" t="s">
        <v>2131</v>
      </c>
      <c r="H868" t="s">
        <v>2151</v>
      </c>
      <c r="I868">
        <v>1431298740</v>
      </c>
      <c r="J868">
        <v>1429558756</v>
      </c>
      <c r="K868" t="b">
        <v>0</v>
      </c>
      <c r="L868">
        <v>27</v>
      </c>
      <c r="M868" t="b">
        <v>0</v>
      </c>
      <c r="N868" t="s">
        <v>2167</v>
      </c>
      <c r="O868" s="8">
        <v>36</v>
      </c>
      <c r="P868" s="9">
        <v>33.67</v>
      </c>
      <c r="Q868" t="s">
        <v>2176</v>
      </c>
      <c r="R868" t="s">
        <v>2177</v>
      </c>
      <c r="S868" s="14">
        <v>42134.957638888889</v>
      </c>
      <c r="T868" s="14">
        <v>42114.818935185183</v>
      </c>
    </row>
    <row r="869" spans="1:20" ht="55.8" x14ac:dyDescent="0.55000000000000004">
      <c r="A869" s="7">
        <v>3915</v>
      </c>
      <c r="B869" s="26" t="s">
        <v>866</v>
      </c>
      <c r="C869" s="26" t="s">
        <v>1931</v>
      </c>
      <c r="D869" s="3">
        <v>1500</v>
      </c>
      <c r="E869" s="5">
        <v>5</v>
      </c>
      <c r="F869" t="s">
        <v>2127</v>
      </c>
      <c r="G869" t="s">
        <v>2131</v>
      </c>
      <c r="H869" t="s">
        <v>2151</v>
      </c>
      <c r="I869">
        <v>1464824309</v>
      </c>
      <c r="J869">
        <v>1462232309</v>
      </c>
      <c r="K869" t="b">
        <v>0</v>
      </c>
      <c r="L869">
        <v>1</v>
      </c>
      <c r="M869" t="b">
        <v>0</v>
      </c>
      <c r="N869" t="s">
        <v>2167</v>
      </c>
      <c r="O869" s="8">
        <v>0</v>
      </c>
      <c r="P869" s="9">
        <v>5</v>
      </c>
      <c r="Q869" t="s">
        <v>2176</v>
      </c>
      <c r="R869" t="s">
        <v>2177</v>
      </c>
      <c r="S869" s="14">
        <v>42522.98505787037</v>
      </c>
      <c r="T869" s="14">
        <v>42492.98505787037</v>
      </c>
    </row>
    <row r="870" spans="1:20" ht="55.8" x14ac:dyDescent="0.55000000000000004">
      <c r="A870" s="7">
        <v>3916</v>
      </c>
      <c r="B870" s="26" t="s">
        <v>867</v>
      </c>
      <c r="C870" s="26" t="s">
        <v>1932</v>
      </c>
      <c r="D870" s="3">
        <v>2000</v>
      </c>
      <c r="E870" s="5">
        <v>0</v>
      </c>
      <c r="F870" t="s">
        <v>2127</v>
      </c>
      <c r="G870" t="s">
        <v>2137</v>
      </c>
      <c r="H870" t="s">
        <v>2156</v>
      </c>
      <c r="I870">
        <v>1464952752</v>
      </c>
      <c r="J870">
        <v>1462360752</v>
      </c>
      <c r="K870" t="b">
        <v>0</v>
      </c>
      <c r="L870">
        <v>0</v>
      </c>
      <c r="M870" t="b">
        <v>0</v>
      </c>
      <c r="N870" t="s">
        <v>2167</v>
      </c>
      <c r="O870" s="8">
        <v>0</v>
      </c>
      <c r="P870" s="9">
        <v>0</v>
      </c>
      <c r="Q870" t="s">
        <v>2176</v>
      </c>
      <c r="R870" t="s">
        <v>2177</v>
      </c>
      <c r="S870" s="14">
        <v>42524.471666666665</v>
      </c>
      <c r="T870" s="14">
        <v>42494.471666666665</v>
      </c>
    </row>
    <row r="871" spans="1:20" ht="55.8" x14ac:dyDescent="0.55000000000000004">
      <c r="A871" s="7">
        <v>3917</v>
      </c>
      <c r="B871" s="26" t="s">
        <v>868</v>
      </c>
      <c r="C871" s="26" t="s">
        <v>1933</v>
      </c>
      <c r="D871" s="3">
        <v>3500</v>
      </c>
      <c r="E871" s="5">
        <v>10</v>
      </c>
      <c r="F871" t="s">
        <v>2127</v>
      </c>
      <c r="G871" t="s">
        <v>2131</v>
      </c>
      <c r="H871" t="s">
        <v>2151</v>
      </c>
      <c r="I871">
        <v>1410439161</v>
      </c>
      <c r="J871">
        <v>1407847161</v>
      </c>
      <c r="K871" t="b">
        <v>0</v>
      </c>
      <c r="L871">
        <v>1</v>
      </c>
      <c r="M871" t="b">
        <v>0</v>
      </c>
      <c r="N871" t="s">
        <v>2167</v>
      </c>
      <c r="O871" s="8">
        <v>0</v>
      </c>
      <c r="P871" s="9">
        <v>10</v>
      </c>
      <c r="Q871" t="s">
        <v>2176</v>
      </c>
      <c r="R871" t="s">
        <v>2177</v>
      </c>
      <c r="S871" s="14">
        <v>41893.527326388888</v>
      </c>
      <c r="T871" s="14">
        <v>41863.527326388888</v>
      </c>
    </row>
    <row r="872" spans="1:20" ht="55.8" x14ac:dyDescent="0.55000000000000004">
      <c r="A872" s="7">
        <v>3918</v>
      </c>
      <c r="B872" s="26" t="s">
        <v>869</v>
      </c>
      <c r="C872" s="26" t="s">
        <v>1934</v>
      </c>
      <c r="D872" s="3">
        <v>60000</v>
      </c>
      <c r="E872" s="5">
        <v>120</v>
      </c>
      <c r="F872" t="s">
        <v>2127</v>
      </c>
      <c r="G872" t="s">
        <v>2131</v>
      </c>
      <c r="H872" t="s">
        <v>2151</v>
      </c>
      <c r="I872">
        <v>1407168000</v>
      </c>
      <c r="J872">
        <v>1406131023</v>
      </c>
      <c r="K872" t="b">
        <v>0</v>
      </c>
      <c r="L872">
        <v>3</v>
      </c>
      <c r="M872" t="b">
        <v>0</v>
      </c>
      <c r="N872" t="s">
        <v>2167</v>
      </c>
      <c r="O872" s="8">
        <v>0</v>
      </c>
      <c r="P872" s="9">
        <v>40</v>
      </c>
      <c r="Q872" t="s">
        <v>2176</v>
      </c>
      <c r="R872" t="s">
        <v>2177</v>
      </c>
      <c r="S872" s="14">
        <v>41855.666666666664</v>
      </c>
      <c r="T872" s="14">
        <v>41843.664618055554</v>
      </c>
    </row>
    <row r="873" spans="1:20" ht="55.8" x14ac:dyDescent="0.55000000000000004">
      <c r="A873" s="7">
        <v>3919</v>
      </c>
      <c r="B873" s="26" t="s">
        <v>870</v>
      </c>
      <c r="C873" s="26" t="s">
        <v>1935</v>
      </c>
      <c r="D873" s="3">
        <v>5000</v>
      </c>
      <c r="E873" s="5">
        <v>90</v>
      </c>
      <c r="F873" t="s">
        <v>2127</v>
      </c>
      <c r="G873" t="s">
        <v>2131</v>
      </c>
      <c r="H873" t="s">
        <v>2151</v>
      </c>
      <c r="I873">
        <v>1453075200</v>
      </c>
      <c r="J873">
        <v>1450628773</v>
      </c>
      <c r="K873" t="b">
        <v>0</v>
      </c>
      <c r="L873">
        <v>3</v>
      </c>
      <c r="M873" t="b">
        <v>0</v>
      </c>
      <c r="N873" t="s">
        <v>2167</v>
      </c>
      <c r="O873" s="8">
        <v>2</v>
      </c>
      <c r="P873" s="9">
        <v>30</v>
      </c>
      <c r="Q873" t="s">
        <v>2176</v>
      </c>
      <c r="R873" t="s">
        <v>2177</v>
      </c>
      <c r="S873" s="14">
        <v>42387</v>
      </c>
      <c r="T873" s="14">
        <v>42358.684872685189</v>
      </c>
    </row>
    <row r="874" spans="1:20" ht="55.8" x14ac:dyDescent="0.55000000000000004">
      <c r="A874" s="7">
        <v>3920</v>
      </c>
      <c r="B874" s="26" t="s">
        <v>871</v>
      </c>
      <c r="C874" s="26" t="s">
        <v>1936</v>
      </c>
      <c r="D874" s="3">
        <v>2500</v>
      </c>
      <c r="E874" s="5">
        <v>135</v>
      </c>
      <c r="F874" t="s">
        <v>2127</v>
      </c>
      <c r="G874" t="s">
        <v>2131</v>
      </c>
      <c r="H874" t="s">
        <v>2151</v>
      </c>
      <c r="I874">
        <v>1479032260</v>
      </c>
      <c r="J874">
        <v>1476436660</v>
      </c>
      <c r="K874" t="b">
        <v>0</v>
      </c>
      <c r="L874">
        <v>3</v>
      </c>
      <c r="M874" t="b">
        <v>0</v>
      </c>
      <c r="N874" t="s">
        <v>2167</v>
      </c>
      <c r="O874" s="8">
        <v>5</v>
      </c>
      <c r="P874" s="9">
        <v>45</v>
      </c>
      <c r="Q874" t="s">
        <v>2176</v>
      </c>
      <c r="R874" t="s">
        <v>2177</v>
      </c>
      <c r="S874" s="14">
        <v>42687.428935185191</v>
      </c>
      <c r="T874" s="14">
        <v>42657.38726851852</v>
      </c>
    </row>
    <row r="875" spans="1:20" ht="55.8" x14ac:dyDescent="0.55000000000000004">
      <c r="A875" s="7">
        <v>3921</v>
      </c>
      <c r="B875" s="26" t="s">
        <v>872</v>
      </c>
      <c r="C875" s="26" t="s">
        <v>1937</v>
      </c>
      <c r="D875" s="3">
        <v>3000</v>
      </c>
      <c r="E875" s="5">
        <v>0</v>
      </c>
      <c r="F875" t="s">
        <v>2127</v>
      </c>
      <c r="G875" t="s">
        <v>2131</v>
      </c>
      <c r="H875" t="s">
        <v>2151</v>
      </c>
      <c r="I875">
        <v>1414346400</v>
      </c>
      <c r="J875">
        <v>1413291655</v>
      </c>
      <c r="K875" t="b">
        <v>0</v>
      </c>
      <c r="L875">
        <v>0</v>
      </c>
      <c r="M875" t="b">
        <v>0</v>
      </c>
      <c r="N875" t="s">
        <v>2167</v>
      </c>
      <c r="O875" s="8">
        <v>0</v>
      </c>
      <c r="P875" s="9">
        <v>0</v>
      </c>
      <c r="Q875" t="s">
        <v>2176</v>
      </c>
      <c r="R875" t="s">
        <v>2177</v>
      </c>
      <c r="S875" s="14">
        <v>41938.75</v>
      </c>
      <c r="T875" s="14">
        <v>41926.542303240742</v>
      </c>
    </row>
    <row r="876" spans="1:20" ht="55.8" x14ac:dyDescent="0.55000000000000004">
      <c r="A876" s="7">
        <v>3922</v>
      </c>
      <c r="B876" s="26" t="s">
        <v>873</v>
      </c>
      <c r="C876" s="26" t="s">
        <v>1938</v>
      </c>
      <c r="D876" s="3">
        <v>750</v>
      </c>
      <c r="E876" s="5">
        <v>61</v>
      </c>
      <c r="F876" t="s">
        <v>2127</v>
      </c>
      <c r="G876" t="s">
        <v>2130</v>
      </c>
      <c r="H876" t="s">
        <v>2150</v>
      </c>
      <c r="I876">
        <v>1425337200</v>
      </c>
      <c r="J876">
        <v>1421432810</v>
      </c>
      <c r="K876" t="b">
        <v>0</v>
      </c>
      <c r="L876">
        <v>6</v>
      </c>
      <c r="M876" t="b">
        <v>0</v>
      </c>
      <c r="N876" t="s">
        <v>2167</v>
      </c>
      <c r="O876" s="8">
        <v>8</v>
      </c>
      <c r="P876" s="9">
        <v>10.17</v>
      </c>
      <c r="Q876" t="s">
        <v>2176</v>
      </c>
      <c r="R876" t="s">
        <v>2177</v>
      </c>
      <c r="S876" s="14">
        <v>42065.958333333328</v>
      </c>
      <c r="T876" s="14">
        <v>42020.768634259264</v>
      </c>
    </row>
    <row r="877" spans="1:20" ht="69.599999999999994" x14ac:dyDescent="0.55000000000000004">
      <c r="A877" s="7">
        <v>3923</v>
      </c>
      <c r="B877" s="26" t="s">
        <v>874</v>
      </c>
      <c r="C877" s="26" t="s">
        <v>1939</v>
      </c>
      <c r="D877" s="3">
        <v>11500</v>
      </c>
      <c r="E877" s="5">
        <v>1384</v>
      </c>
      <c r="F877" t="s">
        <v>2127</v>
      </c>
      <c r="G877" t="s">
        <v>2131</v>
      </c>
      <c r="H877" t="s">
        <v>2151</v>
      </c>
      <c r="I877">
        <v>1428622271</v>
      </c>
      <c r="J877">
        <v>1426203071</v>
      </c>
      <c r="K877" t="b">
        <v>0</v>
      </c>
      <c r="L877">
        <v>17</v>
      </c>
      <c r="M877" t="b">
        <v>0</v>
      </c>
      <c r="N877" t="s">
        <v>2167</v>
      </c>
      <c r="O877" s="8">
        <v>12</v>
      </c>
      <c r="P877" s="9">
        <v>81.41</v>
      </c>
      <c r="Q877" t="s">
        <v>2176</v>
      </c>
      <c r="R877" t="s">
        <v>2177</v>
      </c>
      <c r="S877" s="14">
        <v>42103.979988425926</v>
      </c>
      <c r="T877" s="14">
        <v>42075.979988425926</v>
      </c>
    </row>
    <row r="878" spans="1:20" ht="55.8" x14ac:dyDescent="0.55000000000000004">
      <c r="A878" s="7">
        <v>3924</v>
      </c>
      <c r="B878" s="26" t="s">
        <v>875</v>
      </c>
      <c r="C878" s="26" t="s">
        <v>1940</v>
      </c>
      <c r="D878" s="3">
        <v>15000</v>
      </c>
      <c r="E878" s="5">
        <v>2290</v>
      </c>
      <c r="F878" t="s">
        <v>2127</v>
      </c>
      <c r="G878" t="s">
        <v>2130</v>
      </c>
      <c r="H878" t="s">
        <v>2150</v>
      </c>
      <c r="I878">
        <v>1403823722</v>
      </c>
      <c r="J878">
        <v>1401231722</v>
      </c>
      <c r="K878" t="b">
        <v>0</v>
      </c>
      <c r="L878">
        <v>40</v>
      </c>
      <c r="M878" t="b">
        <v>0</v>
      </c>
      <c r="N878" t="s">
        <v>2167</v>
      </c>
      <c r="O878" s="8">
        <v>15</v>
      </c>
      <c r="P878" s="9">
        <v>57.25</v>
      </c>
      <c r="Q878" t="s">
        <v>2176</v>
      </c>
      <c r="R878" t="s">
        <v>2177</v>
      </c>
      <c r="S878" s="14">
        <v>41816.959745370368</v>
      </c>
      <c r="T878" s="14">
        <v>41786.959745370368</v>
      </c>
    </row>
    <row r="879" spans="1:20" ht="69.599999999999994" x14ac:dyDescent="0.55000000000000004">
      <c r="A879" s="7">
        <v>3925</v>
      </c>
      <c r="B879" s="26" t="s">
        <v>876</v>
      </c>
      <c r="C879" s="26" t="s">
        <v>1941</v>
      </c>
      <c r="D879" s="3">
        <v>150</v>
      </c>
      <c r="E879" s="5">
        <v>15</v>
      </c>
      <c r="F879" t="s">
        <v>2127</v>
      </c>
      <c r="G879" t="s">
        <v>2130</v>
      </c>
      <c r="H879" t="s">
        <v>2150</v>
      </c>
      <c r="I879">
        <v>1406753639</v>
      </c>
      <c r="J879">
        <v>1404161639</v>
      </c>
      <c r="K879" t="b">
        <v>0</v>
      </c>
      <c r="L879">
        <v>3</v>
      </c>
      <c r="M879" t="b">
        <v>0</v>
      </c>
      <c r="N879" t="s">
        <v>2167</v>
      </c>
      <c r="O879" s="8">
        <v>10</v>
      </c>
      <c r="P879" s="9">
        <v>5</v>
      </c>
      <c r="Q879" t="s">
        <v>2176</v>
      </c>
      <c r="R879" t="s">
        <v>2177</v>
      </c>
      <c r="S879" s="14">
        <v>41850.870821759258</v>
      </c>
      <c r="T879" s="14">
        <v>41820.870821759258</v>
      </c>
    </row>
    <row r="880" spans="1:20" ht="42" x14ac:dyDescent="0.55000000000000004">
      <c r="A880" s="7">
        <v>3926</v>
      </c>
      <c r="B880" s="26" t="s">
        <v>877</v>
      </c>
      <c r="C880" s="26" t="s">
        <v>1942</v>
      </c>
      <c r="D880" s="3">
        <v>5000</v>
      </c>
      <c r="E880" s="5">
        <v>15</v>
      </c>
      <c r="F880" t="s">
        <v>2127</v>
      </c>
      <c r="G880" t="s">
        <v>2132</v>
      </c>
      <c r="H880" t="s">
        <v>2152</v>
      </c>
      <c r="I880">
        <v>1419645748</v>
      </c>
      <c r="J880">
        <v>1417053748</v>
      </c>
      <c r="K880" t="b">
        <v>0</v>
      </c>
      <c r="L880">
        <v>1</v>
      </c>
      <c r="M880" t="b">
        <v>0</v>
      </c>
      <c r="N880" t="s">
        <v>2167</v>
      </c>
      <c r="O880" s="8">
        <v>0</v>
      </c>
      <c r="P880" s="9">
        <v>15</v>
      </c>
      <c r="Q880" t="s">
        <v>2176</v>
      </c>
      <c r="R880" t="s">
        <v>2177</v>
      </c>
      <c r="S880" s="14">
        <v>42000.085046296299</v>
      </c>
      <c r="T880" s="14">
        <v>41970.085046296299</v>
      </c>
    </row>
    <row r="881" spans="1:20" ht="55.8" x14ac:dyDescent="0.55000000000000004">
      <c r="A881" s="7">
        <v>3927</v>
      </c>
      <c r="B881" s="26" t="s">
        <v>878</v>
      </c>
      <c r="C881" s="26" t="s">
        <v>1943</v>
      </c>
      <c r="D881" s="3">
        <v>2500</v>
      </c>
      <c r="E881" s="5">
        <v>25</v>
      </c>
      <c r="F881" t="s">
        <v>2127</v>
      </c>
      <c r="G881" t="s">
        <v>2131</v>
      </c>
      <c r="H881" t="s">
        <v>2151</v>
      </c>
      <c r="I881">
        <v>1407565504</v>
      </c>
      <c r="J881">
        <v>1404973504</v>
      </c>
      <c r="K881" t="b">
        <v>0</v>
      </c>
      <c r="L881">
        <v>2</v>
      </c>
      <c r="M881" t="b">
        <v>0</v>
      </c>
      <c r="N881" t="s">
        <v>2167</v>
      </c>
      <c r="O881" s="8">
        <v>1</v>
      </c>
      <c r="P881" s="9">
        <v>12.5</v>
      </c>
      <c r="Q881" t="s">
        <v>2176</v>
      </c>
      <c r="R881" t="s">
        <v>2177</v>
      </c>
      <c r="S881" s="14">
        <v>41860.267407407409</v>
      </c>
      <c r="T881" s="14">
        <v>41830.267407407409</v>
      </c>
    </row>
    <row r="882" spans="1:20" ht="55.8" x14ac:dyDescent="0.55000000000000004">
      <c r="A882" s="7">
        <v>3928</v>
      </c>
      <c r="B882" s="26" t="s">
        <v>879</v>
      </c>
      <c r="C882" s="26" t="s">
        <v>1944</v>
      </c>
      <c r="D882" s="3">
        <v>5000</v>
      </c>
      <c r="E882" s="5">
        <v>651</v>
      </c>
      <c r="F882" t="s">
        <v>2127</v>
      </c>
      <c r="G882" t="s">
        <v>2130</v>
      </c>
      <c r="H882" t="s">
        <v>2150</v>
      </c>
      <c r="I882">
        <v>1444971540</v>
      </c>
      <c r="J882">
        <v>1442593427</v>
      </c>
      <c r="K882" t="b">
        <v>0</v>
      </c>
      <c r="L882">
        <v>7</v>
      </c>
      <c r="M882" t="b">
        <v>0</v>
      </c>
      <c r="N882" t="s">
        <v>2167</v>
      </c>
      <c r="O882" s="8">
        <v>13</v>
      </c>
      <c r="P882" s="9">
        <v>93</v>
      </c>
      <c r="Q882" t="s">
        <v>2176</v>
      </c>
      <c r="R882" t="s">
        <v>2177</v>
      </c>
      <c r="S882" s="14">
        <v>42293.207638888889</v>
      </c>
      <c r="T882" s="14">
        <v>42265.683182870373</v>
      </c>
    </row>
    <row r="883" spans="1:20" ht="55.8" x14ac:dyDescent="0.55000000000000004">
      <c r="A883" s="7">
        <v>3929</v>
      </c>
      <c r="B883" s="26" t="s">
        <v>880</v>
      </c>
      <c r="C883" s="26" t="s">
        <v>1945</v>
      </c>
      <c r="D883" s="3">
        <v>20000</v>
      </c>
      <c r="E883" s="5">
        <v>453</v>
      </c>
      <c r="F883" t="s">
        <v>2127</v>
      </c>
      <c r="G883" t="s">
        <v>2130</v>
      </c>
      <c r="H883" t="s">
        <v>2150</v>
      </c>
      <c r="I883">
        <v>1474228265</v>
      </c>
      <c r="J883">
        <v>1471636265</v>
      </c>
      <c r="K883" t="b">
        <v>0</v>
      </c>
      <c r="L883">
        <v>14</v>
      </c>
      <c r="M883" t="b">
        <v>0</v>
      </c>
      <c r="N883" t="s">
        <v>2167</v>
      </c>
      <c r="O883" s="8">
        <v>2</v>
      </c>
      <c r="P883" s="9">
        <v>32.36</v>
      </c>
      <c r="Q883" t="s">
        <v>2176</v>
      </c>
      <c r="R883" t="s">
        <v>2177</v>
      </c>
      <c r="S883" s="14">
        <v>42631.827141203699</v>
      </c>
      <c r="T883" s="14">
        <v>42601.827141203699</v>
      </c>
    </row>
    <row r="884" spans="1:20" ht="55.8" x14ac:dyDescent="0.55000000000000004">
      <c r="A884" s="7">
        <v>3930</v>
      </c>
      <c r="B884" s="26" t="s">
        <v>881</v>
      </c>
      <c r="C884" s="26" t="s">
        <v>1946</v>
      </c>
      <c r="D884" s="3">
        <v>10000</v>
      </c>
      <c r="E884" s="5">
        <v>0</v>
      </c>
      <c r="F884" t="s">
        <v>2127</v>
      </c>
      <c r="G884" t="s">
        <v>2132</v>
      </c>
      <c r="H884" t="s">
        <v>2152</v>
      </c>
      <c r="I884">
        <v>1459490400</v>
      </c>
      <c r="J884">
        <v>1457078868</v>
      </c>
      <c r="K884" t="b">
        <v>0</v>
      </c>
      <c r="L884">
        <v>0</v>
      </c>
      <c r="M884" t="b">
        <v>0</v>
      </c>
      <c r="N884" t="s">
        <v>2167</v>
      </c>
      <c r="O884" s="8">
        <v>0</v>
      </c>
      <c r="P884" s="9">
        <v>0</v>
      </c>
      <c r="Q884" t="s">
        <v>2176</v>
      </c>
      <c r="R884" t="s">
        <v>2177</v>
      </c>
      <c r="S884" s="14">
        <v>42461.25</v>
      </c>
      <c r="T884" s="14">
        <v>42433.338749999995</v>
      </c>
    </row>
    <row r="885" spans="1:20" ht="55.8" x14ac:dyDescent="0.55000000000000004">
      <c r="A885" s="7">
        <v>3931</v>
      </c>
      <c r="B885" s="26" t="s">
        <v>882</v>
      </c>
      <c r="C885" s="26" t="s">
        <v>1947</v>
      </c>
      <c r="D885" s="3">
        <v>8000</v>
      </c>
      <c r="E885" s="5">
        <v>0</v>
      </c>
      <c r="F885" t="s">
        <v>2127</v>
      </c>
      <c r="G885" t="s">
        <v>2130</v>
      </c>
      <c r="H885" t="s">
        <v>2150</v>
      </c>
      <c r="I885">
        <v>1441510707</v>
      </c>
      <c r="J885">
        <v>1439350707</v>
      </c>
      <c r="K885" t="b">
        <v>0</v>
      </c>
      <c r="L885">
        <v>0</v>
      </c>
      <c r="M885" t="b">
        <v>0</v>
      </c>
      <c r="N885" t="s">
        <v>2167</v>
      </c>
      <c r="O885" s="8">
        <v>0</v>
      </c>
      <c r="P885" s="9">
        <v>0</v>
      </c>
      <c r="Q885" t="s">
        <v>2176</v>
      </c>
      <c r="R885" t="s">
        <v>2177</v>
      </c>
      <c r="S885" s="14">
        <v>42253.151701388888</v>
      </c>
      <c r="T885" s="14">
        <v>42228.151701388888</v>
      </c>
    </row>
    <row r="886" spans="1:20" ht="55.8" x14ac:dyDescent="0.55000000000000004">
      <c r="A886" s="7">
        <v>3932</v>
      </c>
      <c r="B886" s="26" t="s">
        <v>883</v>
      </c>
      <c r="C886" s="26" t="s">
        <v>1948</v>
      </c>
      <c r="D886" s="3">
        <v>12000</v>
      </c>
      <c r="E886" s="5">
        <v>1</v>
      </c>
      <c r="F886" t="s">
        <v>2127</v>
      </c>
      <c r="G886" t="s">
        <v>2130</v>
      </c>
      <c r="H886" t="s">
        <v>2150</v>
      </c>
      <c r="I886">
        <v>1458097364</v>
      </c>
      <c r="J886">
        <v>1455508964</v>
      </c>
      <c r="K886" t="b">
        <v>0</v>
      </c>
      <c r="L886">
        <v>1</v>
      </c>
      <c r="M886" t="b">
        <v>0</v>
      </c>
      <c r="N886" t="s">
        <v>2167</v>
      </c>
      <c r="O886" s="8">
        <v>0</v>
      </c>
      <c r="P886" s="9">
        <v>1</v>
      </c>
      <c r="Q886" t="s">
        <v>2176</v>
      </c>
      <c r="R886" t="s">
        <v>2177</v>
      </c>
      <c r="S886" s="14">
        <v>42445.126898148148</v>
      </c>
      <c r="T886" s="14">
        <v>42415.168564814812</v>
      </c>
    </row>
    <row r="887" spans="1:20" ht="55.8" x14ac:dyDescent="0.55000000000000004">
      <c r="A887" s="7">
        <v>3933</v>
      </c>
      <c r="B887" s="26" t="s">
        <v>884</v>
      </c>
      <c r="C887" s="26" t="s">
        <v>1949</v>
      </c>
      <c r="D887" s="3">
        <v>7000</v>
      </c>
      <c r="E887" s="5">
        <v>1102</v>
      </c>
      <c r="F887" t="s">
        <v>2127</v>
      </c>
      <c r="G887" t="s">
        <v>2130</v>
      </c>
      <c r="H887" t="s">
        <v>2150</v>
      </c>
      <c r="I887">
        <v>1468716180</v>
      </c>
      <c r="J887">
        <v>1466205262</v>
      </c>
      <c r="K887" t="b">
        <v>0</v>
      </c>
      <c r="L887">
        <v>12</v>
      </c>
      <c r="M887" t="b">
        <v>0</v>
      </c>
      <c r="N887" t="s">
        <v>2167</v>
      </c>
      <c r="O887" s="8">
        <v>16</v>
      </c>
      <c r="P887" s="9">
        <v>91.83</v>
      </c>
      <c r="Q887" t="s">
        <v>2176</v>
      </c>
      <c r="R887" t="s">
        <v>2177</v>
      </c>
      <c r="S887" s="14">
        <v>42568.029861111107</v>
      </c>
      <c r="T887" s="14">
        <v>42538.968310185184</v>
      </c>
    </row>
    <row r="888" spans="1:20" ht="55.8" x14ac:dyDescent="0.55000000000000004">
      <c r="A888" s="7">
        <v>3934</v>
      </c>
      <c r="B888" s="26" t="s">
        <v>885</v>
      </c>
      <c r="C888" s="26" t="s">
        <v>1950</v>
      </c>
      <c r="D888" s="3">
        <v>5000</v>
      </c>
      <c r="E888" s="5">
        <v>550</v>
      </c>
      <c r="F888" t="s">
        <v>2127</v>
      </c>
      <c r="G888" t="s">
        <v>2130</v>
      </c>
      <c r="H888" t="s">
        <v>2150</v>
      </c>
      <c r="I888">
        <v>1443704400</v>
      </c>
      <c r="J888">
        <v>1439827639</v>
      </c>
      <c r="K888" t="b">
        <v>0</v>
      </c>
      <c r="L888">
        <v>12</v>
      </c>
      <c r="M888" t="b">
        <v>0</v>
      </c>
      <c r="N888" t="s">
        <v>2167</v>
      </c>
      <c r="O888" s="8">
        <v>11</v>
      </c>
      <c r="P888" s="9">
        <v>45.83</v>
      </c>
      <c r="Q888" t="s">
        <v>2176</v>
      </c>
      <c r="R888" t="s">
        <v>2177</v>
      </c>
      <c r="S888" s="14">
        <v>42278.541666666672</v>
      </c>
      <c r="T888" s="14">
        <v>42233.671747685185</v>
      </c>
    </row>
    <row r="889" spans="1:20" ht="55.8" x14ac:dyDescent="0.55000000000000004">
      <c r="A889" s="7">
        <v>3935</v>
      </c>
      <c r="B889" s="26" t="s">
        <v>886</v>
      </c>
      <c r="C889" s="26" t="s">
        <v>1951</v>
      </c>
      <c r="D889" s="3">
        <v>3000</v>
      </c>
      <c r="E889" s="5">
        <v>1315</v>
      </c>
      <c r="F889" t="s">
        <v>2127</v>
      </c>
      <c r="G889" t="s">
        <v>2131</v>
      </c>
      <c r="H889" t="s">
        <v>2151</v>
      </c>
      <c r="I889">
        <v>1443973546</v>
      </c>
      <c r="J889">
        <v>1438789546</v>
      </c>
      <c r="K889" t="b">
        <v>0</v>
      </c>
      <c r="L889">
        <v>23</v>
      </c>
      <c r="M889" t="b">
        <v>0</v>
      </c>
      <c r="N889" t="s">
        <v>2167</v>
      </c>
      <c r="O889" s="8">
        <v>44</v>
      </c>
      <c r="P889" s="9">
        <v>57.17</v>
      </c>
      <c r="Q889" t="s">
        <v>2176</v>
      </c>
      <c r="R889" t="s">
        <v>2177</v>
      </c>
      <c r="S889" s="14">
        <v>42281.656782407401</v>
      </c>
      <c r="T889" s="14">
        <v>42221.656782407401</v>
      </c>
    </row>
    <row r="890" spans="1:20" ht="55.8" x14ac:dyDescent="0.55000000000000004">
      <c r="A890" s="7">
        <v>3936</v>
      </c>
      <c r="B890" s="26" t="s">
        <v>887</v>
      </c>
      <c r="C890" s="26" t="s">
        <v>1952</v>
      </c>
      <c r="D890" s="3">
        <v>20000</v>
      </c>
      <c r="E890" s="5">
        <v>0</v>
      </c>
      <c r="F890" t="s">
        <v>2127</v>
      </c>
      <c r="G890" t="s">
        <v>2130</v>
      </c>
      <c r="H890" t="s">
        <v>2150</v>
      </c>
      <c r="I890">
        <v>1480576720</v>
      </c>
      <c r="J890">
        <v>1477981120</v>
      </c>
      <c r="K890" t="b">
        <v>0</v>
      </c>
      <c r="L890">
        <v>0</v>
      </c>
      <c r="M890" t="b">
        <v>0</v>
      </c>
      <c r="N890" t="s">
        <v>2167</v>
      </c>
      <c r="O890" s="8">
        <v>0</v>
      </c>
      <c r="P890" s="9">
        <v>0</v>
      </c>
      <c r="Q890" t="s">
        <v>2176</v>
      </c>
      <c r="R890" t="s">
        <v>2177</v>
      </c>
      <c r="S890" s="14">
        <v>42705.304629629631</v>
      </c>
      <c r="T890" s="14">
        <v>42675.262962962966</v>
      </c>
    </row>
    <row r="891" spans="1:20" ht="55.8" x14ac:dyDescent="0.55000000000000004">
      <c r="A891" s="7">
        <v>3937</v>
      </c>
      <c r="B891" s="26" t="s">
        <v>888</v>
      </c>
      <c r="C891" s="26" t="s">
        <v>1953</v>
      </c>
      <c r="D891" s="3">
        <v>2885</v>
      </c>
      <c r="E891" s="5">
        <v>2485</v>
      </c>
      <c r="F891" t="s">
        <v>2127</v>
      </c>
      <c r="G891" t="s">
        <v>2130</v>
      </c>
      <c r="H891" t="s">
        <v>2150</v>
      </c>
      <c r="I891">
        <v>1468249760</v>
      </c>
      <c r="J891">
        <v>1465830560</v>
      </c>
      <c r="K891" t="b">
        <v>0</v>
      </c>
      <c r="L891">
        <v>10</v>
      </c>
      <c r="M891" t="b">
        <v>0</v>
      </c>
      <c r="N891" t="s">
        <v>2167</v>
      </c>
      <c r="O891" s="8">
        <v>86</v>
      </c>
      <c r="P891" s="9">
        <v>248.5</v>
      </c>
      <c r="Q891" t="s">
        <v>2176</v>
      </c>
      <c r="R891" t="s">
        <v>2177</v>
      </c>
      <c r="S891" s="14">
        <v>42562.631481481483</v>
      </c>
      <c r="T891" s="14">
        <v>42534.631481481483</v>
      </c>
    </row>
    <row r="892" spans="1:20" ht="55.8" x14ac:dyDescent="0.55000000000000004">
      <c r="A892" s="7">
        <v>3938</v>
      </c>
      <c r="B892" s="26" t="s">
        <v>889</v>
      </c>
      <c r="C892" s="26" t="s">
        <v>1954</v>
      </c>
      <c r="D892" s="3">
        <v>3255</v>
      </c>
      <c r="E892" s="5">
        <v>397</v>
      </c>
      <c r="F892" t="s">
        <v>2127</v>
      </c>
      <c r="G892" t="s">
        <v>2130</v>
      </c>
      <c r="H892" t="s">
        <v>2150</v>
      </c>
      <c r="I892">
        <v>1435441454</v>
      </c>
      <c r="J892">
        <v>1432763054</v>
      </c>
      <c r="K892" t="b">
        <v>0</v>
      </c>
      <c r="L892">
        <v>5</v>
      </c>
      <c r="M892" t="b">
        <v>0</v>
      </c>
      <c r="N892" t="s">
        <v>2167</v>
      </c>
      <c r="O892" s="8">
        <v>12</v>
      </c>
      <c r="P892" s="9">
        <v>79.400000000000006</v>
      </c>
      <c r="Q892" t="s">
        <v>2176</v>
      </c>
      <c r="R892" t="s">
        <v>2177</v>
      </c>
      <c r="S892" s="14">
        <v>42182.905717592599</v>
      </c>
      <c r="T892" s="14">
        <v>42151.905717592599</v>
      </c>
    </row>
    <row r="893" spans="1:20" ht="55.8" x14ac:dyDescent="0.55000000000000004">
      <c r="A893" s="7">
        <v>3939</v>
      </c>
      <c r="B893" s="26" t="s">
        <v>890</v>
      </c>
      <c r="C893" s="26" t="s">
        <v>1955</v>
      </c>
      <c r="D893" s="3">
        <v>5000</v>
      </c>
      <c r="E893" s="5">
        <v>5</v>
      </c>
      <c r="F893" t="s">
        <v>2127</v>
      </c>
      <c r="G893" t="s">
        <v>2132</v>
      </c>
      <c r="H893" t="s">
        <v>2152</v>
      </c>
      <c r="I893">
        <v>1412656200</v>
      </c>
      <c r="J893">
        <v>1412328979</v>
      </c>
      <c r="K893" t="b">
        <v>0</v>
      </c>
      <c r="L893">
        <v>1</v>
      </c>
      <c r="M893" t="b">
        <v>0</v>
      </c>
      <c r="N893" t="s">
        <v>2167</v>
      </c>
      <c r="O893" s="8">
        <v>0</v>
      </c>
      <c r="P893" s="9">
        <v>5</v>
      </c>
      <c r="Q893" t="s">
        <v>2176</v>
      </c>
      <c r="R893" t="s">
        <v>2177</v>
      </c>
      <c r="S893" s="14">
        <v>41919.1875</v>
      </c>
      <c r="T893" s="14">
        <v>41915.400219907409</v>
      </c>
    </row>
    <row r="894" spans="1:20" ht="55.8" x14ac:dyDescent="0.55000000000000004">
      <c r="A894" s="7">
        <v>3940</v>
      </c>
      <c r="B894" s="26" t="s">
        <v>891</v>
      </c>
      <c r="C894" s="26" t="s">
        <v>1956</v>
      </c>
      <c r="D894" s="3">
        <v>5000</v>
      </c>
      <c r="E894" s="5">
        <v>11</v>
      </c>
      <c r="F894" t="s">
        <v>2127</v>
      </c>
      <c r="G894" t="s">
        <v>2130</v>
      </c>
      <c r="H894" t="s">
        <v>2150</v>
      </c>
      <c r="I894">
        <v>1420199351</v>
      </c>
      <c r="J894">
        <v>1416311351</v>
      </c>
      <c r="K894" t="b">
        <v>0</v>
      </c>
      <c r="L894">
        <v>2</v>
      </c>
      <c r="M894" t="b">
        <v>0</v>
      </c>
      <c r="N894" t="s">
        <v>2167</v>
      </c>
      <c r="O894" s="8">
        <v>0</v>
      </c>
      <c r="P894" s="9">
        <v>5.5</v>
      </c>
      <c r="Q894" t="s">
        <v>2176</v>
      </c>
      <c r="R894" t="s">
        <v>2177</v>
      </c>
      <c r="S894" s="14">
        <v>42006.492488425924</v>
      </c>
      <c r="T894" s="14">
        <v>41961.492488425924</v>
      </c>
    </row>
    <row r="895" spans="1:20" ht="69.599999999999994" x14ac:dyDescent="0.55000000000000004">
      <c r="A895" s="7">
        <v>3941</v>
      </c>
      <c r="B895" s="26" t="s">
        <v>892</v>
      </c>
      <c r="C895" s="26" t="s">
        <v>1957</v>
      </c>
      <c r="D895" s="3">
        <v>5500</v>
      </c>
      <c r="E895" s="5">
        <v>50</v>
      </c>
      <c r="F895" t="s">
        <v>2127</v>
      </c>
      <c r="G895" t="s">
        <v>2130</v>
      </c>
      <c r="H895" t="s">
        <v>2150</v>
      </c>
      <c r="I895">
        <v>1416877200</v>
      </c>
      <c r="J895">
        <v>1414505137</v>
      </c>
      <c r="K895" t="b">
        <v>0</v>
      </c>
      <c r="L895">
        <v>2</v>
      </c>
      <c r="M895" t="b">
        <v>0</v>
      </c>
      <c r="N895" t="s">
        <v>2167</v>
      </c>
      <c r="O895" s="8">
        <v>1</v>
      </c>
      <c r="P895" s="9">
        <v>25</v>
      </c>
      <c r="Q895" t="s">
        <v>2176</v>
      </c>
      <c r="R895" t="s">
        <v>2177</v>
      </c>
      <c r="S895" s="14">
        <v>41968.041666666672</v>
      </c>
      <c r="T895" s="14">
        <v>41940.587233796294</v>
      </c>
    </row>
    <row r="896" spans="1:20" ht="55.8" x14ac:dyDescent="0.55000000000000004">
      <c r="A896" s="7">
        <v>3942</v>
      </c>
      <c r="B896" s="26" t="s">
        <v>893</v>
      </c>
      <c r="C896" s="26" t="s">
        <v>1958</v>
      </c>
      <c r="D896" s="3">
        <v>1200</v>
      </c>
      <c r="E896" s="5">
        <v>0</v>
      </c>
      <c r="F896" t="s">
        <v>2127</v>
      </c>
      <c r="G896" t="s">
        <v>2130</v>
      </c>
      <c r="H896" t="s">
        <v>2150</v>
      </c>
      <c r="I896">
        <v>1434490914</v>
      </c>
      <c r="J896">
        <v>1429306914</v>
      </c>
      <c r="K896" t="b">
        <v>0</v>
      </c>
      <c r="L896">
        <v>0</v>
      </c>
      <c r="M896" t="b">
        <v>0</v>
      </c>
      <c r="N896" t="s">
        <v>2167</v>
      </c>
      <c r="O896" s="8">
        <v>0</v>
      </c>
      <c r="P896" s="9">
        <v>0</v>
      </c>
      <c r="Q896" t="s">
        <v>2176</v>
      </c>
      <c r="R896" t="s">
        <v>2177</v>
      </c>
      <c r="S896" s="14">
        <v>42171.904097222221</v>
      </c>
      <c r="T896" s="14">
        <v>42111.904097222221</v>
      </c>
    </row>
    <row r="897" spans="1:20" ht="42" x14ac:dyDescent="0.55000000000000004">
      <c r="A897" s="7">
        <v>3943</v>
      </c>
      <c r="B897" s="26" t="s">
        <v>894</v>
      </c>
      <c r="C897" s="26" t="s">
        <v>1959</v>
      </c>
      <c r="D897" s="3">
        <v>5000</v>
      </c>
      <c r="E897" s="5">
        <v>1782</v>
      </c>
      <c r="F897" t="s">
        <v>2127</v>
      </c>
      <c r="G897" t="s">
        <v>2130</v>
      </c>
      <c r="H897" t="s">
        <v>2150</v>
      </c>
      <c r="I897">
        <v>1446483000</v>
      </c>
      <c r="J897">
        <v>1443811268</v>
      </c>
      <c r="K897" t="b">
        <v>0</v>
      </c>
      <c r="L897">
        <v>13</v>
      </c>
      <c r="M897" t="b">
        <v>0</v>
      </c>
      <c r="N897" t="s">
        <v>2167</v>
      </c>
      <c r="O897" s="8">
        <v>36</v>
      </c>
      <c r="P897" s="9">
        <v>137.08000000000001</v>
      </c>
      <c r="Q897" t="s">
        <v>2176</v>
      </c>
      <c r="R897" t="s">
        <v>2177</v>
      </c>
      <c r="S897" s="14">
        <v>42310.701388888891</v>
      </c>
      <c r="T897" s="14">
        <v>42279.778564814813</v>
      </c>
    </row>
    <row r="898" spans="1:20" ht="55.8" x14ac:dyDescent="0.55000000000000004">
      <c r="A898" s="7">
        <v>3944</v>
      </c>
      <c r="B898" s="26" t="s">
        <v>895</v>
      </c>
      <c r="C898" s="26" t="s">
        <v>1960</v>
      </c>
      <c r="D898" s="3">
        <v>5000</v>
      </c>
      <c r="E898" s="5">
        <v>0</v>
      </c>
      <c r="F898" t="s">
        <v>2127</v>
      </c>
      <c r="G898" t="s">
        <v>2130</v>
      </c>
      <c r="H898" t="s">
        <v>2150</v>
      </c>
      <c r="I898">
        <v>1440690875</v>
      </c>
      <c r="J898">
        <v>1438098875</v>
      </c>
      <c r="K898" t="b">
        <v>0</v>
      </c>
      <c r="L898">
        <v>0</v>
      </c>
      <c r="M898" t="b">
        <v>0</v>
      </c>
      <c r="N898" t="s">
        <v>2167</v>
      </c>
      <c r="O898" s="8">
        <v>0</v>
      </c>
      <c r="P898" s="9">
        <v>0</v>
      </c>
      <c r="Q898" t="s">
        <v>2176</v>
      </c>
      <c r="R898" t="s">
        <v>2177</v>
      </c>
      <c r="S898" s="14">
        <v>42243.662905092591</v>
      </c>
      <c r="T898" s="14">
        <v>42213.662905092591</v>
      </c>
    </row>
    <row r="899" spans="1:20" ht="55.8" x14ac:dyDescent="0.55000000000000004">
      <c r="A899" s="7">
        <v>3945</v>
      </c>
      <c r="B899" s="26" t="s">
        <v>896</v>
      </c>
      <c r="C899" s="26" t="s">
        <v>1961</v>
      </c>
      <c r="D899" s="3">
        <v>2000</v>
      </c>
      <c r="E899" s="5">
        <v>5</v>
      </c>
      <c r="F899" t="s">
        <v>2127</v>
      </c>
      <c r="G899" t="s">
        <v>2130</v>
      </c>
      <c r="H899" t="s">
        <v>2150</v>
      </c>
      <c r="I899">
        <v>1431717268</v>
      </c>
      <c r="J899">
        <v>1429125268</v>
      </c>
      <c r="K899" t="b">
        <v>0</v>
      </c>
      <c r="L899">
        <v>1</v>
      </c>
      <c r="M899" t="b">
        <v>0</v>
      </c>
      <c r="N899" t="s">
        <v>2167</v>
      </c>
      <c r="O899" s="8">
        <v>0</v>
      </c>
      <c r="P899" s="9">
        <v>5</v>
      </c>
      <c r="Q899" t="s">
        <v>2176</v>
      </c>
      <c r="R899" t="s">
        <v>2177</v>
      </c>
      <c r="S899" s="14">
        <v>42139.801712962959</v>
      </c>
      <c r="T899" s="14">
        <v>42109.801712962959</v>
      </c>
    </row>
    <row r="900" spans="1:20" ht="42" x14ac:dyDescent="0.55000000000000004">
      <c r="A900" s="7">
        <v>3946</v>
      </c>
      <c r="B900" s="26" t="s">
        <v>897</v>
      </c>
      <c r="C900" s="26" t="s">
        <v>1962</v>
      </c>
      <c r="D900" s="3">
        <v>6000</v>
      </c>
      <c r="E900" s="5">
        <v>195</v>
      </c>
      <c r="F900" t="s">
        <v>2127</v>
      </c>
      <c r="G900" t="s">
        <v>2130</v>
      </c>
      <c r="H900" t="s">
        <v>2150</v>
      </c>
      <c r="I900">
        <v>1425110400</v>
      </c>
      <c r="J900">
        <v>1422388822</v>
      </c>
      <c r="K900" t="b">
        <v>0</v>
      </c>
      <c r="L900">
        <v>5</v>
      </c>
      <c r="M900" t="b">
        <v>0</v>
      </c>
      <c r="N900" t="s">
        <v>2167</v>
      </c>
      <c r="O900" s="8">
        <v>3</v>
      </c>
      <c r="P900" s="9">
        <v>39</v>
      </c>
      <c r="Q900" t="s">
        <v>2176</v>
      </c>
      <c r="R900" t="s">
        <v>2177</v>
      </c>
      <c r="S900" s="14">
        <v>42063.333333333328</v>
      </c>
      <c r="T900" s="14">
        <v>42031.833587962959</v>
      </c>
    </row>
    <row r="901" spans="1:20" ht="55.8" x14ac:dyDescent="0.55000000000000004">
      <c r="A901" s="7">
        <v>3947</v>
      </c>
      <c r="B901" s="26" t="s">
        <v>898</v>
      </c>
      <c r="C901" s="26" t="s">
        <v>1963</v>
      </c>
      <c r="D901" s="3">
        <v>3000</v>
      </c>
      <c r="E901" s="5">
        <v>101</v>
      </c>
      <c r="F901" t="s">
        <v>2127</v>
      </c>
      <c r="G901" t="s">
        <v>2130</v>
      </c>
      <c r="H901" t="s">
        <v>2150</v>
      </c>
      <c r="I901">
        <v>1475378744</v>
      </c>
      <c r="J901">
        <v>1472786744</v>
      </c>
      <c r="K901" t="b">
        <v>0</v>
      </c>
      <c r="L901">
        <v>2</v>
      </c>
      <c r="M901" t="b">
        <v>0</v>
      </c>
      <c r="N901" t="s">
        <v>2167</v>
      </c>
      <c r="O901" s="8">
        <v>3</v>
      </c>
      <c r="P901" s="9">
        <v>50.5</v>
      </c>
      <c r="Q901" t="s">
        <v>2176</v>
      </c>
      <c r="R901" t="s">
        <v>2177</v>
      </c>
      <c r="S901" s="14">
        <v>42645.142870370371</v>
      </c>
      <c r="T901" s="14">
        <v>42615.142870370371</v>
      </c>
    </row>
    <row r="902" spans="1:20" ht="55.8" x14ac:dyDescent="0.55000000000000004">
      <c r="A902" s="7">
        <v>3948</v>
      </c>
      <c r="B902" s="26" t="s">
        <v>899</v>
      </c>
      <c r="C902" s="26" t="s">
        <v>1964</v>
      </c>
      <c r="D902" s="3">
        <v>30000</v>
      </c>
      <c r="E902" s="5">
        <v>0</v>
      </c>
      <c r="F902" t="s">
        <v>2127</v>
      </c>
      <c r="G902" t="s">
        <v>2132</v>
      </c>
      <c r="H902" t="s">
        <v>2152</v>
      </c>
      <c r="I902">
        <v>1410076123</v>
      </c>
      <c r="J902">
        <v>1404892123</v>
      </c>
      <c r="K902" t="b">
        <v>0</v>
      </c>
      <c r="L902">
        <v>0</v>
      </c>
      <c r="M902" t="b">
        <v>0</v>
      </c>
      <c r="N902" t="s">
        <v>2167</v>
      </c>
      <c r="O902" s="8">
        <v>0</v>
      </c>
      <c r="P902" s="9">
        <v>0</v>
      </c>
      <c r="Q902" t="s">
        <v>2176</v>
      </c>
      <c r="R902" t="s">
        <v>2177</v>
      </c>
      <c r="S902" s="14">
        <v>41889.325497685182</v>
      </c>
      <c r="T902" s="14">
        <v>41829.325497685182</v>
      </c>
    </row>
    <row r="903" spans="1:20" ht="55.8" x14ac:dyDescent="0.55000000000000004">
      <c r="A903" s="7">
        <v>3949</v>
      </c>
      <c r="B903" s="26" t="s">
        <v>900</v>
      </c>
      <c r="C903" s="26" t="s">
        <v>1965</v>
      </c>
      <c r="D903" s="3">
        <v>10000</v>
      </c>
      <c r="E903" s="5">
        <v>1577</v>
      </c>
      <c r="F903" t="s">
        <v>2127</v>
      </c>
      <c r="G903" t="s">
        <v>2132</v>
      </c>
      <c r="H903" t="s">
        <v>2152</v>
      </c>
      <c r="I903">
        <v>1423623221</v>
      </c>
      <c r="J903">
        <v>1421031221</v>
      </c>
      <c r="K903" t="b">
        <v>0</v>
      </c>
      <c r="L903">
        <v>32</v>
      </c>
      <c r="M903" t="b">
        <v>0</v>
      </c>
      <c r="N903" t="s">
        <v>2167</v>
      </c>
      <c r="O903" s="8">
        <v>16</v>
      </c>
      <c r="P903" s="9">
        <v>49.28</v>
      </c>
      <c r="Q903" t="s">
        <v>2176</v>
      </c>
      <c r="R903" t="s">
        <v>2177</v>
      </c>
      <c r="S903" s="14">
        <v>42046.120613425926</v>
      </c>
      <c r="T903" s="14">
        <v>42016.120613425926</v>
      </c>
    </row>
    <row r="904" spans="1:20" ht="55.8" x14ac:dyDescent="0.55000000000000004">
      <c r="A904" s="7">
        <v>3950</v>
      </c>
      <c r="B904" s="26" t="s">
        <v>901</v>
      </c>
      <c r="C904" s="26" t="s">
        <v>1966</v>
      </c>
      <c r="D904" s="3">
        <v>4000</v>
      </c>
      <c r="E904" s="5">
        <v>25</v>
      </c>
      <c r="F904" t="s">
        <v>2127</v>
      </c>
      <c r="G904" t="s">
        <v>2130</v>
      </c>
      <c r="H904" t="s">
        <v>2150</v>
      </c>
      <c r="I904">
        <v>1460140500</v>
      </c>
      <c r="J904">
        <v>1457628680</v>
      </c>
      <c r="K904" t="b">
        <v>0</v>
      </c>
      <c r="L904">
        <v>1</v>
      </c>
      <c r="M904" t="b">
        <v>0</v>
      </c>
      <c r="N904" t="s">
        <v>2167</v>
      </c>
      <c r="O904" s="8">
        <v>1</v>
      </c>
      <c r="P904" s="9">
        <v>25</v>
      </c>
      <c r="Q904" t="s">
        <v>2176</v>
      </c>
      <c r="R904" t="s">
        <v>2177</v>
      </c>
      <c r="S904" s="14">
        <v>42468.774305555555</v>
      </c>
      <c r="T904" s="14">
        <v>42439.702314814815</v>
      </c>
    </row>
    <row r="905" spans="1:20" ht="55.8" x14ac:dyDescent="0.55000000000000004">
      <c r="A905" s="7">
        <v>3951</v>
      </c>
      <c r="B905" s="26" t="s">
        <v>902</v>
      </c>
      <c r="C905" s="26" t="s">
        <v>1175</v>
      </c>
      <c r="D905" s="3">
        <v>200000</v>
      </c>
      <c r="E905" s="5">
        <v>1</v>
      </c>
      <c r="F905" t="s">
        <v>2127</v>
      </c>
      <c r="G905" t="s">
        <v>2146</v>
      </c>
      <c r="H905" t="s">
        <v>2153</v>
      </c>
      <c r="I905">
        <v>1462301342</v>
      </c>
      <c r="J905">
        <v>1457120942</v>
      </c>
      <c r="K905" t="b">
        <v>0</v>
      </c>
      <c r="L905">
        <v>1</v>
      </c>
      <c r="M905" t="b">
        <v>0</v>
      </c>
      <c r="N905" t="s">
        <v>2167</v>
      </c>
      <c r="O905" s="8">
        <v>0</v>
      </c>
      <c r="P905" s="9">
        <v>1</v>
      </c>
      <c r="Q905" t="s">
        <v>2176</v>
      </c>
      <c r="R905" t="s">
        <v>2177</v>
      </c>
      <c r="S905" s="14">
        <v>42493.784050925926</v>
      </c>
      <c r="T905" s="14">
        <v>42433.825717592597</v>
      </c>
    </row>
    <row r="906" spans="1:20" ht="55.8" x14ac:dyDescent="0.55000000000000004">
      <c r="A906" s="7">
        <v>3952</v>
      </c>
      <c r="B906" s="26" t="s">
        <v>903</v>
      </c>
      <c r="C906" s="26" t="s">
        <v>1967</v>
      </c>
      <c r="D906" s="3">
        <v>26000</v>
      </c>
      <c r="E906" s="5">
        <v>25</v>
      </c>
      <c r="F906" t="s">
        <v>2127</v>
      </c>
      <c r="G906" t="s">
        <v>2130</v>
      </c>
      <c r="H906" t="s">
        <v>2150</v>
      </c>
      <c r="I906">
        <v>1445885890</v>
      </c>
      <c r="J906">
        <v>1440701890</v>
      </c>
      <c r="K906" t="b">
        <v>0</v>
      </c>
      <c r="L906">
        <v>1</v>
      </c>
      <c r="M906" t="b">
        <v>0</v>
      </c>
      <c r="N906" t="s">
        <v>2167</v>
      </c>
      <c r="O906" s="8">
        <v>0</v>
      </c>
      <c r="P906" s="9">
        <v>25</v>
      </c>
      <c r="Q906" t="s">
        <v>2176</v>
      </c>
      <c r="R906" t="s">
        <v>2177</v>
      </c>
      <c r="S906" s="14">
        <v>42303.790393518517</v>
      </c>
      <c r="T906" s="14">
        <v>42243.790393518517</v>
      </c>
    </row>
    <row r="907" spans="1:20" ht="55.8" x14ac:dyDescent="0.55000000000000004">
      <c r="A907" s="7">
        <v>3953</v>
      </c>
      <c r="B907" s="26" t="s">
        <v>904</v>
      </c>
      <c r="C907" s="26" t="s">
        <v>1968</v>
      </c>
      <c r="D907" s="3">
        <v>17600</v>
      </c>
      <c r="E907" s="5">
        <v>0</v>
      </c>
      <c r="F907" t="s">
        <v>2127</v>
      </c>
      <c r="G907" t="s">
        <v>2130</v>
      </c>
      <c r="H907" t="s">
        <v>2150</v>
      </c>
      <c r="I907">
        <v>1469834940</v>
      </c>
      <c r="J907">
        <v>1467162586</v>
      </c>
      <c r="K907" t="b">
        <v>0</v>
      </c>
      <c r="L907">
        <v>0</v>
      </c>
      <c r="M907" t="b">
        <v>0</v>
      </c>
      <c r="N907" t="s">
        <v>2167</v>
      </c>
      <c r="O907" s="8">
        <v>0</v>
      </c>
      <c r="P907" s="9">
        <v>0</v>
      </c>
      <c r="Q907" t="s">
        <v>2176</v>
      </c>
      <c r="R907" t="s">
        <v>2177</v>
      </c>
      <c r="S907" s="14">
        <v>42580.978472222225</v>
      </c>
      <c r="T907" s="14">
        <v>42550.048449074078</v>
      </c>
    </row>
    <row r="908" spans="1:20" ht="55.8" x14ac:dyDescent="0.55000000000000004">
      <c r="A908" s="7">
        <v>3954</v>
      </c>
      <c r="B908" s="26" t="s">
        <v>905</v>
      </c>
      <c r="C908" s="26" t="s">
        <v>1969</v>
      </c>
      <c r="D908" s="3">
        <v>25000</v>
      </c>
      <c r="E908" s="5">
        <v>0</v>
      </c>
      <c r="F908" t="s">
        <v>2127</v>
      </c>
      <c r="G908" t="s">
        <v>2135</v>
      </c>
      <c r="H908" t="s">
        <v>2155</v>
      </c>
      <c r="I908">
        <v>1405352264</v>
      </c>
      <c r="J908">
        <v>1400168264</v>
      </c>
      <c r="K908" t="b">
        <v>0</v>
      </c>
      <c r="L908">
        <v>0</v>
      </c>
      <c r="M908" t="b">
        <v>0</v>
      </c>
      <c r="N908" t="s">
        <v>2167</v>
      </c>
      <c r="O908" s="8">
        <v>0</v>
      </c>
      <c r="P908" s="9">
        <v>0</v>
      </c>
      <c r="Q908" t="s">
        <v>2176</v>
      </c>
      <c r="R908" t="s">
        <v>2177</v>
      </c>
      <c r="S908" s="14">
        <v>41834.651203703703</v>
      </c>
      <c r="T908" s="14">
        <v>41774.651203703703</v>
      </c>
    </row>
    <row r="909" spans="1:20" ht="55.8" x14ac:dyDescent="0.55000000000000004">
      <c r="A909" s="7">
        <v>3955</v>
      </c>
      <c r="B909" s="26" t="s">
        <v>906</v>
      </c>
      <c r="C909" s="26" t="s">
        <v>1970</v>
      </c>
      <c r="D909" s="3">
        <v>1750</v>
      </c>
      <c r="E909" s="5">
        <v>425</v>
      </c>
      <c r="F909" t="s">
        <v>2127</v>
      </c>
      <c r="G909" t="s">
        <v>2130</v>
      </c>
      <c r="H909" t="s">
        <v>2150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2167</v>
      </c>
      <c r="O909" s="8">
        <v>24</v>
      </c>
      <c r="P909" s="9">
        <v>53.13</v>
      </c>
      <c r="Q909" t="s">
        <v>2176</v>
      </c>
      <c r="R909" t="s">
        <v>2177</v>
      </c>
      <c r="S909" s="14">
        <v>42336.890520833331</v>
      </c>
      <c r="T909" s="14">
        <v>42306.848854166667</v>
      </c>
    </row>
    <row r="910" spans="1:20" ht="55.8" x14ac:dyDescent="0.55000000000000004">
      <c r="A910" s="7">
        <v>3956</v>
      </c>
      <c r="B910" s="26" t="s">
        <v>907</v>
      </c>
      <c r="C910" s="26" t="s">
        <v>1971</v>
      </c>
      <c r="D910" s="3">
        <v>5500</v>
      </c>
      <c r="E910" s="5">
        <v>0</v>
      </c>
      <c r="F910" t="s">
        <v>2127</v>
      </c>
      <c r="G910" t="s">
        <v>2130</v>
      </c>
      <c r="H910" t="s">
        <v>2150</v>
      </c>
      <c r="I910">
        <v>1461543600</v>
      </c>
      <c r="J910">
        <v>1459203727</v>
      </c>
      <c r="K910" t="b">
        <v>0</v>
      </c>
      <c r="L910">
        <v>0</v>
      </c>
      <c r="M910" t="b">
        <v>0</v>
      </c>
      <c r="N910" t="s">
        <v>2167</v>
      </c>
      <c r="O910" s="8">
        <v>0</v>
      </c>
      <c r="P910" s="9">
        <v>0</v>
      </c>
      <c r="Q910" t="s">
        <v>2176</v>
      </c>
      <c r="R910" t="s">
        <v>2177</v>
      </c>
      <c r="S910" s="14">
        <v>42485.013888888891</v>
      </c>
      <c r="T910" s="14">
        <v>42457.932025462964</v>
      </c>
    </row>
    <row r="911" spans="1:20" ht="42" x14ac:dyDescent="0.55000000000000004">
      <c r="A911" s="7">
        <v>3957</v>
      </c>
      <c r="B911" s="26" t="s">
        <v>908</v>
      </c>
      <c r="C911" s="26" t="s">
        <v>1972</v>
      </c>
      <c r="D911" s="3">
        <v>28000</v>
      </c>
      <c r="E911" s="5">
        <v>7</v>
      </c>
      <c r="F911" t="s">
        <v>2127</v>
      </c>
      <c r="G911" t="s">
        <v>2130</v>
      </c>
      <c r="H911" t="s">
        <v>2150</v>
      </c>
      <c r="I911">
        <v>1468020354</v>
      </c>
      <c r="J911">
        <v>1464045954</v>
      </c>
      <c r="K911" t="b">
        <v>0</v>
      </c>
      <c r="L911">
        <v>1</v>
      </c>
      <c r="M911" t="b">
        <v>0</v>
      </c>
      <c r="N911" t="s">
        <v>2167</v>
      </c>
      <c r="O911" s="8">
        <v>0</v>
      </c>
      <c r="P911" s="9">
        <v>7</v>
      </c>
      <c r="Q911" t="s">
        <v>2176</v>
      </c>
      <c r="R911" t="s">
        <v>2177</v>
      </c>
      <c r="S911" s="14">
        <v>42559.976319444439</v>
      </c>
      <c r="T911" s="14">
        <v>42513.976319444439</v>
      </c>
    </row>
    <row r="912" spans="1:20" ht="55.8" x14ac:dyDescent="0.55000000000000004">
      <c r="A912" s="7">
        <v>3958</v>
      </c>
      <c r="B912" s="26" t="s">
        <v>909</v>
      </c>
      <c r="C912" s="26" t="s">
        <v>1973</v>
      </c>
      <c r="D912" s="3">
        <v>2000</v>
      </c>
      <c r="E912" s="5">
        <v>641</v>
      </c>
      <c r="F912" t="s">
        <v>2127</v>
      </c>
      <c r="G912" t="s">
        <v>2130</v>
      </c>
      <c r="H912" t="s">
        <v>2150</v>
      </c>
      <c r="I912">
        <v>1406988000</v>
      </c>
      <c r="J912">
        <v>1403822912</v>
      </c>
      <c r="K912" t="b">
        <v>0</v>
      </c>
      <c r="L912">
        <v>16</v>
      </c>
      <c r="M912" t="b">
        <v>0</v>
      </c>
      <c r="N912" t="s">
        <v>2167</v>
      </c>
      <c r="O912" s="8">
        <v>32</v>
      </c>
      <c r="P912" s="9">
        <v>40.06</v>
      </c>
      <c r="Q912" t="s">
        <v>2176</v>
      </c>
      <c r="R912" t="s">
        <v>2177</v>
      </c>
      <c r="S912" s="14">
        <v>41853.583333333336</v>
      </c>
      <c r="T912" s="14">
        <v>41816.950370370374</v>
      </c>
    </row>
    <row r="913" spans="1:20" ht="55.8" x14ac:dyDescent="0.55000000000000004">
      <c r="A913" s="7">
        <v>3959</v>
      </c>
      <c r="B913" s="26" t="s">
        <v>910</v>
      </c>
      <c r="C913" s="26" t="s">
        <v>1974</v>
      </c>
      <c r="D913" s="3">
        <v>1200</v>
      </c>
      <c r="E913" s="5">
        <v>292</v>
      </c>
      <c r="F913" t="s">
        <v>2127</v>
      </c>
      <c r="G913" t="s">
        <v>2130</v>
      </c>
      <c r="H913" t="s">
        <v>2150</v>
      </c>
      <c r="I913">
        <v>1411930556</v>
      </c>
      <c r="J913">
        <v>1409338556</v>
      </c>
      <c r="K913" t="b">
        <v>0</v>
      </c>
      <c r="L913">
        <v>12</v>
      </c>
      <c r="M913" t="b">
        <v>0</v>
      </c>
      <c r="N913" t="s">
        <v>2167</v>
      </c>
      <c r="O913" s="8">
        <v>24</v>
      </c>
      <c r="P913" s="9">
        <v>24.33</v>
      </c>
      <c r="Q913" t="s">
        <v>2176</v>
      </c>
      <c r="R913" t="s">
        <v>2177</v>
      </c>
      <c r="S913" s="14">
        <v>41910.788842592592</v>
      </c>
      <c r="T913" s="14">
        <v>41880.788842592592</v>
      </c>
    </row>
    <row r="914" spans="1:20" ht="55.8" x14ac:dyDescent="0.55000000000000004">
      <c r="A914" s="7">
        <v>3960</v>
      </c>
      <c r="B914" s="26" t="s">
        <v>911</v>
      </c>
      <c r="C914" s="26" t="s">
        <v>1975</v>
      </c>
      <c r="D914" s="3">
        <v>3000</v>
      </c>
      <c r="E914" s="5">
        <v>45</v>
      </c>
      <c r="F914" t="s">
        <v>2127</v>
      </c>
      <c r="G914" t="s">
        <v>2130</v>
      </c>
      <c r="H914" t="s">
        <v>2150</v>
      </c>
      <c r="I914">
        <v>1451852256</v>
      </c>
      <c r="J914">
        <v>1449260256</v>
      </c>
      <c r="K914" t="b">
        <v>0</v>
      </c>
      <c r="L914">
        <v>4</v>
      </c>
      <c r="M914" t="b">
        <v>0</v>
      </c>
      <c r="N914" t="s">
        <v>2167</v>
      </c>
      <c r="O914" s="8">
        <v>2</v>
      </c>
      <c r="P914" s="9">
        <v>11.25</v>
      </c>
      <c r="Q914" t="s">
        <v>2176</v>
      </c>
      <c r="R914" t="s">
        <v>2177</v>
      </c>
      <c r="S914" s="14">
        <v>42372.845555555556</v>
      </c>
      <c r="T914" s="14">
        <v>42342.845555555556</v>
      </c>
    </row>
    <row r="915" spans="1:20" ht="55.8" x14ac:dyDescent="0.55000000000000004">
      <c r="A915" s="7">
        <v>3961</v>
      </c>
      <c r="B915" s="26" t="s">
        <v>912</v>
      </c>
      <c r="C915" s="26" t="s">
        <v>1976</v>
      </c>
      <c r="D915" s="3">
        <v>5000</v>
      </c>
      <c r="E915" s="5">
        <v>21</v>
      </c>
      <c r="F915" t="s">
        <v>2127</v>
      </c>
      <c r="G915" t="s">
        <v>2131</v>
      </c>
      <c r="H915" t="s">
        <v>2151</v>
      </c>
      <c r="I915">
        <v>1399584210</v>
      </c>
      <c r="J915">
        <v>1397683410</v>
      </c>
      <c r="K915" t="b">
        <v>0</v>
      </c>
      <c r="L915">
        <v>2</v>
      </c>
      <c r="M915" t="b">
        <v>0</v>
      </c>
      <c r="N915" t="s">
        <v>2167</v>
      </c>
      <c r="O915" s="8">
        <v>0</v>
      </c>
      <c r="P915" s="9">
        <v>10.5</v>
      </c>
      <c r="Q915" t="s">
        <v>2176</v>
      </c>
      <c r="R915" t="s">
        <v>2177</v>
      </c>
      <c r="S915" s="14">
        <v>41767.891319444447</v>
      </c>
      <c r="T915" s="14">
        <v>41745.891319444447</v>
      </c>
    </row>
    <row r="916" spans="1:20" ht="55.8" x14ac:dyDescent="0.55000000000000004">
      <c r="A916" s="7">
        <v>3962</v>
      </c>
      <c r="B916" s="26" t="s">
        <v>913</v>
      </c>
      <c r="C916" s="26" t="s">
        <v>1977</v>
      </c>
      <c r="D916" s="3">
        <v>1400</v>
      </c>
      <c r="E916" s="5">
        <v>45</v>
      </c>
      <c r="F916" t="s">
        <v>2127</v>
      </c>
      <c r="G916" t="s">
        <v>2131</v>
      </c>
      <c r="H916" t="s">
        <v>2151</v>
      </c>
      <c r="I916">
        <v>1448722494</v>
      </c>
      <c r="J916">
        <v>1446562494</v>
      </c>
      <c r="K916" t="b">
        <v>0</v>
      </c>
      <c r="L916">
        <v>3</v>
      </c>
      <c r="M916" t="b">
        <v>0</v>
      </c>
      <c r="N916" t="s">
        <v>2167</v>
      </c>
      <c r="O916" s="8">
        <v>3</v>
      </c>
      <c r="P916" s="9">
        <v>15</v>
      </c>
      <c r="Q916" t="s">
        <v>2176</v>
      </c>
      <c r="R916" t="s">
        <v>2177</v>
      </c>
      <c r="S916" s="14">
        <v>42336.621458333335</v>
      </c>
      <c r="T916" s="14">
        <v>42311.621458333335</v>
      </c>
    </row>
    <row r="917" spans="1:20" ht="55.8" x14ac:dyDescent="0.55000000000000004">
      <c r="A917" s="7">
        <v>3963</v>
      </c>
      <c r="B917" s="26" t="s">
        <v>914</v>
      </c>
      <c r="C917" s="26" t="s">
        <v>1978</v>
      </c>
      <c r="D917" s="3">
        <v>10000</v>
      </c>
      <c r="E917" s="5">
        <v>0</v>
      </c>
      <c r="F917" t="s">
        <v>2127</v>
      </c>
      <c r="G917" t="s">
        <v>2135</v>
      </c>
      <c r="H917" t="s">
        <v>2155</v>
      </c>
      <c r="I917">
        <v>1447821717</v>
      </c>
      <c r="J917">
        <v>1445226117</v>
      </c>
      <c r="K917" t="b">
        <v>0</v>
      </c>
      <c r="L917">
        <v>0</v>
      </c>
      <c r="M917" t="b">
        <v>0</v>
      </c>
      <c r="N917" t="s">
        <v>2167</v>
      </c>
      <c r="O917" s="8">
        <v>0</v>
      </c>
      <c r="P917" s="9">
        <v>0</v>
      </c>
      <c r="Q917" t="s">
        <v>2176</v>
      </c>
      <c r="R917" t="s">
        <v>2177</v>
      </c>
      <c r="S917" s="14">
        <v>42326.195798611108</v>
      </c>
      <c r="T917" s="14">
        <v>42296.154131944444</v>
      </c>
    </row>
    <row r="918" spans="1:20" ht="42" x14ac:dyDescent="0.55000000000000004">
      <c r="A918" s="7">
        <v>3964</v>
      </c>
      <c r="B918" s="26" t="s">
        <v>915</v>
      </c>
      <c r="C918" s="26" t="s">
        <v>1979</v>
      </c>
      <c r="D918" s="3">
        <v>2000</v>
      </c>
      <c r="E918" s="5">
        <v>126</v>
      </c>
      <c r="F918" t="s">
        <v>2127</v>
      </c>
      <c r="G918" t="s">
        <v>2130</v>
      </c>
      <c r="H918" t="s">
        <v>2150</v>
      </c>
      <c r="I918">
        <v>1429460386</v>
      </c>
      <c r="J918">
        <v>1424279986</v>
      </c>
      <c r="K918" t="b">
        <v>0</v>
      </c>
      <c r="L918">
        <v>3</v>
      </c>
      <c r="M918" t="b">
        <v>0</v>
      </c>
      <c r="N918" t="s">
        <v>2167</v>
      </c>
      <c r="O918" s="8">
        <v>6</v>
      </c>
      <c r="P918" s="9">
        <v>42</v>
      </c>
      <c r="Q918" t="s">
        <v>2176</v>
      </c>
      <c r="R918" t="s">
        <v>2177</v>
      </c>
      <c r="S918" s="14">
        <v>42113.680393518516</v>
      </c>
      <c r="T918" s="14">
        <v>42053.722060185188</v>
      </c>
    </row>
    <row r="919" spans="1:20" ht="55.8" x14ac:dyDescent="0.55000000000000004">
      <c r="A919" s="7">
        <v>3965</v>
      </c>
      <c r="B919" s="26" t="s">
        <v>916</v>
      </c>
      <c r="C919" s="26" t="s">
        <v>1980</v>
      </c>
      <c r="D919" s="3">
        <v>2000</v>
      </c>
      <c r="E919" s="5">
        <v>285</v>
      </c>
      <c r="F919" t="s">
        <v>2127</v>
      </c>
      <c r="G919" t="s">
        <v>2130</v>
      </c>
      <c r="H919" t="s">
        <v>2150</v>
      </c>
      <c r="I919">
        <v>1460608780</v>
      </c>
      <c r="J919">
        <v>1455428380</v>
      </c>
      <c r="K919" t="b">
        <v>0</v>
      </c>
      <c r="L919">
        <v>4</v>
      </c>
      <c r="M919" t="b">
        <v>0</v>
      </c>
      <c r="N919" t="s">
        <v>2167</v>
      </c>
      <c r="O919" s="8">
        <v>14</v>
      </c>
      <c r="P919" s="9">
        <v>71.25</v>
      </c>
      <c r="Q919" t="s">
        <v>2176</v>
      </c>
      <c r="R919" t="s">
        <v>2177</v>
      </c>
      <c r="S919" s="14">
        <v>42474.194212962961</v>
      </c>
      <c r="T919" s="14">
        <v>42414.235879629632</v>
      </c>
    </row>
    <row r="920" spans="1:20" ht="55.8" x14ac:dyDescent="0.55000000000000004">
      <c r="A920" s="7">
        <v>3966</v>
      </c>
      <c r="B920" s="26" t="s">
        <v>917</v>
      </c>
      <c r="C920" s="26" t="s">
        <v>1981</v>
      </c>
      <c r="D920" s="3">
        <v>7500</v>
      </c>
      <c r="E920" s="5">
        <v>45</v>
      </c>
      <c r="F920" t="s">
        <v>2127</v>
      </c>
      <c r="G920" t="s">
        <v>2130</v>
      </c>
      <c r="H920" t="s">
        <v>2150</v>
      </c>
      <c r="I920">
        <v>1406170740</v>
      </c>
      <c r="J920">
        <v>1402506278</v>
      </c>
      <c r="K920" t="b">
        <v>0</v>
      </c>
      <c r="L920">
        <v>2</v>
      </c>
      <c r="M920" t="b">
        <v>0</v>
      </c>
      <c r="N920" t="s">
        <v>2167</v>
      </c>
      <c r="O920" s="8">
        <v>1</v>
      </c>
      <c r="P920" s="9">
        <v>22.5</v>
      </c>
      <c r="Q920" t="s">
        <v>2176</v>
      </c>
      <c r="R920" t="s">
        <v>2177</v>
      </c>
      <c r="S920" s="14">
        <v>41844.124305555553</v>
      </c>
      <c r="T920" s="14">
        <v>41801.711550925924</v>
      </c>
    </row>
    <row r="921" spans="1:20" ht="55.8" x14ac:dyDescent="0.55000000000000004">
      <c r="A921" s="7">
        <v>3967</v>
      </c>
      <c r="B921" s="26" t="s">
        <v>918</v>
      </c>
      <c r="C921" s="26" t="s">
        <v>1982</v>
      </c>
      <c r="D921" s="3">
        <v>1700</v>
      </c>
      <c r="E921" s="5">
        <v>410</v>
      </c>
      <c r="F921" t="s">
        <v>2127</v>
      </c>
      <c r="G921" t="s">
        <v>2130</v>
      </c>
      <c r="H921" t="s">
        <v>2150</v>
      </c>
      <c r="I921">
        <v>1488783507</v>
      </c>
      <c r="J921">
        <v>1486191507</v>
      </c>
      <c r="K921" t="b">
        <v>0</v>
      </c>
      <c r="L921">
        <v>10</v>
      </c>
      <c r="M921" t="b">
        <v>0</v>
      </c>
      <c r="N921" t="s">
        <v>2167</v>
      </c>
      <c r="O921" s="8">
        <v>24</v>
      </c>
      <c r="P921" s="9">
        <v>41</v>
      </c>
      <c r="Q921" t="s">
        <v>2176</v>
      </c>
      <c r="R921" t="s">
        <v>2177</v>
      </c>
      <c r="S921" s="14">
        <v>42800.290590277778</v>
      </c>
      <c r="T921" s="14">
        <v>42770.290590277778</v>
      </c>
    </row>
    <row r="922" spans="1:20" ht="42" x14ac:dyDescent="0.55000000000000004">
      <c r="A922" s="7">
        <v>3968</v>
      </c>
      <c r="B922" s="26" t="s">
        <v>919</v>
      </c>
      <c r="C922" s="26" t="s">
        <v>1983</v>
      </c>
      <c r="D922" s="3">
        <v>5000</v>
      </c>
      <c r="E922" s="5">
        <v>527</v>
      </c>
      <c r="F922" t="s">
        <v>2127</v>
      </c>
      <c r="G922" t="s">
        <v>2130</v>
      </c>
      <c r="H922" t="s">
        <v>2150</v>
      </c>
      <c r="I922">
        <v>1463945673</v>
      </c>
      <c r="J922">
        <v>1458761673</v>
      </c>
      <c r="K922" t="b">
        <v>0</v>
      </c>
      <c r="L922">
        <v>11</v>
      </c>
      <c r="M922" t="b">
        <v>0</v>
      </c>
      <c r="N922" t="s">
        <v>2167</v>
      </c>
      <c r="O922" s="8">
        <v>11</v>
      </c>
      <c r="P922" s="9">
        <v>47.91</v>
      </c>
      <c r="Q922" t="s">
        <v>2176</v>
      </c>
      <c r="R922" t="s">
        <v>2177</v>
      </c>
      <c r="S922" s="14">
        <v>42512.815659722226</v>
      </c>
      <c r="T922" s="14">
        <v>42452.815659722226</v>
      </c>
    </row>
    <row r="923" spans="1:20" ht="55.8" x14ac:dyDescent="0.55000000000000004">
      <c r="A923" s="7">
        <v>3969</v>
      </c>
      <c r="B923" s="26" t="s">
        <v>920</v>
      </c>
      <c r="C923" s="26" t="s">
        <v>1984</v>
      </c>
      <c r="D923" s="3">
        <v>2825</v>
      </c>
      <c r="E923" s="5">
        <v>211</v>
      </c>
      <c r="F923" t="s">
        <v>2127</v>
      </c>
      <c r="G923" t="s">
        <v>2130</v>
      </c>
      <c r="H923" t="s">
        <v>2150</v>
      </c>
      <c r="I923">
        <v>1472442900</v>
      </c>
      <c r="J923">
        <v>1471638646</v>
      </c>
      <c r="K923" t="b">
        <v>0</v>
      </c>
      <c r="L923">
        <v>6</v>
      </c>
      <c r="M923" t="b">
        <v>0</v>
      </c>
      <c r="N923" t="s">
        <v>2167</v>
      </c>
      <c r="O923" s="8">
        <v>7</v>
      </c>
      <c r="P923" s="9">
        <v>35.17</v>
      </c>
      <c r="Q923" t="s">
        <v>2176</v>
      </c>
      <c r="R923" t="s">
        <v>2177</v>
      </c>
      <c r="S923" s="14">
        <v>42611.163194444445</v>
      </c>
      <c r="T923" s="14">
        <v>42601.854699074072</v>
      </c>
    </row>
    <row r="924" spans="1:20" ht="55.8" x14ac:dyDescent="0.55000000000000004">
      <c r="A924" s="7">
        <v>3970</v>
      </c>
      <c r="B924" s="26" t="s">
        <v>921</v>
      </c>
      <c r="C924" s="26" t="s">
        <v>1985</v>
      </c>
      <c r="D924" s="3">
        <v>15000</v>
      </c>
      <c r="E924" s="5">
        <v>11</v>
      </c>
      <c r="F924" t="s">
        <v>2127</v>
      </c>
      <c r="G924" t="s">
        <v>2130</v>
      </c>
      <c r="H924" t="s">
        <v>2150</v>
      </c>
      <c r="I924">
        <v>1460925811</v>
      </c>
      <c r="J924">
        <v>1458333811</v>
      </c>
      <c r="K924" t="b">
        <v>0</v>
      </c>
      <c r="L924">
        <v>2</v>
      </c>
      <c r="M924" t="b">
        <v>0</v>
      </c>
      <c r="N924" t="s">
        <v>2167</v>
      </c>
      <c r="O924" s="8">
        <v>0</v>
      </c>
      <c r="P924" s="9">
        <v>5.5</v>
      </c>
      <c r="Q924" t="s">
        <v>2176</v>
      </c>
      <c r="R924" t="s">
        <v>2177</v>
      </c>
      <c r="S924" s="14">
        <v>42477.863553240735</v>
      </c>
      <c r="T924" s="14">
        <v>42447.863553240735</v>
      </c>
    </row>
    <row r="925" spans="1:20" ht="55.8" x14ac:dyDescent="0.55000000000000004">
      <c r="A925" s="7">
        <v>3971</v>
      </c>
      <c r="B925" s="26" t="s">
        <v>922</v>
      </c>
      <c r="C925" s="26" t="s">
        <v>1986</v>
      </c>
      <c r="D925" s="3">
        <v>14000</v>
      </c>
      <c r="E925" s="5">
        <v>136</v>
      </c>
      <c r="F925" t="s">
        <v>2127</v>
      </c>
      <c r="G925" t="s">
        <v>2130</v>
      </c>
      <c r="H925" t="s">
        <v>2150</v>
      </c>
      <c r="I925">
        <v>1405947126</v>
      </c>
      <c r="J925">
        <v>1403355126</v>
      </c>
      <c r="K925" t="b">
        <v>0</v>
      </c>
      <c r="L925">
        <v>6</v>
      </c>
      <c r="M925" t="b">
        <v>0</v>
      </c>
      <c r="N925" t="s">
        <v>2167</v>
      </c>
      <c r="O925" s="8">
        <v>1</v>
      </c>
      <c r="P925" s="9">
        <v>22.67</v>
      </c>
      <c r="Q925" t="s">
        <v>2176</v>
      </c>
      <c r="R925" t="s">
        <v>2177</v>
      </c>
      <c r="S925" s="14">
        <v>41841.536180555559</v>
      </c>
      <c r="T925" s="14">
        <v>41811.536180555559</v>
      </c>
    </row>
    <row r="926" spans="1:20" ht="42" x14ac:dyDescent="0.55000000000000004">
      <c r="A926" s="7">
        <v>3972</v>
      </c>
      <c r="B926" s="26" t="s">
        <v>923</v>
      </c>
      <c r="C926" s="26" t="s">
        <v>1987</v>
      </c>
      <c r="D926" s="3">
        <v>1000</v>
      </c>
      <c r="E926" s="5">
        <v>211</v>
      </c>
      <c r="F926" t="s">
        <v>2127</v>
      </c>
      <c r="G926" t="s">
        <v>2130</v>
      </c>
      <c r="H926" t="s">
        <v>2150</v>
      </c>
      <c r="I926">
        <v>1423186634</v>
      </c>
      <c r="J926">
        <v>1418002634</v>
      </c>
      <c r="K926" t="b">
        <v>0</v>
      </c>
      <c r="L926">
        <v>8</v>
      </c>
      <c r="M926" t="b">
        <v>0</v>
      </c>
      <c r="N926" t="s">
        <v>2167</v>
      </c>
      <c r="O926" s="8">
        <v>21</v>
      </c>
      <c r="P926" s="9">
        <v>26.38</v>
      </c>
      <c r="Q926" t="s">
        <v>2176</v>
      </c>
      <c r="R926" t="s">
        <v>2177</v>
      </c>
      <c r="S926" s="14">
        <v>42041.067523148144</v>
      </c>
      <c r="T926" s="14">
        <v>41981.067523148144</v>
      </c>
    </row>
    <row r="927" spans="1:20" ht="55.8" x14ac:dyDescent="0.55000000000000004">
      <c r="A927" s="7">
        <v>3973</v>
      </c>
      <c r="B927" s="26" t="s">
        <v>924</v>
      </c>
      <c r="C927" s="26" t="s">
        <v>1988</v>
      </c>
      <c r="D927" s="3">
        <v>5000</v>
      </c>
      <c r="E927" s="5">
        <v>3905</v>
      </c>
      <c r="F927" t="s">
        <v>2127</v>
      </c>
      <c r="G927" t="s">
        <v>2130</v>
      </c>
      <c r="H927" t="s">
        <v>2150</v>
      </c>
      <c r="I927">
        <v>1462766400</v>
      </c>
      <c r="J927">
        <v>1460219110</v>
      </c>
      <c r="K927" t="b">
        <v>0</v>
      </c>
      <c r="L927">
        <v>37</v>
      </c>
      <c r="M927" t="b">
        <v>0</v>
      </c>
      <c r="N927" t="s">
        <v>2167</v>
      </c>
      <c r="O927" s="8">
        <v>78</v>
      </c>
      <c r="P927" s="9">
        <v>105.54</v>
      </c>
      <c r="Q927" t="s">
        <v>2176</v>
      </c>
      <c r="R927" t="s">
        <v>2177</v>
      </c>
      <c r="S927" s="14">
        <v>42499.166666666672</v>
      </c>
      <c r="T927" s="14">
        <v>42469.68414351852</v>
      </c>
    </row>
    <row r="928" spans="1:20" ht="55.8" x14ac:dyDescent="0.55000000000000004">
      <c r="A928" s="7">
        <v>3974</v>
      </c>
      <c r="B928" s="26" t="s">
        <v>925</v>
      </c>
      <c r="C928" s="26" t="s">
        <v>1989</v>
      </c>
      <c r="D928" s="3">
        <v>1000</v>
      </c>
      <c r="E928" s="5">
        <v>320</v>
      </c>
      <c r="F928" t="s">
        <v>2127</v>
      </c>
      <c r="G928" t="s">
        <v>2131</v>
      </c>
      <c r="H928" t="s">
        <v>2151</v>
      </c>
      <c r="I928">
        <v>1464872848</v>
      </c>
      <c r="J928">
        <v>1462280848</v>
      </c>
      <c r="K928" t="b">
        <v>0</v>
      </c>
      <c r="L928">
        <v>11</v>
      </c>
      <c r="M928" t="b">
        <v>0</v>
      </c>
      <c r="N928" t="s">
        <v>2167</v>
      </c>
      <c r="O928" s="8">
        <v>32</v>
      </c>
      <c r="P928" s="9">
        <v>29.09</v>
      </c>
      <c r="Q928" t="s">
        <v>2176</v>
      </c>
      <c r="R928" t="s">
        <v>2177</v>
      </c>
      <c r="S928" s="14">
        <v>42523.546851851846</v>
      </c>
      <c r="T928" s="14">
        <v>42493.546851851846</v>
      </c>
    </row>
    <row r="929" spans="1:20" ht="55.8" x14ac:dyDescent="0.55000000000000004">
      <c r="A929" s="7">
        <v>3975</v>
      </c>
      <c r="B929" s="26" t="s">
        <v>926</v>
      </c>
      <c r="C929" s="26" t="s">
        <v>1990</v>
      </c>
      <c r="D929" s="3">
        <v>678</v>
      </c>
      <c r="E929" s="5">
        <v>0</v>
      </c>
      <c r="F929" t="s">
        <v>2127</v>
      </c>
      <c r="G929" t="s">
        <v>2130</v>
      </c>
      <c r="H929" t="s">
        <v>2150</v>
      </c>
      <c r="I929">
        <v>1468442898</v>
      </c>
      <c r="J929">
        <v>1465850898</v>
      </c>
      <c r="K929" t="b">
        <v>0</v>
      </c>
      <c r="L929">
        <v>0</v>
      </c>
      <c r="M929" t="b">
        <v>0</v>
      </c>
      <c r="N929" t="s">
        <v>2167</v>
      </c>
      <c r="O929" s="8">
        <v>0</v>
      </c>
      <c r="P929" s="9">
        <v>0</v>
      </c>
      <c r="Q929" t="s">
        <v>2176</v>
      </c>
      <c r="R929" t="s">
        <v>2177</v>
      </c>
      <c r="S929" s="14">
        <v>42564.866875</v>
      </c>
      <c r="T929" s="14">
        <v>42534.866875</v>
      </c>
    </row>
    <row r="930" spans="1:20" ht="55.8" x14ac:dyDescent="0.55000000000000004">
      <c r="A930" s="7">
        <v>3976</v>
      </c>
      <c r="B930" s="26" t="s">
        <v>927</v>
      </c>
      <c r="C930" s="26" t="s">
        <v>1991</v>
      </c>
      <c r="D930" s="3">
        <v>1300</v>
      </c>
      <c r="E930" s="5">
        <v>620</v>
      </c>
      <c r="F930" t="s">
        <v>2127</v>
      </c>
      <c r="G930" t="s">
        <v>2130</v>
      </c>
      <c r="H930" t="s">
        <v>2150</v>
      </c>
      <c r="I930">
        <v>1406876400</v>
      </c>
      <c r="J930">
        <v>1405024561</v>
      </c>
      <c r="K930" t="b">
        <v>0</v>
      </c>
      <c r="L930">
        <v>10</v>
      </c>
      <c r="M930" t="b">
        <v>0</v>
      </c>
      <c r="N930" t="s">
        <v>2167</v>
      </c>
      <c r="O930" s="8">
        <v>48</v>
      </c>
      <c r="P930" s="9">
        <v>62</v>
      </c>
      <c r="Q930" t="s">
        <v>2176</v>
      </c>
      <c r="R930" t="s">
        <v>2177</v>
      </c>
      <c r="S930" s="14">
        <v>41852.291666666664</v>
      </c>
      <c r="T930" s="14">
        <v>41830.858344907407</v>
      </c>
    </row>
    <row r="931" spans="1:20" ht="55.8" x14ac:dyDescent="0.55000000000000004">
      <c r="A931" s="7">
        <v>3977</v>
      </c>
      <c r="B931" s="26" t="s">
        <v>928</v>
      </c>
      <c r="C931" s="26" t="s">
        <v>1992</v>
      </c>
      <c r="D931" s="3">
        <v>90000</v>
      </c>
      <c r="E931" s="5">
        <v>1305</v>
      </c>
      <c r="F931" t="s">
        <v>2127</v>
      </c>
      <c r="G931" t="s">
        <v>2130</v>
      </c>
      <c r="H931" t="s">
        <v>2150</v>
      </c>
      <c r="I931">
        <v>1469213732</v>
      </c>
      <c r="J931">
        <v>1466621732</v>
      </c>
      <c r="K931" t="b">
        <v>0</v>
      </c>
      <c r="L931">
        <v>6</v>
      </c>
      <c r="M931" t="b">
        <v>0</v>
      </c>
      <c r="N931" t="s">
        <v>2167</v>
      </c>
      <c r="O931" s="8">
        <v>1</v>
      </c>
      <c r="P931" s="9">
        <v>217.5</v>
      </c>
      <c r="Q931" t="s">
        <v>2176</v>
      </c>
      <c r="R931" t="s">
        <v>2177</v>
      </c>
      <c r="S931" s="14">
        <v>42573.788564814815</v>
      </c>
      <c r="T931" s="14">
        <v>42543.788564814815</v>
      </c>
    </row>
    <row r="932" spans="1:20" ht="55.8" x14ac:dyDescent="0.55000000000000004">
      <c r="A932" s="7">
        <v>3978</v>
      </c>
      <c r="B932" s="26" t="s">
        <v>929</v>
      </c>
      <c r="C932" s="26" t="s">
        <v>1993</v>
      </c>
      <c r="D932" s="3">
        <v>2000</v>
      </c>
      <c r="E932" s="5">
        <v>214</v>
      </c>
      <c r="F932" t="s">
        <v>2127</v>
      </c>
      <c r="G932" t="s">
        <v>2130</v>
      </c>
      <c r="H932" t="s">
        <v>2150</v>
      </c>
      <c r="I932">
        <v>1422717953</v>
      </c>
      <c r="J932">
        <v>1417533953</v>
      </c>
      <c r="K932" t="b">
        <v>0</v>
      </c>
      <c r="L932">
        <v>8</v>
      </c>
      <c r="M932" t="b">
        <v>0</v>
      </c>
      <c r="N932" t="s">
        <v>2167</v>
      </c>
      <c r="O932" s="8">
        <v>11</v>
      </c>
      <c r="P932" s="9">
        <v>26.75</v>
      </c>
      <c r="Q932" t="s">
        <v>2176</v>
      </c>
      <c r="R932" t="s">
        <v>2177</v>
      </c>
      <c r="S932" s="14">
        <v>42035.642974537041</v>
      </c>
      <c r="T932" s="14">
        <v>41975.642974537041</v>
      </c>
    </row>
    <row r="933" spans="1:20" ht="55.8" x14ac:dyDescent="0.55000000000000004">
      <c r="A933" s="7">
        <v>3979</v>
      </c>
      <c r="B933" s="26" t="s">
        <v>930</v>
      </c>
      <c r="C933" s="26" t="s">
        <v>1994</v>
      </c>
      <c r="D933" s="3">
        <v>6000</v>
      </c>
      <c r="E933" s="5">
        <v>110</v>
      </c>
      <c r="F933" t="s">
        <v>2127</v>
      </c>
      <c r="G933" t="s">
        <v>2131</v>
      </c>
      <c r="H933" t="s">
        <v>2151</v>
      </c>
      <c r="I933">
        <v>1427659200</v>
      </c>
      <c r="J933">
        <v>1425678057</v>
      </c>
      <c r="K933" t="b">
        <v>0</v>
      </c>
      <c r="L933">
        <v>6</v>
      </c>
      <c r="M933" t="b">
        <v>0</v>
      </c>
      <c r="N933" t="s">
        <v>2167</v>
      </c>
      <c r="O933" s="8">
        <v>2</v>
      </c>
      <c r="P933" s="9">
        <v>18.329999999999998</v>
      </c>
      <c r="Q933" t="s">
        <v>2176</v>
      </c>
      <c r="R933" t="s">
        <v>2177</v>
      </c>
      <c r="S933" s="14">
        <v>42092.833333333328</v>
      </c>
      <c r="T933" s="14">
        <v>42069.903437500005</v>
      </c>
    </row>
    <row r="934" spans="1:20" ht="55.8" x14ac:dyDescent="0.55000000000000004">
      <c r="A934" s="7">
        <v>3980</v>
      </c>
      <c r="B934" s="26" t="s">
        <v>931</v>
      </c>
      <c r="C934" s="26" t="s">
        <v>1995</v>
      </c>
      <c r="D934" s="3">
        <v>2500</v>
      </c>
      <c r="E934" s="5">
        <v>450</v>
      </c>
      <c r="F934" t="s">
        <v>2127</v>
      </c>
      <c r="G934" t="s">
        <v>2130</v>
      </c>
      <c r="H934" t="s">
        <v>2150</v>
      </c>
      <c r="I934">
        <v>1404570147</v>
      </c>
      <c r="J934">
        <v>1401978147</v>
      </c>
      <c r="K934" t="b">
        <v>0</v>
      </c>
      <c r="L934">
        <v>7</v>
      </c>
      <c r="M934" t="b">
        <v>0</v>
      </c>
      <c r="N934" t="s">
        <v>2167</v>
      </c>
      <c r="O934" s="8">
        <v>18</v>
      </c>
      <c r="P934" s="9">
        <v>64.290000000000006</v>
      </c>
      <c r="Q934" t="s">
        <v>2176</v>
      </c>
      <c r="R934" t="s">
        <v>2177</v>
      </c>
      <c r="S934" s="14">
        <v>41825.598923611113</v>
      </c>
      <c r="T934" s="14">
        <v>41795.598923611113</v>
      </c>
    </row>
    <row r="935" spans="1:20" ht="42" x14ac:dyDescent="0.55000000000000004">
      <c r="A935" s="7">
        <v>3981</v>
      </c>
      <c r="B935" s="26" t="s">
        <v>412</v>
      </c>
      <c r="C935" s="26" t="s">
        <v>1476</v>
      </c>
      <c r="D935" s="3">
        <v>30000</v>
      </c>
      <c r="E935" s="5">
        <v>1225</v>
      </c>
      <c r="F935" t="s">
        <v>2127</v>
      </c>
      <c r="G935" t="s">
        <v>2130</v>
      </c>
      <c r="H935" t="s">
        <v>2150</v>
      </c>
      <c r="I935">
        <v>1468729149</v>
      </c>
      <c r="J935">
        <v>1463545149</v>
      </c>
      <c r="K935" t="b">
        <v>0</v>
      </c>
      <c r="L935">
        <v>7</v>
      </c>
      <c r="M935" t="b">
        <v>0</v>
      </c>
      <c r="N935" t="s">
        <v>2167</v>
      </c>
      <c r="O935" s="8">
        <v>4</v>
      </c>
      <c r="P935" s="9">
        <v>175</v>
      </c>
      <c r="Q935" t="s">
        <v>2176</v>
      </c>
      <c r="R935" t="s">
        <v>2177</v>
      </c>
      <c r="S935" s="14">
        <v>42568.179965277777</v>
      </c>
      <c r="T935" s="14">
        <v>42508.179965277777</v>
      </c>
    </row>
    <row r="936" spans="1:20" ht="55.8" x14ac:dyDescent="0.55000000000000004">
      <c r="A936" s="7">
        <v>3982</v>
      </c>
      <c r="B936" s="26" t="s">
        <v>932</v>
      </c>
      <c r="C936" s="26" t="s">
        <v>1996</v>
      </c>
      <c r="D936" s="3">
        <v>850</v>
      </c>
      <c r="E936" s="5">
        <v>170</v>
      </c>
      <c r="F936" t="s">
        <v>2127</v>
      </c>
      <c r="G936" t="s">
        <v>2131</v>
      </c>
      <c r="H936" t="s">
        <v>2151</v>
      </c>
      <c r="I936">
        <v>1436297180</v>
      </c>
      <c r="J936">
        <v>1431113180</v>
      </c>
      <c r="K936" t="b">
        <v>0</v>
      </c>
      <c r="L936">
        <v>5</v>
      </c>
      <c r="M936" t="b">
        <v>0</v>
      </c>
      <c r="N936" t="s">
        <v>2167</v>
      </c>
      <c r="O936" s="8">
        <v>20</v>
      </c>
      <c r="P936" s="9">
        <v>34</v>
      </c>
      <c r="Q936" t="s">
        <v>2176</v>
      </c>
      <c r="R936" t="s">
        <v>2177</v>
      </c>
      <c r="S936" s="14">
        <v>42192.809953703705</v>
      </c>
      <c r="T936" s="14">
        <v>42132.809953703705</v>
      </c>
    </row>
    <row r="937" spans="1:20" ht="55.8" x14ac:dyDescent="0.55000000000000004">
      <c r="A937" s="7">
        <v>3983</v>
      </c>
      <c r="B937" s="26" t="s">
        <v>933</v>
      </c>
      <c r="C937" s="26" t="s">
        <v>1997</v>
      </c>
      <c r="D937" s="3">
        <v>11140</v>
      </c>
      <c r="E937" s="5">
        <v>3877</v>
      </c>
      <c r="F937" t="s">
        <v>2127</v>
      </c>
      <c r="G937" t="s">
        <v>2130</v>
      </c>
      <c r="H937" t="s">
        <v>2150</v>
      </c>
      <c r="I937">
        <v>1400569140</v>
      </c>
      <c r="J937">
        <v>1397854356</v>
      </c>
      <c r="K937" t="b">
        <v>0</v>
      </c>
      <c r="L937">
        <v>46</v>
      </c>
      <c r="M937" t="b">
        <v>0</v>
      </c>
      <c r="N937" t="s">
        <v>2167</v>
      </c>
      <c r="O937" s="8">
        <v>35</v>
      </c>
      <c r="P937" s="9">
        <v>84.28</v>
      </c>
      <c r="Q937" t="s">
        <v>2176</v>
      </c>
      <c r="R937" t="s">
        <v>2177</v>
      </c>
      <c r="S937" s="14">
        <v>41779.290972222225</v>
      </c>
      <c r="T937" s="14">
        <v>41747.86986111111</v>
      </c>
    </row>
    <row r="938" spans="1:20" ht="55.8" x14ac:dyDescent="0.55000000000000004">
      <c r="A938" s="7">
        <v>3984</v>
      </c>
      <c r="B938" s="26" t="s">
        <v>934</v>
      </c>
      <c r="C938" s="26" t="s">
        <v>1998</v>
      </c>
      <c r="D938" s="3">
        <v>1500</v>
      </c>
      <c r="E938" s="5">
        <v>95</v>
      </c>
      <c r="F938" t="s">
        <v>2127</v>
      </c>
      <c r="G938" t="s">
        <v>2131</v>
      </c>
      <c r="H938" t="s">
        <v>2151</v>
      </c>
      <c r="I938">
        <v>1415404800</v>
      </c>
      <c r="J938">
        <v>1412809644</v>
      </c>
      <c r="K938" t="b">
        <v>0</v>
      </c>
      <c r="L938">
        <v>10</v>
      </c>
      <c r="M938" t="b">
        <v>0</v>
      </c>
      <c r="N938" t="s">
        <v>2167</v>
      </c>
      <c r="O938" s="8">
        <v>6</v>
      </c>
      <c r="P938" s="9">
        <v>9.5</v>
      </c>
      <c r="Q938" t="s">
        <v>2176</v>
      </c>
      <c r="R938" t="s">
        <v>2177</v>
      </c>
      <c r="S938" s="14">
        <v>41951</v>
      </c>
      <c r="T938" s="14">
        <v>41920.963472222218</v>
      </c>
    </row>
    <row r="939" spans="1:20" ht="55.8" x14ac:dyDescent="0.55000000000000004">
      <c r="A939" s="7">
        <v>3985</v>
      </c>
      <c r="B939" s="26" t="s">
        <v>935</v>
      </c>
      <c r="C939" s="26" t="s">
        <v>1999</v>
      </c>
      <c r="D939" s="3">
        <v>2000</v>
      </c>
      <c r="E939" s="5">
        <v>641</v>
      </c>
      <c r="F939" t="s">
        <v>2127</v>
      </c>
      <c r="G939" t="s">
        <v>2130</v>
      </c>
      <c r="H939" t="s">
        <v>2150</v>
      </c>
      <c r="I939">
        <v>1456002300</v>
      </c>
      <c r="J939">
        <v>1454173120</v>
      </c>
      <c r="K939" t="b">
        <v>0</v>
      </c>
      <c r="L939">
        <v>19</v>
      </c>
      <c r="M939" t="b">
        <v>0</v>
      </c>
      <c r="N939" t="s">
        <v>2167</v>
      </c>
      <c r="O939" s="8">
        <v>32</v>
      </c>
      <c r="P939" s="9">
        <v>33.74</v>
      </c>
      <c r="Q939" t="s">
        <v>2176</v>
      </c>
      <c r="R939" t="s">
        <v>2177</v>
      </c>
      <c r="S939" s="14">
        <v>42420.878472222219</v>
      </c>
      <c r="T939" s="14">
        <v>42399.707407407404</v>
      </c>
    </row>
    <row r="940" spans="1:20" ht="55.8" x14ac:dyDescent="0.55000000000000004">
      <c r="A940" s="7">
        <v>3986</v>
      </c>
      <c r="B940" s="26" t="s">
        <v>936</v>
      </c>
      <c r="C940" s="26" t="s">
        <v>2000</v>
      </c>
      <c r="D940" s="3">
        <v>5000</v>
      </c>
      <c r="E940" s="5">
        <v>488</v>
      </c>
      <c r="F940" t="s">
        <v>2127</v>
      </c>
      <c r="G940" t="s">
        <v>2131</v>
      </c>
      <c r="H940" t="s">
        <v>2151</v>
      </c>
      <c r="I940">
        <v>1462539840</v>
      </c>
      <c r="J940">
        <v>1460034594</v>
      </c>
      <c r="K940" t="b">
        <v>0</v>
      </c>
      <c r="L940">
        <v>13</v>
      </c>
      <c r="M940" t="b">
        <v>0</v>
      </c>
      <c r="N940" t="s">
        <v>2167</v>
      </c>
      <c r="O940" s="8">
        <v>10</v>
      </c>
      <c r="P940" s="9">
        <v>37.54</v>
      </c>
      <c r="Q940" t="s">
        <v>2176</v>
      </c>
      <c r="R940" t="s">
        <v>2177</v>
      </c>
      <c r="S940" s="14">
        <v>42496.544444444444</v>
      </c>
      <c r="T940" s="14">
        <v>42467.548541666663</v>
      </c>
    </row>
    <row r="941" spans="1:20" ht="42" x14ac:dyDescent="0.55000000000000004">
      <c r="A941" s="7">
        <v>3987</v>
      </c>
      <c r="B941" s="26" t="s">
        <v>937</v>
      </c>
      <c r="C941" s="26" t="s">
        <v>2001</v>
      </c>
      <c r="D941" s="3">
        <v>400</v>
      </c>
      <c r="E941" s="5">
        <v>151</v>
      </c>
      <c r="F941" t="s">
        <v>2127</v>
      </c>
      <c r="G941" t="s">
        <v>2131</v>
      </c>
      <c r="H941" t="s">
        <v>2151</v>
      </c>
      <c r="I941">
        <v>1400278290</v>
      </c>
      <c r="J941">
        <v>1399414290</v>
      </c>
      <c r="K941" t="b">
        <v>0</v>
      </c>
      <c r="L941">
        <v>13</v>
      </c>
      <c r="M941" t="b">
        <v>0</v>
      </c>
      <c r="N941" t="s">
        <v>2167</v>
      </c>
      <c r="O941" s="8">
        <v>38</v>
      </c>
      <c r="P941" s="9">
        <v>11.62</v>
      </c>
      <c r="Q941" t="s">
        <v>2176</v>
      </c>
      <c r="R941" t="s">
        <v>2177</v>
      </c>
      <c r="S941" s="14">
        <v>41775.92465277778</v>
      </c>
      <c r="T941" s="14">
        <v>41765.92465277778</v>
      </c>
    </row>
    <row r="942" spans="1:20" ht="28.2" x14ac:dyDescent="0.55000000000000004">
      <c r="A942" s="7">
        <v>3988</v>
      </c>
      <c r="B942" s="26" t="s">
        <v>938</v>
      </c>
      <c r="C942" s="26" t="s">
        <v>2002</v>
      </c>
      <c r="D942" s="3">
        <v>1500</v>
      </c>
      <c r="E942" s="5">
        <v>32</v>
      </c>
      <c r="F942" t="s">
        <v>2127</v>
      </c>
      <c r="G942" t="s">
        <v>2130</v>
      </c>
      <c r="H942" t="s">
        <v>2150</v>
      </c>
      <c r="I942">
        <v>1440813413</v>
      </c>
      <c r="J942">
        <v>1439517413</v>
      </c>
      <c r="K942" t="b">
        <v>0</v>
      </c>
      <c r="L942">
        <v>4</v>
      </c>
      <c r="M942" t="b">
        <v>0</v>
      </c>
      <c r="N942" t="s">
        <v>2167</v>
      </c>
      <c r="O942" s="8">
        <v>2</v>
      </c>
      <c r="P942" s="9">
        <v>8</v>
      </c>
      <c r="Q942" t="s">
        <v>2176</v>
      </c>
      <c r="R942" t="s">
        <v>2177</v>
      </c>
      <c r="S942" s="14">
        <v>42245.08116898148</v>
      </c>
      <c r="T942" s="14">
        <v>42230.08116898148</v>
      </c>
    </row>
    <row r="943" spans="1:20" ht="55.8" x14ac:dyDescent="0.55000000000000004">
      <c r="A943" s="7">
        <v>3989</v>
      </c>
      <c r="B943" s="26" t="s">
        <v>939</v>
      </c>
      <c r="C943" s="26" t="s">
        <v>2003</v>
      </c>
      <c r="D943" s="3">
        <v>3000</v>
      </c>
      <c r="E943" s="5">
        <v>0</v>
      </c>
      <c r="F943" t="s">
        <v>2127</v>
      </c>
      <c r="G943" t="s">
        <v>2130</v>
      </c>
      <c r="H943" t="s">
        <v>2150</v>
      </c>
      <c r="I943">
        <v>1447009181</v>
      </c>
      <c r="J943">
        <v>1444413581</v>
      </c>
      <c r="K943" t="b">
        <v>0</v>
      </c>
      <c r="L943">
        <v>0</v>
      </c>
      <c r="M943" t="b">
        <v>0</v>
      </c>
      <c r="N943" t="s">
        <v>2167</v>
      </c>
      <c r="O943" s="8">
        <v>0</v>
      </c>
      <c r="P943" s="9">
        <v>0</v>
      </c>
      <c r="Q943" t="s">
        <v>2176</v>
      </c>
      <c r="R943" t="s">
        <v>2177</v>
      </c>
      <c r="S943" s="14">
        <v>42316.791446759264</v>
      </c>
      <c r="T943" s="14">
        <v>42286.749780092592</v>
      </c>
    </row>
    <row r="944" spans="1:20" ht="55.8" x14ac:dyDescent="0.55000000000000004">
      <c r="A944" s="7">
        <v>3990</v>
      </c>
      <c r="B944" s="26" t="s">
        <v>940</v>
      </c>
      <c r="C944" s="26" t="s">
        <v>2004</v>
      </c>
      <c r="D944" s="3">
        <v>1650</v>
      </c>
      <c r="E944" s="5">
        <v>69</v>
      </c>
      <c r="F944" t="s">
        <v>2127</v>
      </c>
      <c r="G944" t="s">
        <v>2131</v>
      </c>
      <c r="H944" t="s">
        <v>2151</v>
      </c>
      <c r="I944">
        <v>1456934893</v>
      </c>
      <c r="J944">
        <v>1454342893</v>
      </c>
      <c r="K944" t="b">
        <v>0</v>
      </c>
      <c r="L944">
        <v>3</v>
      </c>
      <c r="M944" t="b">
        <v>0</v>
      </c>
      <c r="N944" t="s">
        <v>2167</v>
      </c>
      <c r="O944" s="8">
        <v>4</v>
      </c>
      <c r="P944" s="9">
        <v>23</v>
      </c>
      <c r="Q944" t="s">
        <v>2176</v>
      </c>
      <c r="R944" t="s">
        <v>2177</v>
      </c>
      <c r="S944" s="14">
        <v>42431.672372685185</v>
      </c>
      <c r="T944" s="14">
        <v>42401.672372685185</v>
      </c>
    </row>
    <row r="945" spans="1:20" ht="42" x14ac:dyDescent="0.55000000000000004">
      <c r="A945" s="7">
        <v>3991</v>
      </c>
      <c r="B945" s="26" t="s">
        <v>941</v>
      </c>
      <c r="C945" s="26" t="s">
        <v>2005</v>
      </c>
      <c r="D945" s="3">
        <v>500</v>
      </c>
      <c r="E945" s="5">
        <v>100</v>
      </c>
      <c r="F945" t="s">
        <v>2127</v>
      </c>
      <c r="G945" t="s">
        <v>2130</v>
      </c>
      <c r="H945" t="s">
        <v>2150</v>
      </c>
      <c r="I945">
        <v>1433086082</v>
      </c>
      <c r="J945">
        <v>1430494082</v>
      </c>
      <c r="K945" t="b">
        <v>0</v>
      </c>
      <c r="L945">
        <v>1</v>
      </c>
      <c r="M945" t="b">
        <v>0</v>
      </c>
      <c r="N945" t="s">
        <v>2167</v>
      </c>
      <c r="O945" s="8">
        <v>20</v>
      </c>
      <c r="P945" s="9">
        <v>100</v>
      </c>
      <c r="Q945" t="s">
        <v>2176</v>
      </c>
      <c r="R945" t="s">
        <v>2177</v>
      </c>
      <c r="S945" s="14">
        <v>42155.644467592589</v>
      </c>
      <c r="T945" s="14">
        <v>42125.644467592589</v>
      </c>
    </row>
    <row r="946" spans="1:20" ht="42" x14ac:dyDescent="0.55000000000000004">
      <c r="A946" s="7">
        <v>3992</v>
      </c>
      <c r="B946" s="26" t="s">
        <v>942</v>
      </c>
      <c r="C946" s="26" t="s">
        <v>2006</v>
      </c>
      <c r="D946" s="3">
        <v>10000</v>
      </c>
      <c r="E946" s="5">
        <v>541</v>
      </c>
      <c r="F946" t="s">
        <v>2127</v>
      </c>
      <c r="G946" t="s">
        <v>2130</v>
      </c>
      <c r="H946" t="s">
        <v>2150</v>
      </c>
      <c r="I946">
        <v>1449876859</v>
      </c>
      <c r="J946">
        <v>1444689259</v>
      </c>
      <c r="K946" t="b">
        <v>0</v>
      </c>
      <c r="L946">
        <v>9</v>
      </c>
      <c r="M946" t="b">
        <v>0</v>
      </c>
      <c r="N946" t="s">
        <v>2167</v>
      </c>
      <c r="O946" s="8">
        <v>5</v>
      </c>
      <c r="P946" s="9">
        <v>60.11</v>
      </c>
      <c r="Q946" t="s">
        <v>2176</v>
      </c>
      <c r="R946" t="s">
        <v>2177</v>
      </c>
      <c r="S946" s="14">
        <v>42349.982164351852</v>
      </c>
      <c r="T946" s="14">
        <v>42289.94049768518</v>
      </c>
    </row>
    <row r="947" spans="1:20" ht="42" x14ac:dyDescent="0.55000000000000004">
      <c r="A947" s="7">
        <v>3993</v>
      </c>
      <c r="B947" s="26" t="s">
        <v>943</v>
      </c>
      <c r="C947" s="26" t="s">
        <v>2007</v>
      </c>
      <c r="D947" s="3">
        <v>50000</v>
      </c>
      <c r="E947" s="5">
        <v>3</v>
      </c>
      <c r="F947" t="s">
        <v>2127</v>
      </c>
      <c r="G947" t="s">
        <v>2130</v>
      </c>
      <c r="H947" t="s">
        <v>2150</v>
      </c>
      <c r="I947">
        <v>1431549912</v>
      </c>
      <c r="J947">
        <v>1428957912</v>
      </c>
      <c r="K947" t="b">
        <v>0</v>
      </c>
      <c r="L947">
        <v>1</v>
      </c>
      <c r="M947" t="b">
        <v>0</v>
      </c>
      <c r="N947" t="s">
        <v>2167</v>
      </c>
      <c r="O947" s="8">
        <v>0</v>
      </c>
      <c r="P947" s="9">
        <v>3</v>
      </c>
      <c r="Q947" t="s">
        <v>2176</v>
      </c>
      <c r="R947" t="s">
        <v>2177</v>
      </c>
      <c r="S947" s="14">
        <v>42137.864722222221</v>
      </c>
      <c r="T947" s="14">
        <v>42107.864722222221</v>
      </c>
    </row>
    <row r="948" spans="1:20" ht="42" x14ac:dyDescent="0.55000000000000004">
      <c r="A948" s="7">
        <v>3994</v>
      </c>
      <c r="B948" s="26" t="s">
        <v>944</v>
      </c>
      <c r="C948" s="26" t="s">
        <v>2008</v>
      </c>
      <c r="D948" s="3">
        <v>2000</v>
      </c>
      <c r="E948" s="5">
        <v>5</v>
      </c>
      <c r="F948" t="s">
        <v>2127</v>
      </c>
      <c r="G948" t="s">
        <v>2130</v>
      </c>
      <c r="H948" t="s">
        <v>2150</v>
      </c>
      <c r="I948">
        <v>1405761690</v>
      </c>
      <c r="J948">
        <v>1403169690</v>
      </c>
      <c r="K948" t="b">
        <v>0</v>
      </c>
      <c r="L948">
        <v>1</v>
      </c>
      <c r="M948" t="b">
        <v>0</v>
      </c>
      <c r="N948" t="s">
        <v>2167</v>
      </c>
      <c r="O948" s="8">
        <v>0</v>
      </c>
      <c r="P948" s="9">
        <v>5</v>
      </c>
      <c r="Q948" t="s">
        <v>2176</v>
      </c>
      <c r="R948" t="s">
        <v>2177</v>
      </c>
      <c r="S948" s="14">
        <v>41839.389930555553</v>
      </c>
      <c r="T948" s="14">
        <v>41809.389930555553</v>
      </c>
    </row>
    <row r="949" spans="1:20" ht="55.8" x14ac:dyDescent="0.55000000000000004">
      <c r="A949" s="7">
        <v>3995</v>
      </c>
      <c r="B949" s="26" t="s">
        <v>945</v>
      </c>
      <c r="C949" s="26" t="s">
        <v>2009</v>
      </c>
      <c r="D949" s="3">
        <v>200</v>
      </c>
      <c r="E949" s="5">
        <v>70</v>
      </c>
      <c r="F949" t="s">
        <v>2127</v>
      </c>
      <c r="G949" t="s">
        <v>2131</v>
      </c>
      <c r="H949" t="s">
        <v>2151</v>
      </c>
      <c r="I949">
        <v>1423913220</v>
      </c>
      <c r="J949">
        <v>1421339077</v>
      </c>
      <c r="K949" t="b">
        <v>0</v>
      </c>
      <c r="L949">
        <v>4</v>
      </c>
      <c r="M949" t="b">
        <v>0</v>
      </c>
      <c r="N949" t="s">
        <v>2167</v>
      </c>
      <c r="O949" s="8">
        <v>35</v>
      </c>
      <c r="P949" s="9">
        <v>17.5</v>
      </c>
      <c r="Q949" t="s">
        <v>2176</v>
      </c>
      <c r="R949" t="s">
        <v>2177</v>
      </c>
      <c r="S949" s="14">
        <v>42049.477083333331</v>
      </c>
      <c r="T949" s="14">
        <v>42019.683761574073</v>
      </c>
    </row>
    <row r="950" spans="1:20" ht="55.8" x14ac:dyDescent="0.55000000000000004">
      <c r="A950" s="7">
        <v>3996</v>
      </c>
      <c r="B950" s="26" t="s">
        <v>946</v>
      </c>
      <c r="C950" s="26" t="s">
        <v>2010</v>
      </c>
      <c r="D950" s="3">
        <v>3000</v>
      </c>
      <c r="E950" s="5">
        <v>497</v>
      </c>
      <c r="F950" t="s">
        <v>2127</v>
      </c>
      <c r="G950" t="s">
        <v>2130</v>
      </c>
      <c r="H950" t="s">
        <v>2150</v>
      </c>
      <c r="I950">
        <v>1416499440</v>
      </c>
      <c r="J950">
        <v>1415341464</v>
      </c>
      <c r="K950" t="b">
        <v>0</v>
      </c>
      <c r="L950">
        <v>17</v>
      </c>
      <c r="M950" t="b">
        <v>0</v>
      </c>
      <c r="N950" t="s">
        <v>2167</v>
      </c>
      <c r="O950" s="8">
        <v>17</v>
      </c>
      <c r="P950" s="9">
        <v>29.24</v>
      </c>
      <c r="Q950" t="s">
        <v>2176</v>
      </c>
      <c r="R950" t="s">
        <v>2177</v>
      </c>
      <c r="S950" s="14">
        <v>41963.669444444444</v>
      </c>
      <c r="T950" s="14">
        <v>41950.26694444444</v>
      </c>
    </row>
    <row r="951" spans="1:20" ht="55.8" x14ac:dyDescent="0.55000000000000004">
      <c r="A951" s="7">
        <v>3997</v>
      </c>
      <c r="B951" s="26" t="s">
        <v>947</v>
      </c>
      <c r="C951" s="26" t="s">
        <v>2011</v>
      </c>
      <c r="D951" s="3">
        <v>3000</v>
      </c>
      <c r="E951" s="5">
        <v>0</v>
      </c>
      <c r="F951" t="s">
        <v>2127</v>
      </c>
      <c r="G951" t="s">
        <v>2131</v>
      </c>
      <c r="H951" t="s">
        <v>2151</v>
      </c>
      <c r="I951">
        <v>1428222221</v>
      </c>
      <c r="J951">
        <v>1425633821</v>
      </c>
      <c r="K951" t="b">
        <v>0</v>
      </c>
      <c r="L951">
        <v>0</v>
      </c>
      <c r="M951" t="b">
        <v>0</v>
      </c>
      <c r="N951" t="s">
        <v>2167</v>
      </c>
      <c r="O951" s="8">
        <v>0</v>
      </c>
      <c r="P951" s="9">
        <v>0</v>
      </c>
      <c r="Q951" t="s">
        <v>2176</v>
      </c>
      <c r="R951" t="s">
        <v>2177</v>
      </c>
      <c r="S951" s="14">
        <v>42099.349780092598</v>
      </c>
      <c r="T951" s="14">
        <v>42069.391446759255</v>
      </c>
    </row>
    <row r="952" spans="1:20" ht="42" x14ac:dyDescent="0.55000000000000004">
      <c r="A952" s="7">
        <v>3998</v>
      </c>
      <c r="B952" s="26" t="s">
        <v>948</v>
      </c>
      <c r="C952" s="26" t="s">
        <v>2012</v>
      </c>
      <c r="D952" s="3">
        <v>1250</v>
      </c>
      <c r="E952" s="5">
        <v>715</v>
      </c>
      <c r="F952" t="s">
        <v>2127</v>
      </c>
      <c r="G952" t="s">
        <v>2130</v>
      </c>
      <c r="H952" t="s">
        <v>2150</v>
      </c>
      <c r="I952">
        <v>1427580426</v>
      </c>
      <c r="J952">
        <v>1424992026</v>
      </c>
      <c r="K952" t="b">
        <v>0</v>
      </c>
      <c r="L952">
        <v>12</v>
      </c>
      <c r="M952" t="b">
        <v>0</v>
      </c>
      <c r="N952" t="s">
        <v>2167</v>
      </c>
      <c r="O952" s="8">
        <v>57</v>
      </c>
      <c r="P952" s="9">
        <v>59.58</v>
      </c>
      <c r="Q952" t="s">
        <v>2176</v>
      </c>
      <c r="R952" t="s">
        <v>2177</v>
      </c>
      <c r="S952" s="14">
        <v>42091.921597222223</v>
      </c>
      <c r="T952" s="14">
        <v>42061.963263888887</v>
      </c>
    </row>
    <row r="953" spans="1:20" ht="55.8" x14ac:dyDescent="0.55000000000000004">
      <c r="A953" s="7">
        <v>3999</v>
      </c>
      <c r="B953" s="26" t="s">
        <v>949</v>
      </c>
      <c r="C953" s="26" t="s">
        <v>2013</v>
      </c>
      <c r="D953" s="3">
        <v>7000</v>
      </c>
      <c r="E953" s="5">
        <v>1156</v>
      </c>
      <c r="F953" t="s">
        <v>2127</v>
      </c>
      <c r="G953" t="s">
        <v>2130</v>
      </c>
      <c r="H953" t="s">
        <v>2150</v>
      </c>
      <c r="I953">
        <v>1409514709</v>
      </c>
      <c r="J953">
        <v>1406058798</v>
      </c>
      <c r="K953" t="b">
        <v>0</v>
      </c>
      <c r="L953">
        <v>14</v>
      </c>
      <c r="M953" t="b">
        <v>0</v>
      </c>
      <c r="N953" t="s">
        <v>2167</v>
      </c>
      <c r="O953" s="8">
        <v>17</v>
      </c>
      <c r="P953" s="9">
        <v>82.57</v>
      </c>
      <c r="Q953" t="s">
        <v>2176</v>
      </c>
      <c r="R953" t="s">
        <v>2177</v>
      </c>
      <c r="S953" s="14">
        <v>41882.827650462961</v>
      </c>
      <c r="T953" s="14">
        <v>41842.828680555554</v>
      </c>
    </row>
    <row r="954" spans="1:20" ht="28.2" x14ac:dyDescent="0.55000000000000004">
      <c r="A954" s="7">
        <v>4000</v>
      </c>
      <c r="B954" s="26" t="s">
        <v>950</v>
      </c>
      <c r="C954" s="26" t="s">
        <v>2014</v>
      </c>
      <c r="D954" s="3">
        <v>8000</v>
      </c>
      <c r="E954" s="5">
        <v>10</v>
      </c>
      <c r="F954" t="s">
        <v>2127</v>
      </c>
      <c r="G954" t="s">
        <v>2130</v>
      </c>
      <c r="H954" t="s">
        <v>2150</v>
      </c>
      <c r="I954">
        <v>1462631358</v>
      </c>
      <c r="J954">
        <v>1457450958</v>
      </c>
      <c r="K954" t="b">
        <v>0</v>
      </c>
      <c r="L954">
        <v>1</v>
      </c>
      <c r="M954" t="b">
        <v>0</v>
      </c>
      <c r="N954" t="s">
        <v>2167</v>
      </c>
      <c r="O954" s="8">
        <v>0</v>
      </c>
      <c r="P954" s="9">
        <v>10</v>
      </c>
      <c r="Q954" t="s">
        <v>2176</v>
      </c>
      <c r="R954" t="s">
        <v>2177</v>
      </c>
      <c r="S954" s="14">
        <v>42497.603680555556</v>
      </c>
      <c r="T954" s="14">
        <v>42437.64534722222</v>
      </c>
    </row>
    <row r="955" spans="1:20" ht="55.8" x14ac:dyDescent="0.55000000000000004">
      <c r="A955" s="7">
        <v>4001</v>
      </c>
      <c r="B955" s="26" t="s">
        <v>951</v>
      </c>
      <c r="C955" s="26" t="s">
        <v>2015</v>
      </c>
      <c r="D955" s="3">
        <v>1200</v>
      </c>
      <c r="E955" s="5">
        <v>453</v>
      </c>
      <c r="F955" t="s">
        <v>2127</v>
      </c>
      <c r="G955" t="s">
        <v>2131</v>
      </c>
      <c r="H955" t="s">
        <v>2151</v>
      </c>
      <c r="I955">
        <v>1488394800</v>
      </c>
      <c r="J955">
        <v>1486681708</v>
      </c>
      <c r="K955" t="b">
        <v>0</v>
      </c>
      <c r="L955">
        <v>14</v>
      </c>
      <c r="M955" t="b">
        <v>0</v>
      </c>
      <c r="N955" t="s">
        <v>2167</v>
      </c>
      <c r="O955" s="8">
        <v>38</v>
      </c>
      <c r="P955" s="9">
        <v>32.36</v>
      </c>
      <c r="Q955" t="s">
        <v>2176</v>
      </c>
      <c r="R955" t="s">
        <v>2177</v>
      </c>
      <c r="S955" s="14">
        <v>42795.791666666672</v>
      </c>
      <c r="T955" s="14">
        <v>42775.964212962965</v>
      </c>
    </row>
    <row r="956" spans="1:20" ht="55.8" x14ac:dyDescent="0.55000000000000004">
      <c r="A956" s="7">
        <v>4002</v>
      </c>
      <c r="B956" s="26" t="s">
        <v>952</v>
      </c>
      <c r="C956" s="26" t="s">
        <v>2016</v>
      </c>
      <c r="D956" s="3">
        <v>1250</v>
      </c>
      <c r="E956" s="5">
        <v>23</v>
      </c>
      <c r="F956" t="s">
        <v>2127</v>
      </c>
      <c r="G956" t="s">
        <v>2130</v>
      </c>
      <c r="H956" t="s">
        <v>2150</v>
      </c>
      <c r="I956">
        <v>1411779761</v>
      </c>
      <c r="J956">
        <v>1409187761</v>
      </c>
      <c r="K956" t="b">
        <v>0</v>
      </c>
      <c r="L956">
        <v>4</v>
      </c>
      <c r="M956" t="b">
        <v>0</v>
      </c>
      <c r="N956" t="s">
        <v>2167</v>
      </c>
      <c r="O956" s="8">
        <v>2</v>
      </c>
      <c r="P956" s="9">
        <v>5.75</v>
      </c>
      <c r="Q956" t="s">
        <v>2176</v>
      </c>
      <c r="R956" t="s">
        <v>2177</v>
      </c>
      <c r="S956" s="14">
        <v>41909.043530092589</v>
      </c>
      <c r="T956" s="14">
        <v>41879.043530092589</v>
      </c>
    </row>
    <row r="957" spans="1:20" ht="42" x14ac:dyDescent="0.55000000000000004">
      <c r="A957" s="7">
        <v>4003</v>
      </c>
      <c r="B957" s="26" t="s">
        <v>953</v>
      </c>
      <c r="C957" s="26" t="s">
        <v>1979</v>
      </c>
      <c r="D957" s="3">
        <v>2000</v>
      </c>
      <c r="E957" s="5">
        <v>201</v>
      </c>
      <c r="F957" t="s">
        <v>2127</v>
      </c>
      <c r="G957" t="s">
        <v>2130</v>
      </c>
      <c r="H957" t="s">
        <v>2150</v>
      </c>
      <c r="I957">
        <v>1424009147</v>
      </c>
      <c r="J957">
        <v>1421417147</v>
      </c>
      <c r="K957" t="b">
        <v>0</v>
      </c>
      <c r="L957">
        <v>2</v>
      </c>
      <c r="M957" t="b">
        <v>0</v>
      </c>
      <c r="N957" t="s">
        <v>2167</v>
      </c>
      <c r="O957" s="8">
        <v>10</v>
      </c>
      <c r="P957" s="9">
        <v>100.5</v>
      </c>
      <c r="Q957" t="s">
        <v>2176</v>
      </c>
      <c r="R957" t="s">
        <v>2177</v>
      </c>
      <c r="S957" s="14">
        <v>42050.587349537032</v>
      </c>
      <c r="T957" s="14">
        <v>42020.587349537032</v>
      </c>
    </row>
    <row r="958" spans="1:20" ht="28.2" x14ac:dyDescent="0.55000000000000004">
      <c r="A958" s="7">
        <v>4004</v>
      </c>
      <c r="B958" s="26" t="s">
        <v>954</v>
      </c>
      <c r="C958" s="26" t="s">
        <v>2017</v>
      </c>
      <c r="D958" s="3">
        <v>500</v>
      </c>
      <c r="E958" s="5">
        <v>1</v>
      </c>
      <c r="F958" t="s">
        <v>2127</v>
      </c>
      <c r="G958" t="s">
        <v>2130</v>
      </c>
      <c r="H958" t="s">
        <v>2150</v>
      </c>
      <c r="I958">
        <v>1412740457</v>
      </c>
      <c r="J958">
        <v>1410148457</v>
      </c>
      <c r="K958" t="b">
        <v>0</v>
      </c>
      <c r="L958">
        <v>1</v>
      </c>
      <c r="M958" t="b">
        <v>0</v>
      </c>
      <c r="N958" t="s">
        <v>2167</v>
      </c>
      <c r="O958" s="8">
        <v>0</v>
      </c>
      <c r="P958" s="9">
        <v>1</v>
      </c>
      <c r="Q958" t="s">
        <v>2176</v>
      </c>
      <c r="R958" t="s">
        <v>2177</v>
      </c>
      <c r="S958" s="14">
        <v>41920.16269675926</v>
      </c>
      <c r="T958" s="14">
        <v>41890.16269675926</v>
      </c>
    </row>
    <row r="959" spans="1:20" ht="55.8" x14ac:dyDescent="0.55000000000000004">
      <c r="A959" s="7">
        <v>4005</v>
      </c>
      <c r="B959" s="26" t="s">
        <v>955</v>
      </c>
      <c r="C959" s="26" t="s">
        <v>2018</v>
      </c>
      <c r="D959" s="3">
        <v>3000</v>
      </c>
      <c r="E959" s="5">
        <v>40</v>
      </c>
      <c r="F959" t="s">
        <v>2127</v>
      </c>
      <c r="G959" t="s">
        <v>2130</v>
      </c>
      <c r="H959" t="s">
        <v>2150</v>
      </c>
      <c r="I959">
        <v>1413832985</v>
      </c>
      <c r="J959">
        <v>1408648985</v>
      </c>
      <c r="K959" t="b">
        <v>0</v>
      </c>
      <c r="L959">
        <v>2</v>
      </c>
      <c r="M959" t="b">
        <v>0</v>
      </c>
      <c r="N959" t="s">
        <v>2167</v>
      </c>
      <c r="O959" s="8">
        <v>1</v>
      </c>
      <c r="P959" s="9">
        <v>20</v>
      </c>
      <c r="Q959" t="s">
        <v>2176</v>
      </c>
      <c r="R959" t="s">
        <v>2177</v>
      </c>
      <c r="S959" s="14">
        <v>41932.807696759257</v>
      </c>
      <c r="T959" s="14">
        <v>41872.807696759257</v>
      </c>
    </row>
    <row r="960" spans="1:20" ht="55.8" x14ac:dyDescent="0.55000000000000004">
      <c r="A960" s="7">
        <v>4006</v>
      </c>
      <c r="B960" s="26" t="s">
        <v>956</v>
      </c>
      <c r="C960" s="26" t="s">
        <v>2019</v>
      </c>
      <c r="D960" s="3">
        <v>30000</v>
      </c>
      <c r="E960" s="5">
        <v>2</v>
      </c>
      <c r="F960" t="s">
        <v>2127</v>
      </c>
      <c r="G960" t="s">
        <v>2130</v>
      </c>
      <c r="H960" t="s">
        <v>2150</v>
      </c>
      <c r="I960">
        <v>1455647587</v>
      </c>
      <c r="J960">
        <v>1453487587</v>
      </c>
      <c r="K960" t="b">
        <v>0</v>
      </c>
      <c r="L960">
        <v>1</v>
      </c>
      <c r="M960" t="b">
        <v>0</v>
      </c>
      <c r="N960" t="s">
        <v>2167</v>
      </c>
      <c r="O960" s="8">
        <v>0</v>
      </c>
      <c r="P960" s="9">
        <v>2</v>
      </c>
      <c r="Q960" t="s">
        <v>2176</v>
      </c>
      <c r="R960" t="s">
        <v>2177</v>
      </c>
      <c r="S960" s="14">
        <v>42416.772997685184</v>
      </c>
      <c r="T960" s="14">
        <v>42391.772997685184</v>
      </c>
    </row>
    <row r="961" spans="1:20" ht="55.8" x14ac:dyDescent="0.55000000000000004">
      <c r="A961" s="7">
        <v>4007</v>
      </c>
      <c r="B961" s="26" t="s">
        <v>957</v>
      </c>
      <c r="C961" s="26" t="s">
        <v>2020</v>
      </c>
      <c r="D961" s="3">
        <v>2000</v>
      </c>
      <c r="E961" s="5">
        <v>5</v>
      </c>
      <c r="F961" t="s">
        <v>2127</v>
      </c>
      <c r="G961" t="s">
        <v>2130</v>
      </c>
      <c r="H961" t="s">
        <v>2150</v>
      </c>
      <c r="I961">
        <v>1409070480</v>
      </c>
      <c r="J961">
        <v>1406572381</v>
      </c>
      <c r="K961" t="b">
        <v>0</v>
      </c>
      <c r="L961">
        <v>1</v>
      </c>
      <c r="M961" t="b">
        <v>0</v>
      </c>
      <c r="N961" t="s">
        <v>2167</v>
      </c>
      <c r="O961" s="8">
        <v>0</v>
      </c>
      <c r="P961" s="9">
        <v>5</v>
      </c>
      <c r="Q961" t="s">
        <v>2176</v>
      </c>
      <c r="R961" t="s">
        <v>2177</v>
      </c>
      <c r="S961" s="14">
        <v>41877.686111111114</v>
      </c>
      <c r="T961" s="14">
        <v>41848.772928240738</v>
      </c>
    </row>
    <row r="962" spans="1:20" ht="55.8" x14ac:dyDescent="0.55000000000000004">
      <c r="A962" s="7">
        <v>4008</v>
      </c>
      <c r="B962" s="26" t="s">
        <v>958</v>
      </c>
      <c r="C962" s="26" t="s">
        <v>2021</v>
      </c>
      <c r="D962" s="3">
        <v>1000</v>
      </c>
      <c r="E962" s="5">
        <v>60</v>
      </c>
      <c r="F962" t="s">
        <v>2127</v>
      </c>
      <c r="G962" t="s">
        <v>2131</v>
      </c>
      <c r="H962" t="s">
        <v>2151</v>
      </c>
      <c r="I962">
        <v>1437606507</v>
      </c>
      <c r="J962">
        <v>1435014507</v>
      </c>
      <c r="K962" t="b">
        <v>0</v>
      </c>
      <c r="L962">
        <v>4</v>
      </c>
      <c r="M962" t="b">
        <v>0</v>
      </c>
      <c r="N962" t="s">
        <v>2167</v>
      </c>
      <c r="O962" s="8">
        <v>6</v>
      </c>
      <c r="P962" s="9">
        <v>15</v>
      </c>
      <c r="Q962" t="s">
        <v>2176</v>
      </c>
      <c r="R962" t="s">
        <v>2177</v>
      </c>
      <c r="S962" s="14">
        <v>42207.964201388888</v>
      </c>
      <c r="T962" s="14">
        <v>42177.964201388888</v>
      </c>
    </row>
    <row r="963" spans="1:20" ht="55.8" x14ac:dyDescent="0.55000000000000004">
      <c r="A963" s="7">
        <v>4009</v>
      </c>
      <c r="B963" s="26" t="s">
        <v>959</v>
      </c>
      <c r="C963" s="26" t="s">
        <v>2022</v>
      </c>
      <c r="D963" s="3">
        <v>1930</v>
      </c>
      <c r="E963" s="5">
        <v>75</v>
      </c>
      <c r="F963" t="s">
        <v>2127</v>
      </c>
      <c r="G963" t="s">
        <v>2131</v>
      </c>
      <c r="H963" t="s">
        <v>2151</v>
      </c>
      <c r="I963">
        <v>1410281360</v>
      </c>
      <c r="J963">
        <v>1406825360</v>
      </c>
      <c r="K963" t="b">
        <v>0</v>
      </c>
      <c r="L963">
        <v>3</v>
      </c>
      <c r="M963" t="b">
        <v>0</v>
      </c>
      <c r="N963" t="s">
        <v>2167</v>
      </c>
      <c r="O963" s="8">
        <v>4</v>
      </c>
      <c r="P963" s="9">
        <v>25</v>
      </c>
      <c r="Q963" t="s">
        <v>2176</v>
      </c>
      <c r="R963" t="s">
        <v>2177</v>
      </c>
      <c r="S963" s="14">
        <v>41891.700925925928</v>
      </c>
      <c r="T963" s="14">
        <v>41851.700925925928</v>
      </c>
    </row>
    <row r="964" spans="1:20" ht="42" x14ac:dyDescent="0.55000000000000004">
      <c r="A964" s="7">
        <v>4010</v>
      </c>
      <c r="B964" s="26" t="s">
        <v>960</v>
      </c>
      <c r="C964" s="26" t="s">
        <v>2023</v>
      </c>
      <c r="D964" s="3">
        <v>7200</v>
      </c>
      <c r="E964" s="5">
        <v>1742</v>
      </c>
      <c r="F964" t="s">
        <v>2127</v>
      </c>
      <c r="G964" t="s">
        <v>2130</v>
      </c>
      <c r="H964" t="s">
        <v>2150</v>
      </c>
      <c r="I964">
        <v>1414348166</v>
      </c>
      <c r="J964">
        <v>1412879366</v>
      </c>
      <c r="K964" t="b">
        <v>0</v>
      </c>
      <c r="L964">
        <v>38</v>
      </c>
      <c r="M964" t="b">
        <v>0</v>
      </c>
      <c r="N964" t="s">
        <v>2167</v>
      </c>
      <c r="O964" s="8">
        <v>24</v>
      </c>
      <c r="P964" s="9">
        <v>45.84</v>
      </c>
      <c r="Q964" t="s">
        <v>2176</v>
      </c>
      <c r="R964" t="s">
        <v>2177</v>
      </c>
      <c r="S964" s="14">
        <v>41938.770439814813</v>
      </c>
      <c r="T964" s="14">
        <v>41921.770439814813</v>
      </c>
    </row>
    <row r="965" spans="1:20" ht="55.8" x14ac:dyDescent="0.55000000000000004">
      <c r="A965" s="7">
        <v>4011</v>
      </c>
      <c r="B965" s="26" t="s">
        <v>961</v>
      </c>
      <c r="C965" s="26" t="s">
        <v>2024</v>
      </c>
      <c r="D965" s="3">
        <v>250</v>
      </c>
      <c r="E965" s="5">
        <v>19</v>
      </c>
      <c r="F965" t="s">
        <v>2127</v>
      </c>
      <c r="G965" t="s">
        <v>2131</v>
      </c>
      <c r="H965" t="s">
        <v>2151</v>
      </c>
      <c r="I965">
        <v>1422450278</v>
      </c>
      <c r="J965">
        <v>1419858278</v>
      </c>
      <c r="K965" t="b">
        <v>0</v>
      </c>
      <c r="L965">
        <v>4</v>
      </c>
      <c r="M965" t="b">
        <v>0</v>
      </c>
      <c r="N965" t="s">
        <v>2167</v>
      </c>
      <c r="O965" s="8">
        <v>8</v>
      </c>
      <c r="P965" s="9">
        <v>4.75</v>
      </c>
      <c r="Q965" t="s">
        <v>2176</v>
      </c>
      <c r="R965" t="s">
        <v>2177</v>
      </c>
      <c r="S965" s="14">
        <v>42032.54488425926</v>
      </c>
      <c r="T965" s="14">
        <v>42002.54488425926</v>
      </c>
    </row>
    <row r="966" spans="1:20" ht="55.8" x14ac:dyDescent="0.55000000000000004">
      <c r="A966" s="7">
        <v>4012</v>
      </c>
      <c r="B966" s="26" t="s">
        <v>962</v>
      </c>
      <c r="C966" s="26" t="s">
        <v>2025</v>
      </c>
      <c r="D966" s="3">
        <v>575</v>
      </c>
      <c r="E966" s="5">
        <v>0</v>
      </c>
      <c r="F966" t="s">
        <v>2127</v>
      </c>
      <c r="G966" t="s">
        <v>2131</v>
      </c>
      <c r="H966" t="s">
        <v>2151</v>
      </c>
      <c r="I966">
        <v>1430571849</v>
      </c>
      <c r="J966">
        <v>1427979849</v>
      </c>
      <c r="K966" t="b">
        <v>0</v>
      </c>
      <c r="L966">
        <v>0</v>
      </c>
      <c r="M966" t="b">
        <v>0</v>
      </c>
      <c r="N966" t="s">
        <v>2167</v>
      </c>
      <c r="O966" s="8">
        <v>0</v>
      </c>
      <c r="P966" s="9">
        <v>0</v>
      </c>
      <c r="Q966" t="s">
        <v>2176</v>
      </c>
      <c r="R966" t="s">
        <v>2177</v>
      </c>
      <c r="S966" s="14">
        <v>42126.544548611113</v>
      </c>
      <c r="T966" s="14">
        <v>42096.544548611113</v>
      </c>
    </row>
    <row r="967" spans="1:20" ht="55.8" x14ac:dyDescent="0.55000000000000004">
      <c r="A967" s="7">
        <v>4013</v>
      </c>
      <c r="B967" s="26" t="s">
        <v>963</v>
      </c>
      <c r="C967" s="26" t="s">
        <v>2026</v>
      </c>
      <c r="D967" s="3">
        <v>2000</v>
      </c>
      <c r="E967" s="5">
        <v>26</v>
      </c>
      <c r="F967" t="s">
        <v>2127</v>
      </c>
      <c r="G967" t="s">
        <v>2130</v>
      </c>
      <c r="H967" t="s">
        <v>2150</v>
      </c>
      <c r="I967">
        <v>1424070823</v>
      </c>
      <c r="J967">
        <v>1421478823</v>
      </c>
      <c r="K967" t="b">
        <v>0</v>
      </c>
      <c r="L967">
        <v>2</v>
      </c>
      <c r="M967" t="b">
        <v>0</v>
      </c>
      <c r="N967" t="s">
        <v>2167</v>
      </c>
      <c r="O967" s="8">
        <v>1</v>
      </c>
      <c r="P967" s="9">
        <v>13</v>
      </c>
      <c r="Q967" t="s">
        <v>2176</v>
      </c>
      <c r="R967" t="s">
        <v>2177</v>
      </c>
      <c r="S967" s="14">
        <v>42051.301192129627</v>
      </c>
      <c r="T967" s="14">
        <v>42021.301192129627</v>
      </c>
    </row>
    <row r="968" spans="1:20" ht="55.8" x14ac:dyDescent="0.55000000000000004">
      <c r="A968" s="7">
        <v>4014</v>
      </c>
      <c r="B968" s="26" t="s">
        <v>964</v>
      </c>
      <c r="C968" s="26" t="s">
        <v>2027</v>
      </c>
      <c r="D968" s="3">
        <v>9000</v>
      </c>
      <c r="E968" s="5">
        <v>0</v>
      </c>
      <c r="F968" t="s">
        <v>2127</v>
      </c>
      <c r="G968" t="s">
        <v>2130</v>
      </c>
      <c r="H968" t="s">
        <v>2150</v>
      </c>
      <c r="I968">
        <v>1457157269</v>
      </c>
      <c r="J968">
        <v>1455861269</v>
      </c>
      <c r="K968" t="b">
        <v>0</v>
      </c>
      <c r="L968">
        <v>0</v>
      </c>
      <c r="M968" t="b">
        <v>0</v>
      </c>
      <c r="N968" t="s">
        <v>2167</v>
      </c>
      <c r="O968" s="8">
        <v>0</v>
      </c>
      <c r="P968" s="9">
        <v>0</v>
      </c>
      <c r="Q968" t="s">
        <v>2176</v>
      </c>
      <c r="R968" t="s">
        <v>2177</v>
      </c>
      <c r="S968" s="14">
        <v>42434.246168981481</v>
      </c>
      <c r="T968" s="14">
        <v>42419.246168981481</v>
      </c>
    </row>
    <row r="969" spans="1:20" ht="55.8" x14ac:dyDescent="0.55000000000000004">
      <c r="A969" s="7">
        <v>4015</v>
      </c>
      <c r="B969" s="26" t="s">
        <v>965</v>
      </c>
      <c r="C969" s="26" t="s">
        <v>2028</v>
      </c>
      <c r="D969" s="3">
        <v>7000</v>
      </c>
      <c r="E969" s="5">
        <v>1</v>
      </c>
      <c r="F969" t="s">
        <v>2127</v>
      </c>
      <c r="G969" t="s">
        <v>2130</v>
      </c>
      <c r="H969" t="s">
        <v>2150</v>
      </c>
      <c r="I969">
        <v>1437331463</v>
      </c>
      <c r="J969">
        <v>1434739463</v>
      </c>
      <c r="K969" t="b">
        <v>0</v>
      </c>
      <c r="L969">
        <v>1</v>
      </c>
      <c r="M969" t="b">
        <v>0</v>
      </c>
      <c r="N969" t="s">
        <v>2167</v>
      </c>
      <c r="O969" s="8">
        <v>0</v>
      </c>
      <c r="P969" s="9">
        <v>1</v>
      </c>
      <c r="Q969" t="s">
        <v>2176</v>
      </c>
      <c r="R969" t="s">
        <v>2177</v>
      </c>
      <c r="S969" s="14">
        <v>42204.780821759254</v>
      </c>
      <c r="T969" s="14">
        <v>42174.780821759254</v>
      </c>
    </row>
    <row r="970" spans="1:20" ht="55.8" x14ac:dyDescent="0.55000000000000004">
      <c r="A970" s="7">
        <v>4016</v>
      </c>
      <c r="B970" s="26" t="s">
        <v>966</v>
      </c>
      <c r="C970" s="26" t="s">
        <v>2029</v>
      </c>
      <c r="D970" s="3">
        <v>500</v>
      </c>
      <c r="E970" s="5">
        <v>70</v>
      </c>
      <c r="F970" t="s">
        <v>2127</v>
      </c>
      <c r="G970" t="s">
        <v>2131</v>
      </c>
      <c r="H970" t="s">
        <v>2151</v>
      </c>
      <c r="I970">
        <v>1410987400</v>
      </c>
      <c r="J970">
        <v>1408395400</v>
      </c>
      <c r="K970" t="b">
        <v>0</v>
      </c>
      <c r="L970">
        <v>7</v>
      </c>
      <c r="M970" t="b">
        <v>0</v>
      </c>
      <c r="N970" t="s">
        <v>2167</v>
      </c>
      <c r="O970" s="8">
        <v>14</v>
      </c>
      <c r="P970" s="9">
        <v>10</v>
      </c>
      <c r="Q970" t="s">
        <v>2176</v>
      </c>
      <c r="R970" t="s">
        <v>2177</v>
      </c>
      <c r="S970" s="14">
        <v>41899.872685185182</v>
      </c>
      <c r="T970" s="14">
        <v>41869.872685185182</v>
      </c>
    </row>
    <row r="971" spans="1:20" ht="55.8" x14ac:dyDescent="0.55000000000000004">
      <c r="A971" s="7">
        <v>4017</v>
      </c>
      <c r="B971" s="26" t="s">
        <v>967</v>
      </c>
      <c r="C971" s="26" t="s">
        <v>2030</v>
      </c>
      <c r="D971" s="3">
        <v>10000</v>
      </c>
      <c r="E971" s="5">
        <v>105</v>
      </c>
      <c r="F971" t="s">
        <v>2127</v>
      </c>
      <c r="G971" t="s">
        <v>2130</v>
      </c>
      <c r="H971" t="s">
        <v>2150</v>
      </c>
      <c r="I971">
        <v>1409846874</v>
      </c>
      <c r="J971">
        <v>1407254874</v>
      </c>
      <c r="K971" t="b">
        <v>0</v>
      </c>
      <c r="L971">
        <v>2</v>
      </c>
      <c r="M971" t="b">
        <v>0</v>
      </c>
      <c r="N971" t="s">
        <v>2167</v>
      </c>
      <c r="O971" s="8">
        <v>1</v>
      </c>
      <c r="P971" s="9">
        <v>52.5</v>
      </c>
      <c r="Q971" t="s">
        <v>2176</v>
      </c>
      <c r="R971" t="s">
        <v>2177</v>
      </c>
      <c r="S971" s="14">
        <v>41886.672152777777</v>
      </c>
      <c r="T971" s="14">
        <v>41856.672152777777</v>
      </c>
    </row>
    <row r="972" spans="1:20" ht="42" x14ac:dyDescent="0.55000000000000004">
      <c r="A972" s="7">
        <v>4018</v>
      </c>
      <c r="B972" s="26" t="s">
        <v>968</v>
      </c>
      <c r="C972" s="26" t="s">
        <v>2031</v>
      </c>
      <c r="D972" s="3">
        <v>1500</v>
      </c>
      <c r="E972" s="5">
        <v>130</v>
      </c>
      <c r="F972" t="s">
        <v>2127</v>
      </c>
      <c r="G972" t="s">
        <v>2131</v>
      </c>
      <c r="H972" t="s">
        <v>2151</v>
      </c>
      <c r="I972">
        <v>1475877108</v>
      </c>
      <c r="J972">
        <v>1473285108</v>
      </c>
      <c r="K972" t="b">
        <v>0</v>
      </c>
      <c r="L972">
        <v>4</v>
      </c>
      <c r="M972" t="b">
        <v>0</v>
      </c>
      <c r="N972" t="s">
        <v>2167</v>
      </c>
      <c r="O972" s="8">
        <v>9</v>
      </c>
      <c r="P972" s="9">
        <v>32.5</v>
      </c>
      <c r="Q972" t="s">
        <v>2176</v>
      </c>
      <c r="R972" t="s">
        <v>2177</v>
      </c>
      <c r="S972" s="14">
        <v>42650.91097222222</v>
      </c>
      <c r="T972" s="14">
        <v>42620.91097222222</v>
      </c>
    </row>
    <row r="973" spans="1:20" ht="55.8" x14ac:dyDescent="0.55000000000000004">
      <c r="A973" s="7">
        <v>4019</v>
      </c>
      <c r="B973" s="26" t="s">
        <v>969</v>
      </c>
      <c r="C973" s="26" t="s">
        <v>2032</v>
      </c>
      <c r="D973" s="3">
        <v>3500</v>
      </c>
      <c r="E973" s="5">
        <v>29</v>
      </c>
      <c r="F973" t="s">
        <v>2127</v>
      </c>
      <c r="G973" t="s">
        <v>2130</v>
      </c>
      <c r="H973" t="s">
        <v>2150</v>
      </c>
      <c r="I973">
        <v>1460737680</v>
      </c>
      <c r="J973">
        <v>1455725596</v>
      </c>
      <c r="K973" t="b">
        <v>0</v>
      </c>
      <c r="L973">
        <v>4</v>
      </c>
      <c r="M973" t="b">
        <v>0</v>
      </c>
      <c r="N973" t="s">
        <v>2167</v>
      </c>
      <c r="O973" s="8">
        <v>1</v>
      </c>
      <c r="P973" s="9">
        <v>7.25</v>
      </c>
      <c r="Q973" t="s">
        <v>2176</v>
      </c>
      <c r="R973" t="s">
        <v>2177</v>
      </c>
      <c r="S973" s="14">
        <v>42475.686111111107</v>
      </c>
      <c r="T973" s="14">
        <v>42417.675879629634</v>
      </c>
    </row>
    <row r="974" spans="1:20" ht="55.8" x14ac:dyDescent="0.55000000000000004">
      <c r="A974" s="7">
        <v>4020</v>
      </c>
      <c r="B974" s="26" t="s">
        <v>970</v>
      </c>
      <c r="C974" s="26" t="s">
        <v>2033</v>
      </c>
      <c r="D974" s="3">
        <v>600</v>
      </c>
      <c r="E974" s="5">
        <v>100</v>
      </c>
      <c r="F974" t="s">
        <v>2127</v>
      </c>
      <c r="G974" t="s">
        <v>2130</v>
      </c>
      <c r="H974" t="s">
        <v>2150</v>
      </c>
      <c r="I974">
        <v>1427168099</v>
      </c>
      <c r="J974">
        <v>1424579699</v>
      </c>
      <c r="K974" t="b">
        <v>0</v>
      </c>
      <c r="L974">
        <v>3</v>
      </c>
      <c r="M974" t="b">
        <v>0</v>
      </c>
      <c r="N974" t="s">
        <v>2167</v>
      </c>
      <c r="O974" s="8">
        <v>17</v>
      </c>
      <c r="P974" s="9">
        <v>33.33</v>
      </c>
      <c r="Q974" t="s">
        <v>2176</v>
      </c>
      <c r="R974" t="s">
        <v>2177</v>
      </c>
      <c r="S974" s="14">
        <v>42087.149293981478</v>
      </c>
      <c r="T974" s="14">
        <v>42057.190960648149</v>
      </c>
    </row>
    <row r="975" spans="1:20" ht="42" x14ac:dyDescent="0.55000000000000004">
      <c r="A975" s="7">
        <v>4021</v>
      </c>
      <c r="B975" s="26" t="s">
        <v>971</v>
      </c>
      <c r="C975" s="26" t="s">
        <v>2034</v>
      </c>
      <c r="D975" s="3">
        <v>15000</v>
      </c>
      <c r="E975" s="5">
        <v>125</v>
      </c>
      <c r="F975" t="s">
        <v>2127</v>
      </c>
      <c r="G975" t="s">
        <v>2130</v>
      </c>
      <c r="H975" t="s">
        <v>2150</v>
      </c>
      <c r="I975">
        <v>1414360358</v>
      </c>
      <c r="J975">
        <v>1409176358</v>
      </c>
      <c r="K975" t="b">
        <v>0</v>
      </c>
      <c r="L975">
        <v>2</v>
      </c>
      <c r="M975" t="b">
        <v>0</v>
      </c>
      <c r="N975" t="s">
        <v>2167</v>
      </c>
      <c r="O975" s="8">
        <v>1</v>
      </c>
      <c r="P975" s="9">
        <v>62.5</v>
      </c>
      <c r="Q975" t="s">
        <v>2176</v>
      </c>
      <c r="R975" t="s">
        <v>2177</v>
      </c>
      <c r="S975" s="14">
        <v>41938.911550925928</v>
      </c>
      <c r="T975" s="14">
        <v>41878.911550925928</v>
      </c>
    </row>
    <row r="976" spans="1:20" ht="42" x14ac:dyDescent="0.55000000000000004">
      <c r="A976" s="7">
        <v>4022</v>
      </c>
      <c r="B976" s="26" t="s">
        <v>972</v>
      </c>
      <c r="C976" s="26" t="s">
        <v>2035</v>
      </c>
      <c r="D976" s="3">
        <v>18000</v>
      </c>
      <c r="E976" s="5">
        <v>12521</v>
      </c>
      <c r="F976" t="s">
        <v>2127</v>
      </c>
      <c r="G976" t="s">
        <v>2130</v>
      </c>
      <c r="H976" t="s">
        <v>2150</v>
      </c>
      <c r="I976">
        <v>1422759240</v>
      </c>
      <c r="J976">
        <v>1418824867</v>
      </c>
      <c r="K976" t="b">
        <v>0</v>
      </c>
      <c r="L976">
        <v>197</v>
      </c>
      <c r="M976" t="b">
        <v>0</v>
      </c>
      <c r="N976" t="s">
        <v>2167</v>
      </c>
      <c r="O976" s="8">
        <v>70</v>
      </c>
      <c r="P976" s="9">
        <v>63.56</v>
      </c>
      <c r="Q976" t="s">
        <v>2176</v>
      </c>
      <c r="R976" t="s">
        <v>2177</v>
      </c>
      <c r="S976" s="14">
        <v>42036.120833333334</v>
      </c>
      <c r="T976" s="14">
        <v>41990.584108796291</v>
      </c>
    </row>
    <row r="977" spans="1:20" ht="42" x14ac:dyDescent="0.55000000000000004">
      <c r="A977" s="7">
        <v>4023</v>
      </c>
      <c r="B977" s="26" t="s">
        <v>973</v>
      </c>
      <c r="C977" s="26" t="s">
        <v>2036</v>
      </c>
      <c r="D977" s="3">
        <v>7000</v>
      </c>
      <c r="E977" s="5">
        <v>0</v>
      </c>
      <c r="F977" t="s">
        <v>2127</v>
      </c>
      <c r="G977" t="s">
        <v>2130</v>
      </c>
      <c r="H977" t="s">
        <v>2150</v>
      </c>
      <c r="I977">
        <v>1458860363</v>
      </c>
      <c r="J977">
        <v>1454975963</v>
      </c>
      <c r="K977" t="b">
        <v>0</v>
      </c>
      <c r="L977">
        <v>0</v>
      </c>
      <c r="M977" t="b">
        <v>0</v>
      </c>
      <c r="N977" t="s">
        <v>2167</v>
      </c>
      <c r="O977" s="8">
        <v>0</v>
      </c>
      <c r="P977" s="9">
        <v>0</v>
      </c>
      <c r="Q977" t="s">
        <v>2176</v>
      </c>
      <c r="R977" t="s">
        <v>2177</v>
      </c>
      <c r="S977" s="14">
        <v>42453.957905092597</v>
      </c>
      <c r="T977" s="14">
        <v>42408.999571759254</v>
      </c>
    </row>
    <row r="978" spans="1:20" ht="55.8" x14ac:dyDescent="0.55000000000000004">
      <c r="A978" s="7">
        <v>4024</v>
      </c>
      <c r="B978" s="26" t="s">
        <v>974</v>
      </c>
      <c r="C978" s="26" t="s">
        <v>2037</v>
      </c>
      <c r="D978" s="3">
        <v>800</v>
      </c>
      <c r="E978" s="5">
        <v>10</v>
      </c>
      <c r="F978" t="s">
        <v>2127</v>
      </c>
      <c r="G978" t="s">
        <v>2130</v>
      </c>
      <c r="H978" t="s">
        <v>2150</v>
      </c>
      <c r="I978">
        <v>1441037097</v>
      </c>
      <c r="J978">
        <v>1438445097</v>
      </c>
      <c r="K978" t="b">
        <v>0</v>
      </c>
      <c r="L978">
        <v>1</v>
      </c>
      <c r="M978" t="b">
        <v>0</v>
      </c>
      <c r="N978" t="s">
        <v>2167</v>
      </c>
      <c r="O978" s="8">
        <v>1</v>
      </c>
      <c r="P978" s="9">
        <v>10</v>
      </c>
      <c r="Q978" t="s">
        <v>2176</v>
      </c>
      <c r="R978" t="s">
        <v>2177</v>
      </c>
      <c r="S978" s="14">
        <v>42247.670104166667</v>
      </c>
      <c r="T978" s="14">
        <v>42217.670104166667</v>
      </c>
    </row>
    <row r="979" spans="1:20" ht="55.8" x14ac:dyDescent="0.55000000000000004">
      <c r="A979" s="7">
        <v>4025</v>
      </c>
      <c r="B979" s="26" t="s">
        <v>975</v>
      </c>
      <c r="C979" s="26" t="s">
        <v>2038</v>
      </c>
      <c r="D979" s="3">
        <v>5000</v>
      </c>
      <c r="E979" s="5">
        <v>250</v>
      </c>
      <c r="F979" t="s">
        <v>2127</v>
      </c>
      <c r="G979" t="s">
        <v>2136</v>
      </c>
      <c r="H979" t="s">
        <v>2153</v>
      </c>
      <c r="I979">
        <v>1437889336</v>
      </c>
      <c r="J979">
        <v>1432705336</v>
      </c>
      <c r="K979" t="b">
        <v>0</v>
      </c>
      <c r="L979">
        <v>4</v>
      </c>
      <c r="M979" t="b">
        <v>0</v>
      </c>
      <c r="N979" t="s">
        <v>2167</v>
      </c>
      <c r="O979" s="8">
        <v>5</v>
      </c>
      <c r="P979" s="9">
        <v>62.5</v>
      </c>
      <c r="Q979" t="s">
        <v>2176</v>
      </c>
      <c r="R979" t="s">
        <v>2177</v>
      </c>
      <c r="S979" s="14">
        <v>42211.237685185188</v>
      </c>
      <c r="T979" s="14">
        <v>42151.237685185188</v>
      </c>
    </row>
    <row r="980" spans="1:20" ht="42" x14ac:dyDescent="0.55000000000000004">
      <c r="A980" s="7">
        <v>4026</v>
      </c>
      <c r="B980" s="26" t="s">
        <v>976</v>
      </c>
      <c r="C980" s="26" t="s">
        <v>2039</v>
      </c>
      <c r="D980" s="3">
        <v>4000</v>
      </c>
      <c r="E980" s="5">
        <v>0</v>
      </c>
      <c r="F980" t="s">
        <v>2127</v>
      </c>
      <c r="G980" t="s">
        <v>2130</v>
      </c>
      <c r="H980" t="s">
        <v>2150</v>
      </c>
      <c r="I980">
        <v>1449247439</v>
      </c>
      <c r="J980">
        <v>1444059839</v>
      </c>
      <c r="K980" t="b">
        <v>0</v>
      </c>
      <c r="L980">
        <v>0</v>
      </c>
      <c r="M980" t="b">
        <v>0</v>
      </c>
      <c r="N980" t="s">
        <v>2167</v>
      </c>
      <c r="O980" s="8">
        <v>0</v>
      </c>
      <c r="P980" s="9">
        <v>0</v>
      </c>
      <c r="Q980" t="s">
        <v>2176</v>
      </c>
      <c r="R980" t="s">
        <v>2177</v>
      </c>
      <c r="S980" s="14">
        <v>42342.697210648148</v>
      </c>
      <c r="T980" s="14">
        <v>42282.655543981484</v>
      </c>
    </row>
    <row r="981" spans="1:20" ht="55.8" x14ac:dyDescent="0.55000000000000004">
      <c r="A981" s="7">
        <v>4027</v>
      </c>
      <c r="B981" s="26" t="s">
        <v>977</v>
      </c>
      <c r="C981" s="26" t="s">
        <v>2040</v>
      </c>
      <c r="D981" s="3">
        <v>3000</v>
      </c>
      <c r="E981" s="5">
        <v>215</v>
      </c>
      <c r="F981" t="s">
        <v>2127</v>
      </c>
      <c r="G981" t="s">
        <v>2130</v>
      </c>
      <c r="H981" t="s">
        <v>2150</v>
      </c>
      <c r="I981">
        <v>1487811600</v>
      </c>
      <c r="J981">
        <v>1486077481</v>
      </c>
      <c r="K981" t="b">
        <v>0</v>
      </c>
      <c r="L981">
        <v>7</v>
      </c>
      <c r="M981" t="b">
        <v>0</v>
      </c>
      <c r="N981" t="s">
        <v>2167</v>
      </c>
      <c r="O981" s="8">
        <v>7</v>
      </c>
      <c r="P981" s="9">
        <v>30.71</v>
      </c>
      <c r="Q981" t="s">
        <v>2176</v>
      </c>
      <c r="R981" t="s">
        <v>2177</v>
      </c>
      <c r="S981" s="14">
        <v>42789.041666666672</v>
      </c>
      <c r="T981" s="14">
        <v>42768.97084490741</v>
      </c>
    </row>
    <row r="982" spans="1:20" ht="55.8" x14ac:dyDescent="0.55000000000000004">
      <c r="A982" s="7">
        <v>4028</v>
      </c>
      <c r="B982" s="26" t="s">
        <v>978</v>
      </c>
      <c r="C982" s="26" t="s">
        <v>2041</v>
      </c>
      <c r="D982" s="3">
        <v>2000</v>
      </c>
      <c r="E982" s="5">
        <v>561</v>
      </c>
      <c r="F982" t="s">
        <v>2127</v>
      </c>
      <c r="G982" t="s">
        <v>2130</v>
      </c>
      <c r="H982" t="s">
        <v>2150</v>
      </c>
      <c r="I982">
        <v>1402007500</v>
      </c>
      <c r="J982">
        <v>1399415500</v>
      </c>
      <c r="K982" t="b">
        <v>0</v>
      </c>
      <c r="L982">
        <v>11</v>
      </c>
      <c r="M982" t="b">
        <v>0</v>
      </c>
      <c r="N982" t="s">
        <v>2167</v>
      </c>
      <c r="O982" s="8">
        <v>28</v>
      </c>
      <c r="P982" s="9">
        <v>51</v>
      </c>
      <c r="Q982" t="s">
        <v>2176</v>
      </c>
      <c r="R982" t="s">
        <v>2177</v>
      </c>
      <c r="S982" s="14">
        <v>41795.938657407409</v>
      </c>
      <c r="T982" s="14">
        <v>41765.938657407409</v>
      </c>
    </row>
    <row r="983" spans="1:20" ht="55.8" x14ac:dyDescent="0.55000000000000004">
      <c r="A983" s="7">
        <v>4029</v>
      </c>
      <c r="B983" s="26" t="s">
        <v>979</v>
      </c>
      <c r="C983" s="26" t="s">
        <v>2042</v>
      </c>
      <c r="D983" s="3">
        <v>20000</v>
      </c>
      <c r="E983" s="5">
        <v>0</v>
      </c>
      <c r="F983" t="s">
        <v>2127</v>
      </c>
      <c r="G983" t="s">
        <v>2130</v>
      </c>
      <c r="H983" t="s">
        <v>2150</v>
      </c>
      <c r="I983">
        <v>1450053370</v>
      </c>
      <c r="J983">
        <v>1447461370</v>
      </c>
      <c r="K983" t="b">
        <v>0</v>
      </c>
      <c r="L983">
        <v>0</v>
      </c>
      <c r="M983" t="b">
        <v>0</v>
      </c>
      <c r="N983" t="s">
        <v>2167</v>
      </c>
      <c r="O983" s="8">
        <v>0</v>
      </c>
      <c r="P983" s="9">
        <v>0</v>
      </c>
      <c r="Q983" t="s">
        <v>2176</v>
      </c>
      <c r="R983" t="s">
        <v>2177</v>
      </c>
      <c r="S983" s="14">
        <v>42352.025115740747</v>
      </c>
      <c r="T983" s="14">
        <v>42322.025115740747</v>
      </c>
    </row>
    <row r="984" spans="1:20" ht="55.8" x14ac:dyDescent="0.55000000000000004">
      <c r="A984" s="7">
        <v>4030</v>
      </c>
      <c r="B984" s="26" t="s">
        <v>980</v>
      </c>
      <c r="C984" s="26" t="s">
        <v>2043</v>
      </c>
      <c r="D984" s="3">
        <v>2500</v>
      </c>
      <c r="E984" s="5">
        <v>400</v>
      </c>
      <c r="F984" t="s">
        <v>2127</v>
      </c>
      <c r="G984" t="s">
        <v>2130</v>
      </c>
      <c r="H984" t="s">
        <v>2150</v>
      </c>
      <c r="I984">
        <v>1454525340</v>
      </c>
      <c r="J984">
        <v>1452008599</v>
      </c>
      <c r="K984" t="b">
        <v>0</v>
      </c>
      <c r="L984">
        <v>6</v>
      </c>
      <c r="M984" t="b">
        <v>0</v>
      </c>
      <c r="N984" t="s">
        <v>2167</v>
      </c>
      <c r="O984" s="8">
        <v>16</v>
      </c>
      <c r="P984" s="9">
        <v>66.67</v>
      </c>
      <c r="Q984" t="s">
        <v>2176</v>
      </c>
      <c r="R984" t="s">
        <v>2177</v>
      </c>
      <c r="S984" s="14">
        <v>42403.784027777772</v>
      </c>
      <c r="T984" s="14">
        <v>42374.655081018514</v>
      </c>
    </row>
    <row r="985" spans="1:20" ht="55.8" x14ac:dyDescent="0.55000000000000004">
      <c r="A985" s="7">
        <v>4031</v>
      </c>
      <c r="B985" s="26" t="s">
        <v>981</v>
      </c>
      <c r="C985" s="26" t="s">
        <v>2044</v>
      </c>
      <c r="D985" s="3">
        <v>5000</v>
      </c>
      <c r="E985" s="5">
        <v>0</v>
      </c>
      <c r="F985" t="s">
        <v>2127</v>
      </c>
      <c r="G985" t="s">
        <v>2130</v>
      </c>
      <c r="H985" t="s">
        <v>2150</v>
      </c>
      <c r="I985">
        <v>1418914964</v>
      </c>
      <c r="J985">
        <v>1414591364</v>
      </c>
      <c r="K985" t="b">
        <v>0</v>
      </c>
      <c r="L985">
        <v>0</v>
      </c>
      <c r="M985" t="b">
        <v>0</v>
      </c>
      <c r="N985" t="s">
        <v>2167</v>
      </c>
      <c r="O985" s="8">
        <v>0</v>
      </c>
      <c r="P985" s="9">
        <v>0</v>
      </c>
      <c r="Q985" t="s">
        <v>2176</v>
      </c>
      <c r="R985" t="s">
        <v>2177</v>
      </c>
      <c r="S985" s="14">
        <v>41991.626898148148</v>
      </c>
      <c r="T985" s="14">
        <v>41941.585231481484</v>
      </c>
    </row>
    <row r="986" spans="1:20" ht="55.8" x14ac:dyDescent="0.55000000000000004">
      <c r="A986" s="7">
        <v>4032</v>
      </c>
      <c r="B986" s="26" t="s">
        <v>982</v>
      </c>
      <c r="C986" s="26" t="s">
        <v>2045</v>
      </c>
      <c r="D986" s="3">
        <v>6048</v>
      </c>
      <c r="E986" s="5">
        <v>413</v>
      </c>
      <c r="F986" t="s">
        <v>2127</v>
      </c>
      <c r="G986" t="s">
        <v>2130</v>
      </c>
      <c r="H986" t="s">
        <v>2150</v>
      </c>
      <c r="I986">
        <v>1450211116</v>
      </c>
      <c r="J986">
        <v>1445023516</v>
      </c>
      <c r="K986" t="b">
        <v>0</v>
      </c>
      <c r="L986">
        <v>7</v>
      </c>
      <c r="M986" t="b">
        <v>0</v>
      </c>
      <c r="N986" t="s">
        <v>2167</v>
      </c>
      <c r="O986" s="8">
        <v>7</v>
      </c>
      <c r="P986" s="9">
        <v>59</v>
      </c>
      <c r="Q986" t="s">
        <v>2176</v>
      </c>
      <c r="R986" t="s">
        <v>2177</v>
      </c>
      <c r="S986" s="14">
        <v>42353.85087962963</v>
      </c>
      <c r="T986" s="14">
        <v>42293.809212962966</v>
      </c>
    </row>
    <row r="987" spans="1:20" ht="55.8" x14ac:dyDescent="0.55000000000000004">
      <c r="A987" s="7">
        <v>4033</v>
      </c>
      <c r="B987" s="26" t="s">
        <v>983</v>
      </c>
      <c r="C987" s="26" t="s">
        <v>2046</v>
      </c>
      <c r="D987" s="3">
        <v>23900</v>
      </c>
      <c r="E987" s="5">
        <v>6141.99</v>
      </c>
      <c r="F987" t="s">
        <v>2127</v>
      </c>
      <c r="G987" t="s">
        <v>2131</v>
      </c>
      <c r="H987" t="s">
        <v>2151</v>
      </c>
      <c r="I987">
        <v>1475398800</v>
      </c>
      <c r="J987">
        <v>1472711224</v>
      </c>
      <c r="K987" t="b">
        <v>0</v>
      </c>
      <c r="L987">
        <v>94</v>
      </c>
      <c r="M987" t="b">
        <v>0</v>
      </c>
      <c r="N987" t="s">
        <v>2167</v>
      </c>
      <c r="O987" s="8">
        <v>26</v>
      </c>
      <c r="P987" s="9">
        <v>65.34</v>
      </c>
      <c r="Q987" t="s">
        <v>2176</v>
      </c>
      <c r="R987" t="s">
        <v>2177</v>
      </c>
      <c r="S987" s="14">
        <v>42645.375</v>
      </c>
      <c r="T987" s="14">
        <v>42614.268796296295</v>
      </c>
    </row>
    <row r="988" spans="1:20" ht="55.8" x14ac:dyDescent="0.55000000000000004">
      <c r="A988" s="7">
        <v>4034</v>
      </c>
      <c r="B988" s="26" t="s">
        <v>984</v>
      </c>
      <c r="C988" s="26" t="s">
        <v>2047</v>
      </c>
      <c r="D988" s="3">
        <v>13500</v>
      </c>
      <c r="E988" s="5">
        <v>200</v>
      </c>
      <c r="F988" t="s">
        <v>2127</v>
      </c>
      <c r="G988" t="s">
        <v>2130</v>
      </c>
      <c r="H988" t="s">
        <v>2150</v>
      </c>
      <c r="I988">
        <v>1428097450</v>
      </c>
      <c r="J988">
        <v>1425509050</v>
      </c>
      <c r="K988" t="b">
        <v>0</v>
      </c>
      <c r="L988">
        <v>2</v>
      </c>
      <c r="M988" t="b">
        <v>0</v>
      </c>
      <c r="N988" t="s">
        <v>2167</v>
      </c>
      <c r="O988" s="8">
        <v>1</v>
      </c>
      <c r="P988" s="9">
        <v>100</v>
      </c>
      <c r="Q988" t="s">
        <v>2176</v>
      </c>
      <c r="R988" t="s">
        <v>2177</v>
      </c>
      <c r="S988" s="14">
        <v>42097.905671296292</v>
      </c>
      <c r="T988" s="14">
        <v>42067.947337962964</v>
      </c>
    </row>
    <row r="989" spans="1:20" ht="42" x14ac:dyDescent="0.55000000000000004">
      <c r="A989" s="7">
        <v>4035</v>
      </c>
      <c r="B989" s="26" t="s">
        <v>985</v>
      </c>
      <c r="C989" s="26" t="s">
        <v>2048</v>
      </c>
      <c r="D989" s="3">
        <v>10000</v>
      </c>
      <c r="E989" s="5">
        <v>3685</v>
      </c>
      <c r="F989" t="s">
        <v>2127</v>
      </c>
      <c r="G989" t="s">
        <v>2130</v>
      </c>
      <c r="H989" t="s">
        <v>2150</v>
      </c>
      <c r="I989">
        <v>1413925887</v>
      </c>
      <c r="J989">
        <v>1411333887</v>
      </c>
      <c r="K989" t="b">
        <v>0</v>
      </c>
      <c r="L989">
        <v>25</v>
      </c>
      <c r="M989" t="b">
        <v>0</v>
      </c>
      <c r="N989" t="s">
        <v>2167</v>
      </c>
      <c r="O989" s="8">
        <v>37</v>
      </c>
      <c r="P989" s="9">
        <v>147.4</v>
      </c>
      <c r="Q989" t="s">
        <v>2176</v>
      </c>
      <c r="R989" t="s">
        <v>2177</v>
      </c>
      <c r="S989" s="14">
        <v>41933.882951388885</v>
      </c>
      <c r="T989" s="14">
        <v>41903.882951388885</v>
      </c>
    </row>
    <row r="990" spans="1:20" ht="55.8" x14ac:dyDescent="0.55000000000000004">
      <c r="A990" s="7">
        <v>4036</v>
      </c>
      <c r="B990" s="26" t="s">
        <v>986</v>
      </c>
      <c r="C990" s="26" t="s">
        <v>1445</v>
      </c>
      <c r="D990" s="3">
        <v>6000</v>
      </c>
      <c r="E990" s="5">
        <v>2823</v>
      </c>
      <c r="F990" t="s">
        <v>2127</v>
      </c>
      <c r="G990" t="s">
        <v>2130</v>
      </c>
      <c r="H990" t="s">
        <v>2150</v>
      </c>
      <c r="I990">
        <v>1404253800</v>
      </c>
      <c r="J990">
        <v>1402784964</v>
      </c>
      <c r="K990" t="b">
        <v>0</v>
      </c>
      <c r="L990">
        <v>17</v>
      </c>
      <c r="M990" t="b">
        <v>0</v>
      </c>
      <c r="N990" t="s">
        <v>2167</v>
      </c>
      <c r="O990" s="8">
        <v>47</v>
      </c>
      <c r="P990" s="9">
        <v>166.06</v>
      </c>
      <c r="Q990" t="s">
        <v>2176</v>
      </c>
      <c r="R990" t="s">
        <v>2177</v>
      </c>
      <c r="S990" s="14">
        <v>41821.9375</v>
      </c>
      <c r="T990" s="14">
        <v>41804.937083333331</v>
      </c>
    </row>
    <row r="991" spans="1:20" ht="55.8" x14ac:dyDescent="0.55000000000000004">
      <c r="A991" s="7">
        <v>4037</v>
      </c>
      <c r="B991" s="26" t="s">
        <v>987</v>
      </c>
      <c r="C991" s="26" t="s">
        <v>2049</v>
      </c>
      <c r="D991" s="3">
        <v>700</v>
      </c>
      <c r="E991" s="5">
        <v>80</v>
      </c>
      <c r="F991" t="s">
        <v>2127</v>
      </c>
      <c r="G991" t="s">
        <v>2130</v>
      </c>
      <c r="H991" t="s">
        <v>2150</v>
      </c>
      <c r="I991">
        <v>1464099900</v>
      </c>
      <c r="J991">
        <v>1462585315</v>
      </c>
      <c r="K991" t="b">
        <v>0</v>
      </c>
      <c r="L991">
        <v>2</v>
      </c>
      <c r="M991" t="b">
        <v>0</v>
      </c>
      <c r="N991" t="s">
        <v>2167</v>
      </c>
      <c r="O991" s="8">
        <v>11</v>
      </c>
      <c r="P991" s="9">
        <v>40</v>
      </c>
      <c r="Q991" t="s">
        <v>2176</v>
      </c>
      <c r="R991" t="s">
        <v>2177</v>
      </c>
      <c r="S991" s="14">
        <v>42514.600694444445</v>
      </c>
      <c r="T991" s="14">
        <v>42497.070775462969</v>
      </c>
    </row>
    <row r="992" spans="1:20" ht="55.8" x14ac:dyDescent="0.55000000000000004">
      <c r="A992" s="7">
        <v>4038</v>
      </c>
      <c r="B992" s="26" t="s">
        <v>988</v>
      </c>
      <c r="C992" s="26" t="s">
        <v>2050</v>
      </c>
      <c r="D992" s="3">
        <v>2500</v>
      </c>
      <c r="E992" s="5">
        <v>301</v>
      </c>
      <c r="F992" t="s">
        <v>2127</v>
      </c>
      <c r="G992" t="s">
        <v>2130</v>
      </c>
      <c r="H992" t="s">
        <v>2150</v>
      </c>
      <c r="I992">
        <v>1413573010</v>
      </c>
      <c r="J992">
        <v>1408389010</v>
      </c>
      <c r="K992" t="b">
        <v>0</v>
      </c>
      <c r="L992">
        <v>4</v>
      </c>
      <c r="M992" t="b">
        <v>0</v>
      </c>
      <c r="N992" t="s">
        <v>2167</v>
      </c>
      <c r="O992" s="8">
        <v>12</v>
      </c>
      <c r="P992" s="9">
        <v>75.25</v>
      </c>
      <c r="Q992" t="s">
        <v>2176</v>
      </c>
      <c r="R992" t="s">
        <v>2177</v>
      </c>
      <c r="S992" s="14">
        <v>41929.798726851855</v>
      </c>
      <c r="T992" s="14">
        <v>41869.798726851855</v>
      </c>
    </row>
    <row r="993" spans="1:20" ht="42" x14ac:dyDescent="0.55000000000000004">
      <c r="A993" s="7">
        <v>4039</v>
      </c>
      <c r="B993" s="26" t="s">
        <v>989</v>
      </c>
      <c r="C993" s="26" t="s">
        <v>2051</v>
      </c>
      <c r="D993" s="3">
        <v>500</v>
      </c>
      <c r="E993" s="5">
        <v>300</v>
      </c>
      <c r="F993" t="s">
        <v>2127</v>
      </c>
      <c r="G993" t="s">
        <v>2130</v>
      </c>
      <c r="H993" t="s">
        <v>2150</v>
      </c>
      <c r="I993">
        <v>1448949540</v>
      </c>
      <c r="J993">
        <v>1446048367</v>
      </c>
      <c r="K993" t="b">
        <v>0</v>
      </c>
      <c r="L993">
        <v>5</v>
      </c>
      <c r="M993" t="b">
        <v>0</v>
      </c>
      <c r="N993" t="s">
        <v>2167</v>
      </c>
      <c r="O993" s="8">
        <v>60</v>
      </c>
      <c r="P993" s="9">
        <v>60</v>
      </c>
      <c r="Q993" t="s">
        <v>2176</v>
      </c>
      <c r="R993" t="s">
        <v>2177</v>
      </c>
      <c r="S993" s="14">
        <v>42339.249305555553</v>
      </c>
      <c r="T993" s="14">
        <v>42305.670914351853</v>
      </c>
    </row>
    <row r="994" spans="1:20" ht="55.8" x14ac:dyDescent="0.55000000000000004">
      <c r="A994" s="7">
        <v>4040</v>
      </c>
      <c r="B994" s="26" t="s">
        <v>990</v>
      </c>
      <c r="C994" s="26" t="s">
        <v>2052</v>
      </c>
      <c r="D994" s="3">
        <v>8000</v>
      </c>
      <c r="E994" s="5">
        <v>2500</v>
      </c>
      <c r="F994" t="s">
        <v>2127</v>
      </c>
      <c r="G994" t="s">
        <v>2130</v>
      </c>
      <c r="H994" t="s">
        <v>2150</v>
      </c>
      <c r="I994">
        <v>1437188400</v>
      </c>
      <c r="J994">
        <v>1432100004</v>
      </c>
      <c r="K994" t="b">
        <v>0</v>
      </c>
      <c r="L994">
        <v>2</v>
      </c>
      <c r="M994" t="b">
        <v>0</v>
      </c>
      <c r="N994" t="s">
        <v>2167</v>
      </c>
      <c r="O994" s="8">
        <v>31</v>
      </c>
      <c r="P994" s="9">
        <v>1250</v>
      </c>
      <c r="Q994" t="s">
        <v>2176</v>
      </c>
      <c r="R994" t="s">
        <v>2177</v>
      </c>
      <c r="S994" s="14">
        <v>42203.125</v>
      </c>
      <c r="T994" s="14">
        <v>42144.231527777782</v>
      </c>
    </row>
    <row r="995" spans="1:20" ht="42" x14ac:dyDescent="0.55000000000000004">
      <c r="A995" s="7">
        <v>4041</v>
      </c>
      <c r="B995" s="26" t="s">
        <v>991</v>
      </c>
      <c r="C995" s="26" t="s">
        <v>2053</v>
      </c>
      <c r="D995" s="3">
        <v>5000</v>
      </c>
      <c r="E995" s="5">
        <v>21</v>
      </c>
      <c r="F995" t="s">
        <v>2127</v>
      </c>
      <c r="G995" t="s">
        <v>2131</v>
      </c>
      <c r="H995" t="s">
        <v>2151</v>
      </c>
      <c r="I995">
        <v>1473160954</v>
      </c>
      <c r="J995">
        <v>1467976954</v>
      </c>
      <c r="K995" t="b">
        <v>0</v>
      </c>
      <c r="L995">
        <v>2</v>
      </c>
      <c r="M995" t="b">
        <v>0</v>
      </c>
      <c r="N995" t="s">
        <v>2167</v>
      </c>
      <c r="O995" s="8">
        <v>0</v>
      </c>
      <c r="P995" s="9">
        <v>10.5</v>
      </c>
      <c r="Q995" t="s">
        <v>2176</v>
      </c>
      <c r="R995" t="s">
        <v>2177</v>
      </c>
      <c r="S995" s="14">
        <v>42619.474004629628</v>
      </c>
      <c r="T995" s="14">
        <v>42559.474004629628</v>
      </c>
    </row>
    <row r="996" spans="1:20" ht="55.8" x14ac:dyDescent="0.55000000000000004">
      <c r="A996" s="7">
        <v>4042</v>
      </c>
      <c r="B996" s="26" t="s">
        <v>992</v>
      </c>
      <c r="C996" s="26" t="s">
        <v>2054</v>
      </c>
      <c r="D996" s="3">
        <v>10000</v>
      </c>
      <c r="E996" s="5">
        <v>21</v>
      </c>
      <c r="F996" t="s">
        <v>2127</v>
      </c>
      <c r="G996" t="s">
        <v>2130</v>
      </c>
      <c r="H996" t="s">
        <v>2150</v>
      </c>
      <c r="I996">
        <v>1421781360</v>
      </c>
      <c r="J996">
        <v>1419213664</v>
      </c>
      <c r="K996" t="b">
        <v>0</v>
      </c>
      <c r="L996">
        <v>3</v>
      </c>
      <c r="M996" t="b">
        <v>0</v>
      </c>
      <c r="N996" t="s">
        <v>2167</v>
      </c>
      <c r="O996" s="8">
        <v>0</v>
      </c>
      <c r="P996" s="9">
        <v>7</v>
      </c>
      <c r="Q996" t="s">
        <v>2176</v>
      </c>
      <c r="R996" t="s">
        <v>2177</v>
      </c>
      <c r="S996" s="14">
        <v>42024.802777777775</v>
      </c>
      <c r="T996" s="14">
        <v>41995.084074074075</v>
      </c>
    </row>
    <row r="997" spans="1:20" ht="42" x14ac:dyDescent="0.55000000000000004">
      <c r="A997" s="7">
        <v>4043</v>
      </c>
      <c r="B997" s="26" t="s">
        <v>993</v>
      </c>
      <c r="C997" s="26" t="s">
        <v>2055</v>
      </c>
      <c r="D997" s="3">
        <v>300</v>
      </c>
      <c r="E997" s="5">
        <v>0</v>
      </c>
      <c r="F997" t="s">
        <v>2127</v>
      </c>
      <c r="G997" t="s">
        <v>2135</v>
      </c>
      <c r="H997" t="s">
        <v>2155</v>
      </c>
      <c r="I997">
        <v>1416524325</v>
      </c>
      <c r="J997">
        <v>1415228325</v>
      </c>
      <c r="K997" t="b">
        <v>0</v>
      </c>
      <c r="L997">
        <v>0</v>
      </c>
      <c r="M997" t="b">
        <v>0</v>
      </c>
      <c r="N997" t="s">
        <v>2167</v>
      </c>
      <c r="O997" s="8">
        <v>0</v>
      </c>
      <c r="P997" s="9">
        <v>0</v>
      </c>
      <c r="Q997" t="s">
        <v>2176</v>
      </c>
      <c r="R997" t="s">
        <v>2177</v>
      </c>
      <c r="S997" s="14">
        <v>41963.957465277781</v>
      </c>
      <c r="T997" s="14">
        <v>41948.957465277781</v>
      </c>
    </row>
    <row r="998" spans="1:20" ht="55.8" x14ac:dyDescent="0.55000000000000004">
      <c r="A998" s="7">
        <v>4044</v>
      </c>
      <c r="B998" s="26" t="s">
        <v>994</v>
      </c>
      <c r="C998" s="26" t="s">
        <v>2056</v>
      </c>
      <c r="D998" s="3">
        <v>600</v>
      </c>
      <c r="E998" s="5">
        <v>225</v>
      </c>
      <c r="F998" t="s">
        <v>2127</v>
      </c>
      <c r="G998" t="s">
        <v>2130</v>
      </c>
      <c r="H998" t="s">
        <v>2150</v>
      </c>
      <c r="I998">
        <v>1428642000</v>
      </c>
      <c r="J998">
        <v>1426050982</v>
      </c>
      <c r="K998" t="b">
        <v>0</v>
      </c>
      <c r="L998">
        <v>4</v>
      </c>
      <c r="M998" t="b">
        <v>0</v>
      </c>
      <c r="N998" t="s">
        <v>2167</v>
      </c>
      <c r="O998" s="8">
        <v>38</v>
      </c>
      <c r="P998" s="9">
        <v>56.25</v>
      </c>
      <c r="Q998" t="s">
        <v>2176</v>
      </c>
      <c r="R998" t="s">
        <v>2177</v>
      </c>
      <c r="S998" s="14">
        <v>42104.208333333328</v>
      </c>
      <c r="T998" s="14">
        <v>42074.219699074078</v>
      </c>
    </row>
    <row r="999" spans="1:20" ht="55.8" x14ac:dyDescent="0.55000000000000004">
      <c r="A999" s="7">
        <v>4045</v>
      </c>
      <c r="B999" s="26" t="s">
        <v>995</v>
      </c>
      <c r="C999" s="26" t="s">
        <v>2057</v>
      </c>
      <c r="D999" s="3">
        <v>5000</v>
      </c>
      <c r="E999" s="5">
        <v>1</v>
      </c>
      <c r="F999" t="s">
        <v>2127</v>
      </c>
      <c r="G999" t="s">
        <v>2132</v>
      </c>
      <c r="H999" t="s">
        <v>2152</v>
      </c>
      <c r="I999">
        <v>1408596589</v>
      </c>
      <c r="J999">
        <v>1406004589</v>
      </c>
      <c r="K999" t="b">
        <v>0</v>
      </c>
      <c r="L999">
        <v>1</v>
      </c>
      <c r="M999" t="b">
        <v>0</v>
      </c>
      <c r="N999" t="s">
        <v>2167</v>
      </c>
      <c r="O999" s="8">
        <v>0</v>
      </c>
      <c r="P999" s="9">
        <v>1</v>
      </c>
      <c r="Q999" t="s">
        <v>2176</v>
      </c>
      <c r="R999" t="s">
        <v>2177</v>
      </c>
      <c r="S999" s="14">
        <v>41872.201261574075</v>
      </c>
      <c r="T999" s="14">
        <v>41842.201261574075</v>
      </c>
    </row>
    <row r="1000" spans="1:20" ht="55.8" x14ac:dyDescent="0.55000000000000004">
      <c r="A1000" s="7">
        <v>4046</v>
      </c>
      <c r="B1000" s="26" t="s">
        <v>996</v>
      </c>
      <c r="C1000" s="26" t="s">
        <v>2058</v>
      </c>
      <c r="D1000" s="3">
        <v>5600</v>
      </c>
      <c r="E1000" s="5">
        <v>460</v>
      </c>
      <c r="F1000" t="s">
        <v>2127</v>
      </c>
      <c r="G1000" t="s">
        <v>2130</v>
      </c>
      <c r="H1000" t="s">
        <v>2150</v>
      </c>
      <c r="I1000">
        <v>1413992210</v>
      </c>
      <c r="J1000">
        <v>1411400210</v>
      </c>
      <c r="K1000" t="b">
        <v>0</v>
      </c>
      <c r="L1000">
        <v>12</v>
      </c>
      <c r="M1000" t="b">
        <v>0</v>
      </c>
      <c r="N1000" t="s">
        <v>2167</v>
      </c>
      <c r="O1000" s="8">
        <v>8</v>
      </c>
      <c r="P1000" s="9">
        <v>38.33</v>
      </c>
      <c r="Q1000" t="s">
        <v>2176</v>
      </c>
      <c r="R1000" t="s">
        <v>2177</v>
      </c>
      <c r="S1000" s="14">
        <v>41934.650578703702</v>
      </c>
      <c r="T1000" s="14">
        <v>41904.650578703702</v>
      </c>
    </row>
    <row r="1001" spans="1:20" ht="55.8" x14ac:dyDescent="0.55000000000000004">
      <c r="A1001" s="7">
        <v>4047</v>
      </c>
      <c r="B1001" s="26" t="s">
        <v>997</v>
      </c>
      <c r="C1001" s="26" t="s">
        <v>2059</v>
      </c>
      <c r="D1001" s="3">
        <v>5000</v>
      </c>
      <c r="E1001" s="5">
        <v>110</v>
      </c>
      <c r="F1001" t="s">
        <v>2127</v>
      </c>
      <c r="G1001" t="s">
        <v>2130</v>
      </c>
      <c r="H1001" t="s">
        <v>2150</v>
      </c>
      <c r="I1001">
        <v>1420938000</v>
      </c>
      <c r="J1001">
        <v>1418862743</v>
      </c>
      <c r="K1001" t="b">
        <v>0</v>
      </c>
      <c r="L1001">
        <v>4</v>
      </c>
      <c r="M1001" t="b">
        <v>0</v>
      </c>
      <c r="N1001" t="s">
        <v>2167</v>
      </c>
      <c r="O1001" s="8">
        <v>2</v>
      </c>
      <c r="P1001" s="9">
        <v>27.5</v>
      </c>
      <c r="Q1001" t="s">
        <v>2176</v>
      </c>
      <c r="R1001" t="s">
        <v>2177</v>
      </c>
      <c r="S1001" s="14">
        <v>42015.041666666672</v>
      </c>
      <c r="T1001" s="14">
        <v>41991.022488425922</v>
      </c>
    </row>
    <row r="1002" spans="1:20" ht="55.8" x14ac:dyDescent="0.55000000000000004">
      <c r="A1002" s="7">
        <v>4048</v>
      </c>
      <c r="B1002" s="26" t="s">
        <v>998</v>
      </c>
      <c r="C1002" s="26" t="s">
        <v>2060</v>
      </c>
      <c r="D1002" s="3">
        <v>17000</v>
      </c>
      <c r="E1002" s="5">
        <v>3001</v>
      </c>
      <c r="F1002" t="s">
        <v>2127</v>
      </c>
      <c r="G1002" t="s">
        <v>2131</v>
      </c>
      <c r="H1002" t="s">
        <v>2151</v>
      </c>
      <c r="I1002">
        <v>1460373187</v>
      </c>
      <c r="J1002">
        <v>1457352787</v>
      </c>
      <c r="K1002" t="b">
        <v>0</v>
      </c>
      <c r="L1002">
        <v>91</v>
      </c>
      <c r="M1002" t="b">
        <v>0</v>
      </c>
      <c r="N1002" t="s">
        <v>2167</v>
      </c>
      <c r="O1002" s="8">
        <v>18</v>
      </c>
      <c r="P1002" s="9">
        <v>32.979999999999997</v>
      </c>
      <c r="Q1002" t="s">
        <v>2176</v>
      </c>
      <c r="R1002" t="s">
        <v>2177</v>
      </c>
      <c r="S1002" s="14">
        <v>42471.467442129629</v>
      </c>
      <c r="T1002" s="14">
        <v>42436.509108796294</v>
      </c>
    </row>
    <row r="1003" spans="1:20" ht="55.8" x14ac:dyDescent="0.55000000000000004">
      <c r="A1003" s="7">
        <v>4049</v>
      </c>
      <c r="B1003" s="26" t="s">
        <v>999</v>
      </c>
      <c r="C1003" s="26" t="s">
        <v>2061</v>
      </c>
      <c r="D1003" s="3">
        <v>20000</v>
      </c>
      <c r="E1003" s="5">
        <v>16</v>
      </c>
      <c r="F1003" t="s">
        <v>2127</v>
      </c>
      <c r="G1003" t="s">
        <v>2130</v>
      </c>
      <c r="H1003" t="s">
        <v>2150</v>
      </c>
      <c r="I1003">
        <v>1436914815</v>
      </c>
      <c r="J1003">
        <v>1434322815</v>
      </c>
      <c r="K1003" t="b">
        <v>0</v>
      </c>
      <c r="L1003">
        <v>1</v>
      </c>
      <c r="M1003" t="b">
        <v>0</v>
      </c>
      <c r="N1003" t="s">
        <v>2167</v>
      </c>
      <c r="O1003" s="8">
        <v>0</v>
      </c>
      <c r="P1003" s="9">
        <v>16</v>
      </c>
      <c r="Q1003" t="s">
        <v>2176</v>
      </c>
      <c r="R1003" t="s">
        <v>2177</v>
      </c>
      <c r="S1003" s="14">
        <v>42199.958506944444</v>
      </c>
      <c r="T1003" s="14">
        <v>42169.958506944444</v>
      </c>
    </row>
    <row r="1004" spans="1:20" ht="55.8" x14ac:dyDescent="0.55000000000000004">
      <c r="A1004" s="7">
        <v>4050</v>
      </c>
      <c r="B1004" s="26" t="s">
        <v>1000</v>
      </c>
      <c r="C1004" s="26" t="s">
        <v>2062</v>
      </c>
      <c r="D1004" s="3">
        <v>1500</v>
      </c>
      <c r="E1004" s="5">
        <v>1</v>
      </c>
      <c r="F1004" t="s">
        <v>2127</v>
      </c>
      <c r="G1004" t="s">
        <v>2130</v>
      </c>
      <c r="H1004" t="s">
        <v>2150</v>
      </c>
      <c r="I1004">
        <v>1414077391</v>
      </c>
      <c r="J1004">
        <v>1411485391</v>
      </c>
      <c r="K1004" t="b">
        <v>0</v>
      </c>
      <c r="L1004">
        <v>1</v>
      </c>
      <c r="M1004" t="b">
        <v>0</v>
      </c>
      <c r="N1004" t="s">
        <v>2167</v>
      </c>
      <c r="O1004" s="8">
        <v>0</v>
      </c>
      <c r="P1004" s="9">
        <v>1</v>
      </c>
      <c r="Q1004" t="s">
        <v>2176</v>
      </c>
      <c r="R1004" t="s">
        <v>2177</v>
      </c>
      <c r="S1004" s="14">
        <v>41935.636469907404</v>
      </c>
      <c r="T1004" s="14">
        <v>41905.636469907404</v>
      </c>
    </row>
    <row r="1005" spans="1:20" ht="55.8" x14ac:dyDescent="0.55000000000000004">
      <c r="A1005" s="7">
        <v>4051</v>
      </c>
      <c r="B1005" s="26" t="s">
        <v>1001</v>
      </c>
      <c r="C1005" s="26" t="s">
        <v>2063</v>
      </c>
      <c r="D1005" s="3">
        <v>500</v>
      </c>
      <c r="E1005" s="5">
        <v>0</v>
      </c>
      <c r="F1005" t="s">
        <v>2127</v>
      </c>
      <c r="G1005" t="s">
        <v>2130</v>
      </c>
      <c r="H1005" t="s">
        <v>2150</v>
      </c>
      <c r="I1005">
        <v>1399618380</v>
      </c>
      <c r="J1005">
        <v>1399058797</v>
      </c>
      <c r="K1005" t="b">
        <v>0</v>
      </c>
      <c r="L1005">
        <v>0</v>
      </c>
      <c r="M1005" t="b">
        <v>0</v>
      </c>
      <c r="N1005" t="s">
        <v>2167</v>
      </c>
      <c r="O1005" s="8">
        <v>0</v>
      </c>
      <c r="P1005" s="9">
        <v>0</v>
      </c>
      <c r="Q1005" t="s">
        <v>2176</v>
      </c>
      <c r="R1005" t="s">
        <v>2177</v>
      </c>
      <c r="S1005" s="14">
        <v>41768.286805555559</v>
      </c>
      <c r="T1005" s="14">
        <v>41761.810150462967</v>
      </c>
    </row>
    <row r="1006" spans="1:20" ht="69.599999999999994" x14ac:dyDescent="0.55000000000000004">
      <c r="A1006" s="7">
        <v>4052</v>
      </c>
      <c r="B1006" s="26" t="s">
        <v>1002</v>
      </c>
      <c r="C1006" s="26" t="s">
        <v>2064</v>
      </c>
      <c r="D1006" s="3">
        <v>3000</v>
      </c>
      <c r="E1006" s="5">
        <v>1126</v>
      </c>
      <c r="F1006" t="s">
        <v>2127</v>
      </c>
      <c r="G1006" t="s">
        <v>2130</v>
      </c>
      <c r="H1006" t="s">
        <v>2150</v>
      </c>
      <c r="I1006">
        <v>1413234316</v>
      </c>
      <c r="J1006">
        <v>1408050316</v>
      </c>
      <c r="K1006" t="b">
        <v>0</v>
      </c>
      <c r="L1006">
        <v>13</v>
      </c>
      <c r="M1006" t="b">
        <v>0</v>
      </c>
      <c r="N1006" t="s">
        <v>2167</v>
      </c>
      <c r="O1006" s="8">
        <v>38</v>
      </c>
      <c r="P1006" s="9">
        <v>86.62</v>
      </c>
      <c r="Q1006" t="s">
        <v>2176</v>
      </c>
      <c r="R1006" t="s">
        <v>2177</v>
      </c>
      <c r="S1006" s="14">
        <v>41925.878657407404</v>
      </c>
      <c r="T1006" s="14">
        <v>41865.878657407404</v>
      </c>
    </row>
    <row r="1007" spans="1:20" ht="55.8" x14ac:dyDescent="0.55000000000000004">
      <c r="A1007" s="7">
        <v>4053</v>
      </c>
      <c r="B1007" s="26" t="s">
        <v>1003</v>
      </c>
      <c r="C1007" s="26" t="s">
        <v>2065</v>
      </c>
      <c r="D1007" s="3">
        <v>500</v>
      </c>
      <c r="E1007" s="5">
        <v>110</v>
      </c>
      <c r="F1007" t="s">
        <v>2127</v>
      </c>
      <c r="G1007" t="s">
        <v>2131</v>
      </c>
      <c r="H1007" t="s">
        <v>2151</v>
      </c>
      <c r="I1007">
        <v>1416081600</v>
      </c>
      <c r="J1007">
        <v>1413477228</v>
      </c>
      <c r="K1007" t="b">
        <v>0</v>
      </c>
      <c r="L1007">
        <v>2</v>
      </c>
      <c r="M1007" t="b">
        <v>0</v>
      </c>
      <c r="N1007" t="s">
        <v>2167</v>
      </c>
      <c r="O1007" s="8">
        <v>22</v>
      </c>
      <c r="P1007" s="9">
        <v>55</v>
      </c>
      <c r="Q1007" t="s">
        <v>2176</v>
      </c>
      <c r="R1007" t="s">
        <v>2177</v>
      </c>
      <c r="S1007" s="14">
        <v>41958.833333333328</v>
      </c>
      <c r="T1007" s="14">
        <v>41928.690138888887</v>
      </c>
    </row>
    <row r="1008" spans="1:20" ht="55.8" x14ac:dyDescent="0.55000000000000004">
      <c r="A1008" s="7">
        <v>4054</v>
      </c>
      <c r="B1008" s="26" t="s">
        <v>1004</v>
      </c>
      <c r="C1008" s="26" t="s">
        <v>2066</v>
      </c>
      <c r="D1008" s="3">
        <v>8880</v>
      </c>
      <c r="E1008" s="5">
        <v>0</v>
      </c>
      <c r="F1008" t="s">
        <v>2127</v>
      </c>
      <c r="G1008" t="s">
        <v>2130</v>
      </c>
      <c r="H1008" t="s">
        <v>2150</v>
      </c>
      <c r="I1008">
        <v>1475294400</v>
      </c>
      <c r="J1008">
        <v>1472674285</v>
      </c>
      <c r="K1008" t="b">
        <v>0</v>
      </c>
      <c r="L1008">
        <v>0</v>
      </c>
      <c r="M1008" t="b">
        <v>0</v>
      </c>
      <c r="N1008" t="s">
        <v>2167</v>
      </c>
      <c r="O1008" s="8">
        <v>0</v>
      </c>
      <c r="P1008" s="9">
        <v>0</v>
      </c>
      <c r="Q1008" t="s">
        <v>2176</v>
      </c>
      <c r="R1008" t="s">
        <v>2177</v>
      </c>
      <c r="S1008" s="14">
        <v>42644.166666666672</v>
      </c>
      <c r="T1008" s="14">
        <v>42613.841261574074</v>
      </c>
    </row>
    <row r="1009" spans="1:20" ht="55.8" x14ac:dyDescent="0.55000000000000004">
      <c r="A1009" s="7">
        <v>4055</v>
      </c>
      <c r="B1009" s="26" t="s">
        <v>1005</v>
      </c>
      <c r="C1009" s="26" t="s">
        <v>2067</v>
      </c>
      <c r="D1009" s="3">
        <v>5000</v>
      </c>
      <c r="E1009" s="5">
        <v>881</v>
      </c>
      <c r="F1009" t="s">
        <v>2127</v>
      </c>
      <c r="G1009" t="s">
        <v>2131</v>
      </c>
      <c r="H1009" t="s">
        <v>2151</v>
      </c>
      <c r="I1009">
        <v>1403192031</v>
      </c>
      <c r="J1009">
        <v>1400600031</v>
      </c>
      <c r="K1009" t="b">
        <v>0</v>
      </c>
      <c r="L1009">
        <v>21</v>
      </c>
      <c r="M1009" t="b">
        <v>0</v>
      </c>
      <c r="N1009" t="s">
        <v>2167</v>
      </c>
      <c r="O1009" s="8">
        <v>18</v>
      </c>
      <c r="P1009" s="9">
        <v>41.95</v>
      </c>
      <c r="Q1009" t="s">
        <v>2176</v>
      </c>
      <c r="R1009" t="s">
        <v>2177</v>
      </c>
      <c r="S1009" s="14">
        <v>41809.648506944446</v>
      </c>
      <c r="T1009" s="14">
        <v>41779.648506944446</v>
      </c>
    </row>
    <row r="1010" spans="1:20" ht="55.8" x14ac:dyDescent="0.55000000000000004">
      <c r="A1010" s="7">
        <v>4056</v>
      </c>
      <c r="B1010" s="26" t="s">
        <v>1006</v>
      </c>
      <c r="C1010" s="26" t="s">
        <v>2068</v>
      </c>
      <c r="D1010" s="3">
        <v>1500</v>
      </c>
      <c r="E1010" s="5">
        <v>795</v>
      </c>
      <c r="F1010" t="s">
        <v>2127</v>
      </c>
      <c r="G1010" t="s">
        <v>2130</v>
      </c>
      <c r="H1010" t="s">
        <v>2150</v>
      </c>
      <c r="I1010">
        <v>1467575940</v>
      </c>
      <c r="J1010">
        <v>1465856639</v>
      </c>
      <c r="K1010" t="b">
        <v>0</v>
      </c>
      <c r="L1010">
        <v>9</v>
      </c>
      <c r="M1010" t="b">
        <v>0</v>
      </c>
      <c r="N1010" t="s">
        <v>2167</v>
      </c>
      <c r="O1010" s="8">
        <v>53</v>
      </c>
      <c r="P1010" s="9">
        <v>88.33</v>
      </c>
      <c r="Q1010" t="s">
        <v>2176</v>
      </c>
      <c r="R1010" t="s">
        <v>2177</v>
      </c>
      <c r="S1010" s="14">
        <v>42554.832638888889</v>
      </c>
      <c r="T1010" s="14">
        <v>42534.933321759265</v>
      </c>
    </row>
    <row r="1011" spans="1:20" ht="55.8" x14ac:dyDescent="0.55000000000000004">
      <c r="A1011" s="7">
        <v>4057</v>
      </c>
      <c r="B1011" s="26" t="s">
        <v>1007</v>
      </c>
      <c r="C1011" s="26" t="s">
        <v>2069</v>
      </c>
      <c r="D1011" s="3">
        <v>3500</v>
      </c>
      <c r="E1011" s="5">
        <v>775</v>
      </c>
      <c r="F1011" t="s">
        <v>2127</v>
      </c>
      <c r="G1011" t="s">
        <v>2131</v>
      </c>
      <c r="H1011" t="s">
        <v>2151</v>
      </c>
      <c r="I1011">
        <v>1448492400</v>
      </c>
      <c r="J1011">
        <v>1446506080</v>
      </c>
      <c r="K1011" t="b">
        <v>0</v>
      </c>
      <c r="L1011">
        <v>6</v>
      </c>
      <c r="M1011" t="b">
        <v>0</v>
      </c>
      <c r="N1011" t="s">
        <v>2167</v>
      </c>
      <c r="O1011" s="8">
        <v>22</v>
      </c>
      <c r="P1011" s="9">
        <v>129.16999999999999</v>
      </c>
      <c r="Q1011" t="s">
        <v>2176</v>
      </c>
      <c r="R1011" t="s">
        <v>2177</v>
      </c>
      <c r="S1011" s="14">
        <v>42333.958333333328</v>
      </c>
      <c r="T1011" s="14">
        <v>42310.968518518523</v>
      </c>
    </row>
    <row r="1012" spans="1:20" ht="55.8" x14ac:dyDescent="0.55000000000000004">
      <c r="A1012" s="7">
        <v>4058</v>
      </c>
      <c r="B1012" s="26" t="s">
        <v>1008</v>
      </c>
      <c r="C1012" s="26" t="s">
        <v>2070</v>
      </c>
      <c r="D1012" s="3">
        <v>3750</v>
      </c>
      <c r="E1012" s="5">
        <v>95</v>
      </c>
      <c r="F1012" t="s">
        <v>2127</v>
      </c>
      <c r="G1012" t="s">
        <v>2130</v>
      </c>
      <c r="H1012" t="s">
        <v>2150</v>
      </c>
      <c r="I1012">
        <v>1459483140</v>
      </c>
      <c r="J1012">
        <v>1458178044</v>
      </c>
      <c r="K1012" t="b">
        <v>0</v>
      </c>
      <c r="L1012">
        <v>4</v>
      </c>
      <c r="M1012" t="b">
        <v>0</v>
      </c>
      <c r="N1012" t="s">
        <v>2167</v>
      </c>
      <c r="O1012" s="8">
        <v>3</v>
      </c>
      <c r="P1012" s="9">
        <v>23.75</v>
      </c>
      <c r="Q1012" t="s">
        <v>2176</v>
      </c>
      <c r="R1012" t="s">
        <v>2177</v>
      </c>
      <c r="S1012" s="14">
        <v>42461.165972222225</v>
      </c>
      <c r="T1012" s="14">
        <v>42446.060694444444</v>
      </c>
    </row>
    <row r="1013" spans="1:20" ht="55.8" x14ac:dyDescent="0.55000000000000004">
      <c r="A1013" s="7">
        <v>4059</v>
      </c>
      <c r="B1013" s="26" t="s">
        <v>1009</v>
      </c>
      <c r="C1013" s="26" t="s">
        <v>2071</v>
      </c>
      <c r="D1013" s="3">
        <v>10000</v>
      </c>
      <c r="E1013" s="5">
        <v>250</v>
      </c>
      <c r="F1013" t="s">
        <v>2127</v>
      </c>
      <c r="G1013" t="s">
        <v>2135</v>
      </c>
      <c r="H1013" t="s">
        <v>2155</v>
      </c>
      <c r="I1013">
        <v>1410836400</v>
      </c>
      <c r="J1013">
        <v>1408116152</v>
      </c>
      <c r="K1013" t="b">
        <v>0</v>
      </c>
      <c r="L1013">
        <v>7</v>
      </c>
      <c r="M1013" t="b">
        <v>0</v>
      </c>
      <c r="N1013" t="s">
        <v>2167</v>
      </c>
      <c r="O1013" s="8">
        <v>3</v>
      </c>
      <c r="P1013" s="9">
        <v>35.71</v>
      </c>
      <c r="Q1013" t="s">
        <v>2176</v>
      </c>
      <c r="R1013" t="s">
        <v>2177</v>
      </c>
      <c r="S1013" s="14">
        <v>41898.125</v>
      </c>
      <c r="T1013" s="14">
        <v>41866.640648148146</v>
      </c>
    </row>
    <row r="1014" spans="1:20" ht="55.8" x14ac:dyDescent="0.55000000000000004">
      <c r="A1014" s="7">
        <v>4060</v>
      </c>
      <c r="B1014" s="26" t="s">
        <v>1010</v>
      </c>
      <c r="C1014" s="26" t="s">
        <v>2072</v>
      </c>
      <c r="D1014" s="3">
        <v>10000</v>
      </c>
      <c r="E1014" s="5">
        <v>285</v>
      </c>
      <c r="F1014" t="s">
        <v>2127</v>
      </c>
      <c r="G1014" t="s">
        <v>2135</v>
      </c>
      <c r="H1014" t="s">
        <v>2155</v>
      </c>
      <c r="I1014">
        <v>1403539200</v>
      </c>
      <c r="J1014">
        <v>1400604056</v>
      </c>
      <c r="K1014" t="b">
        <v>0</v>
      </c>
      <c r="L1014">
        <v>5</v>
      </c>
      <c r="M1014" t="b">
        <v>0</v>
      </c>
      <c r="N1014" t="s">
        <v>2167</v>
      </c>
      <c r="O1014" s="8">
        <v>3</v>
      </c>
      <c r="P1014" s="9">
        <v>57</v>
      </c>
      <c r="Q1014" t="s">
        <v>2176</v>
      </c>
      <c r="R1014" t="s">
        <v>2177</v>
      </c>
      <c r="S1014" s="14">
        <v>41813.666666666664</v>
      </c>
      <c r="T1014" s="14">
        <v>41779.695092592592</v>
      </c>
    </row>
    <row r="1015" spans="1:20" ht="55.8" x14ac:dyDescent="0.55000000000000004">
      <c r="A1015" s="7">
        <v>4061</v>
      </c>
      <c r="B1015" s="26" t="s">
        <v>1011</v>
      </c>
      <c r="C1015" s="26" t="s">
        <v>2073</v>
      </c>
      <c r="D1015" s="3">
        <v>525</v>
      </c>
      <c r="E1015" s="5">
        <v>0</v>
      </c>
      <c r="F1015" t="s">
        <v>2127</v>
      </c>
      <c r="G1015" t="s">
        <v>2130</v>
      </c>
      <c r="H1015" t="s">
        <v>2150</v>
      </c>
      <c r="I1015">
        <v>1461205423</v>
      </c>
      <c r="J1015">
        <v>1456025023</v>
      </c>
      <c r="K1015" t="b">
        <v>0</v>
      </c>
      <c r="L1015">
        <v>0</v>
      </c>
      <c r="M1015" t="b">
        <v>0</v>
      </c>
      <c r="N1015" t="s">
        <v>2167</v>
      </c>
      <c r="O1015" s="8">
        <v>0</v>
      </c>
      <c r="P1015" s="9">
        <v>0</v>
      </c>
      <c r="Q1015" t="s">
        <v>2176</v>
      </c>
      <c r="R1015" t="s">
        <v>2177</v>
      </c>
      <c r="S1015" s="14">
        <v>42481.099803240737</v>
      </c>
      <c r="T1015" s="14">
        <v>42421.141469907408</v>
      </c>
    </row>
    <row r="1016" spans="1:20" ht="55.8" x14ac:dyDescent="0.55000000000000004">
      <c r="A1016" s="7">
        <v>4062</v>
      </c>
      <c r="B1016" s="26" t="s">
        <v>1012</v>
      </c>
      <c r="C1016" s="26" t="s">
        <v>2074</v>
      </c>
      <c r="D1016" s="3">
        <v>20000</v>
      </c>
      <c r="E1016" s="5">
        <v>490</v>
      </c>
      <c r="F1016" t="s">
        <v>2127</v>
      </c>
      <c r="G1016" t="s">
        <v>2130</v>
      </c>
      <c r="H1016" t="s">
        <v>2150</v>
      </c>
      <c r="I1016">
        <v>1467481468</v>
      </c>
      <c r="J1016">
        <v>1464889468</v>
      </c>
      <c r="K1016" t="b">
        <v>0</v>
      </c>
      <c r="L1016">
        <v>3</v>
      </c>
      <c r="M1016" t="b">
        <v>0</v>
      </c>
      <c r="N1016" t="s">
        <v>2167</v>
      </c>
      <c r="O1016" s="8">
        <v>2</v>
      </c>
      <c r="P1016" s="9">
        <v>163.33000000000001</v>
      </c>
      <c r="Q1016" t="s">
        <v>2176</v>
      </c>
      <c r="R1016" t="s">
        <v>2177</v>
      </c>
      <c r="S1016" s="14">
        <v>42553.739212962959</v>
      </c>
      <c r="T1016" s="14">
        <v>42523.739212962959</v>
      </c>
    </row>
    <row r="1017" spans="1:20" ht="55.8" x14ac:dyDescent="0.55000000000000004">
      <c r="A1017" s="7">
        <v>4063</v>
      </c>
      <c r="B1017" s="26" t="s">
        <v>1013</v>
      </c>
      <c r="C1017" s="26" t="s">
        <v>2075</v>
      </c>
      <c r="D1017" s="3">
        <v>9500</v>
      </c>
      <c r="E1017" s="5">
        <v>135</v>
      </c>
      <c r="F1017" t="s">
        <v>2127</v>
      </c>
      <c r="G1017" t="s">
        <v>2131</v>
      </c>
      <c r="H1017" t="s">
        <v>2151</v>
      </c>
      <c r="I1017">
        <v>1403886084</v>
      </c>
      <c r="J1017">
        <v>1401294084</v>
      </c>
      <c r="K1017" t="b">
        <v>0</v>
      </c>
      <c r="L1017">
        <v>9</v>
      </c>
      <c r="M1017" t="b">
        <v>0</v>
      </c>
      <c r="N1017" t="s">
        <v>2167</v>
      </c>
      <c r="O1017" s="8">
        <v>1</v>
      </c>
      <c r="P1017" s="9">
        <v>15</v>
      </c>
      <c r="Q1017" t="s">
        <v>2176</v>
      </c>
      <c r="R1017" t="s">
        <v>2177</v>
      </c>
      <c r="S1017" s="14">
        <v>41817.681527777779</v>
      </c>
      <c r="T1017" s="14">
        <v>41787.681527777779</v>
      </c>
    </row>
    <row r="1018" spans="1:20" ht="55.8" x14ac:dyDescent="0.55000000000000004">
      <c r="A1018" s="7">
        <v>4064</v>
      </c>
      <c r="B1018" s="26" t="s">
        <v>1014</v>
      </c>
      <c r="C1018" s="26" t="s">
        <v>2076</v>
      </c>
      <c r="D1018" s="3">
        <v>2000</v>
      </c>
      <c r="E1018" s="5">
        <v>385</v>
      </c>
      <c r="F1018" t="s">
        <v>2127</v>
      </c>
      <c r="G1018" t="s">
        <v>2132</v>
      </c>
      <c r="H1018" t="s">
        <v>2152</v>
      </c>
      <c r="I1018">
        <v>1430316426</v>
      </c>
      <c r="J1018">
        <v>1427724426</v>
      </c>
      <c r="K1018" t="b">
        <v>0</v>
      </c>
      <c r="L1018">
        <v>6</v>
      </c>
      <c r="M1018" t="b">
        <v>0</v>
      </c>
      <c r="N1018" t="s">
        <v>2167</v>
      </c>
      <c r="O1018" s="8">
        <v>19</v>
      </c>
      <c r="P1018" s="9">
        <v>64.17</v>
      </c>
      <c r="Q1018" t="s">
        <v>2176</v>
      </c>
      <c r="R1018" t="s">
        <v>2177</v>
      </c>
      <c r="S1018" s="14">
        <v>42123.588263888887</v>
      </c>
      <c r="T1018" s="14">
        <v>42093.588263888887</v>
      </c>
    </row>
    <row r="1019" spans="1:20" ht="42" x14ac:dyDescent="0.55000000000000004">
      <c r="A1019" s="7">
        <v>4065</v>
      </c>
      <c r="B1019" s="26" t="s">
        <v>1015</v>
      </c>
      <c r="C1019" s="26" t="s">
        <v>2077</v>
      </c>
      <c r="D1019" s="3">
        <v>4000</v>
      </c>
      <c r="E1019" s="5">
        <v>27</v>
      </c>
      <c r="F1019" t="s">
        <v>2127</v>
      </c>
      <c r="G1019" t="s">
        <v>2130</v>
      </c>
      <c r="H1019" t="s">
        <v>2150</v>
      </c>
      <c r="I1019">
        <v>1407883811</v>
      </c>
      <c r="J1019">
        <v>1405291811</v>
      </c>
      <c r="K1019" t="b">
        <v>0</v>
      </c>
      <c r="L1019">
        <v>4</v>
      </c>
      <c r="M1019" t="b">
        <v>0</v>
      </c>
      <c r="N1019" t="s">
        <v>2167</v>
      </c>
      <c r="O1019" s="8">
        <v>1</v>
      </c>
      <c r="P1019" s="9">
        <v>6.75</v>
      </c>
      <c r="Q1019" t="s">
        <v>2176</v>
      </c>
      <c r="R1019" t="s">
        <v>2177</v>
      </c>
      <c r="S1019" s="14">
        <v>41863.951516203706</v>
      </c>
      <c r="T1019" s="14">
        <v>41833.951516203706</v>
      </c>
    </row>
    <row r="1020" spans="1:20" ht="55.8" x14ac:dyDescent="0.55000000000000004">
      <c r="A1020" s="7">
        <v>4066</v>
      </c>
      <c r="B1020" s="26" t="s">
        <v>1016</v>
      </c>
      <c r="C1020" s="26" t="s">
        <v>2078</v>
      </c>
      <c r="D1020" s="3">
        <v>15000</v>
      </c>
      <c r="E1020" s="5">
        <v>25</v>
      </c>
      <c r="F1020" t="s">
        <v>2127</v>
      </c>
      <c r="G1020" t="s">
        <v>2130</v>
      </c>
      <c r="H1020" t="s">
        <v>2150</v>
      </c>
      <c r="I1020">
        <v>1463619388</v>
      </c>
      <c r="J1020">
        <v>1461027388</v>
      </c>
      <c r="K1020" t="b">
        <v>0</v>
      </c>
      <c r="L1020">
        <v>1</v>
      </c>
      <c r="M1020" t="b">
        <v>0</v>
      </c>
      <c r="N1020" t="s">
        <v>2167</v>
      </c>
      <c r="O1020" s="8">
        <v>0</v>
      </c>
      <c r="P1020" s="9">
        <v>25</v>
      </c>
      <c r="Q1020" t="s">
        <v>2176</v>
      </c>
      <c r="R1020" t="s">
        <v>2177</v>
      </c>
      <c r="S1020" s="14">
        <v>42509.039212962962</v>
      </c>
      <c r="T1020" s="14">
        <v>42479.039212962962</v>
      </c>
    </row>
    <row r="1021" spans="1:20" ht="55.8" x14ac:dyDescent="0.55000000000000004">
      <c r="A1021" s="7">
        <v>4067</v>
      </c>
      <c r="B1021" s="26" t="s">
        <v>1017</v>
      </c>
      <c r="C1021" s="26" t="s">
        <v>1906</v>
      </c>
      <c r="D1021" s="3">
        <v>5000</v>
      </c>
      <c r="E1021" s="5">
        <v>3045</v>
      </c>
      <c r="F1021" t="s">
        <v>2127</v>
      </c>
      <c r="G1021" t="s">
        <v>2130</v>
      </c>
      <c r="H1021" t="s">
        <v>2150</v>
      </c>
      <c r="I1021">
        <v>1443408550</v>
      </c>
      <c r="J1021">
        <v>1439952550</v>
      </c>
      <c r="K1021" t="b">
        <v>0</v>
      </c>
      <c r="L1021">
        <v>17</v>
      </c>
      <c r="M1021" t="b">
        <v>0</v>
      </c>
      <c r="N1021" t="s">
        <v>2167</v>
      </c>
      <c r="O1021" s="8">
        <v>61</v>
      </c>
      <c r="P1021" s="9">
        <v>179.12</v>
      </c>
      <c r="Q1021" t="s">
        <v>2176</v>
      </c>
      <c r="R1021" t="s">
        <v>2177</v>
      </c>
      <c r="S1021" s="14">
        <v>42275.117476851854</v>
      </c>
      <c r="T1021" s="14">
        <v>42235.117476851854</v>
      </c>
    </row>
    <row r="1022" spans="1:20" ht="42" x14ac:dyDescent="0.55000000000000004">
      <c r="A1022" s="7">
        <v>4068</v>
      </c>
      <c r="B1022" s="26" t="s">
        <v>1018</v>
      </c>
      <c r="C1022" s="26" t="s">
        <v>2079</v>
      </c>
      <c r="D1022" s="3">
        <v>3495</v>
      </c>
      <c r="E1022" s="5">
        <v>34.950000000000003</v>
      </c>
      <c r="F1022" t="s">
        <v>2127</v>
      </c>
      <c r="G1022" t="s">
        <v>2130</v>
      </c>
      <c r="H1022" t="s">
        <v>2150</v>
      </c>
      <c r="I1022">
        <v>1484348700</v>
      </c>
      <c r="J1022">
        <v>1481756855</v>
      </c>
      <c r="K1022" t="b">
        <v>0</v>
      </c>
      <c r="L1022">
        <v>1</v>
      </c>
      <c r="M1022" t="b">
        <v>0</v>
      </c>
      <c r="N1022" t="s">
        <v>2167</v>
      </c>
      <c r="O1022" s="8">
        <v>1</v>
      </c>
      <c r="P1022" s="9">
        <v>34.950000000000003</v>
      </c>
      <c r="Q1022" t="s">
        <v>2176</v>
      </c>
      <c r="R1022" t="s">
        <v>2177</v>
      </c>
      <c r="S1022" s="14">
        <v>42748.961805555555</v>
      </c>
      <c r="T1022" s="14">
        <v>42718.963599537034</v>
      </c>
    </row>
    <row r="1023" spans="1:20" ht="55.8" x14ac:dyDescent="0.55000000000000004">
      <c r="A1023" s="7">
        <v>4069</v>
      </c>
      <c r="B1023" s="26" t="s">
        <v>1019</v>
      </c>
      <c r="C1023" s="26" t="s">
        <v>2080</v>
      </c>
      <c r="D1023" s="3">
        <v>1250</v>
      </c>
      <c r="E1023" s="5">
        <v>430</v>
      </c>
      <c r="F1023" t="s">
        <v>2127</v>
      </c>
      <c r="G1023" t="s">
        <v>2131</v>
      </c>
      <c r="H1023" t="s">
        <v>2151</v>
      </c>
      <c r="I1023">
        <v>1425124800</v>
      </c>
      <c r="J1023">
        <v>1421596356</v>
      </c>
      <c r="K1023" t="b">
        <v>0</v>
      </c>
      <c r="L1023">
        <v>13</v>
      </c>
      <c r="M1023" t="b">
        <v>0</v>
      </c>
      <c r="N1023" t="s">
        <v>2167</v>
      </c>
      <c r="O1023" s="8">
        <v>34</v>
      </c>
      <c r="P1023" s="9">
        <v>33.08</v>
      </c>
      <c r="Q1023" t="s">
        <v>2176</v>
      </c>
      <c r="R1023" t="s">
        <v>2177</v>
      </c>
      <c r="S1023" s="14">
        <v>42063.5</v>
      </c>
      <c r="T1023" s="14">
        <v>42022.661527777775</v>
      </c>
    </row>
    <row r="1024" spans="1:20" ht="42" x14ac:dyDescent="0.55000000000000004">
      <c r="A1024" s="7">
        <v>4070</v>
      </c>
      <c r="B1024" s="26" t="s">
        <v>1020</v>
      </c>
      <c r="C1024" s="26" t="s">
        <v>2081</v>
      </c>
      <c r="D1024" s="3">
        <v>1000</v>
      </c>
      <c r="E1024" s="5">
        <v>165</v>
      </c>
      <c r="F1024" t="s">
        <v>2127</v>
      </c>
      <c r="G1024" t="s">
        <v>2130</v>
      </c>
      <c r="H1024" t="s">
        <v>2150</v>
      </c>
      <c r="I1024">
        <v>1425178800</v>
      </c>
      <c r="J1024">
        <v>1422374420</v>
      </c>
      <c r="K1024" t="b">
        <v>0</v>
      </c>
      <c r="L1024">
        <v>6</v>
      </c>
      <c r="M1024" t="b">
        <v>0</v>
      </c>
      <c r="N1024" t="s">
        <v>2167</v>
      </c>
      <c r="O1024" s="8">
        <v>17</v>
      </c>
      <c r="P1024" s="9">
        <v>27.5</v>
      </c>
      <c r="Q1024" t="s">
        <v>2176</v>
      </c>
      <c r="R1024" t="s">
        <v>2177</v>
      </c>
      <c r="S1024" s="14">
        <v>42064.125</v>
      </c>
      <c r="T1024" s="14">
        <v>42031.666898148149</v>
      </c>
    </row>
    <row r="1025" spans="1:20" ht="55.8" x14ac:dyDescent="0.55000000000000004">
      <c r="A1025" s="7">
        <v>4071</v>
      </c>
      <c r="B1025" s="26" t="s">
        <v>1021</v>
      </c>
      <c r="C1025" s="26" t="s">
        <v>2082</v>
      </c>
      <c r="D1025" s="3">
        <v>20000</v>
      </c>
      <c r="E1025" s="5">
        <v>0</v>
      </c>
      <c r="F1025" t="s">
        <v>2127</v>
      </c>
      <c r="G1025" t="s">
        <v>2143</v>
      </c>
      <c r="H1025" t="s">
        <v>2159</v>
      </c>
      <c r="I1025">
        <v>1482779931</v>
      </c>
      <c r="J1025">
        <v>1480187931</v>
      </c>
      <c r="K1025" t="b">
        <v>0</v>
      </c>
      <c r="L1025">
        <v>0</v>
      </c>
      <c r="M1025" t="b">
        <v>0</v>
      </c>
      <c r="N1025" t="s">
        <v>2167</v>
      </c>
      <c r="O1025" s="8">
        <v>0</v>
      </c>
      <c r="P1025" s="9">
        <v>0</v>
      </c>
      <c r="Q1025" t="s">
        <v>2176</v>
      </c>
      <c r="R1025" t="s">
        <v>2177</v>
      </c>
      <c r="S1025" s="14">
        <v>42730.804756944446</v>
      </c>
      <c r="T1025" s="14">
        <v>42700.804756944446</v>
      </c>
    </row>
    <row r="1026" spans="1:20" ht="55.8" x14ac:dyDescent="0.55000000000000004">
      <c r="A1026" s="7">
        <v>4072</v>
      </c>
      <c r="B1026" s="26" t="s">
        <v>1022</v>
      </c>
      <c r="C1026" s="26" t="s">
        <v>2083</v>
      </c>
      <c r="D1026" s="3">
        <v>1000</v>
      </c>
      <c r="E1026" s="5">
        <v>4</v>
      </c>
      <c r="F1026" t="s">
        <v>2127</v>
      </c>
      <c r="G1026" t="s">
        <v>2131</v>
      </c>
      <c r="H1026" t="s">
        <v>2151</v>
      </c>
      <c r="I1026">
        <v>1408646111</v>
      </c>
      <c r="J1026">
        <v>1403462111</v>
      </c>
      <c r="K1026" t="b">
        <v>0</v>
      </c>
      <c r="L1026">
        <v>2</v>
      </c>
      <c r="M1026" t="b">
        <v>0</v>
      </c>
      <c r="N1026" t="s">
        <v>2167</v>
      </c>
      <c r="O1026" s="8">
        <v>0</v>
      </c>
      <c r="P1026" s="9">
        <v>2</v>
      </c>
      <c r="Q1026" t="s">
        <v>2176</v>
      </c>
      <c r="R1026" t="s">
        <v>2177</v>
      </c>
      <c r="S1026" s="14">
        <v>41872.77443287037</v>
      </c>
      <c r="T1026" s="14">
        <v>41812.77443287037</v>
      </c>
    </row>
    <row r="1027" spans="1:20" ht="55.8" x14ac:dyDescent="0.55000000000000004">
      <c r="A1027" s="7">
        <v>4073</v>
      </c>
      <c r="B1027" s="26" t="s">
        <v>1023</v>
      </c>
      <c r="C1027" s="26" t="s">
        <v>2084</v>
      </c>
      <c r="D1027" s="3">
        <v>3500</v>
      </c>
      <c r="E1027" s="5">
        <v>37</v>
      </c>
      <c r="F1027" t="s">
        <v>2127</v>
      </c>
      <c r="G1027" t="s">
        <v>2130</v>
      </c>
      <c r="H1027" t="s">
        <v>2150</v>
      </c>
      <c r="I1027">
        <v>1431144000</v>
      </c>
      <c r="J1027">
        <v>1426407426</v>
      </c>
      <c r="K1027" t="b">
        <v>0</v>
      </c>
      <c r="L1027">
        <v>2</v>
      </c>
      <c r="M1027" t="b">
        <v>0</v>
      </c>
      <c r="N1027" t="s">
        <v>2167</v>
      </c>
      <c r="O1027" s="8">
        <v>1</v>
      </c>
      <c r="P1027" s="9">
        <v>18.5</v>
      </c>
      <c r="Q1027" t="s">
        <v>2176</v>
      </c>
      <c r="R1027" t="s">
        <v>2177</v>
      </c>
      <c r="S1027" s="14">
        <v>42133.166666666672</v>
      </c>
      <c r="T1027" s="14">
        <v>42078.34520833334</v>
      </c>
    </row>
    <row r="1028" spans="1:20" ht="55.8" x14ac:dyDescent="0.55000000000000004">
      <c r="A1028" s="7">
        <v>4074</v>
      </c>
      <c r="B1028" s="26" t="s">
        <v>1024</v>
      </c>
      <c r="C1028" s="26" t="s">
        <v>2085</v>
      </c>
      <c r="D1028" s="3">
        <v>2750</v>
      </c>
      <c r="E1028" s="5">
        <v>735</v>
      </c>
      <c r="F1028" t="s">
        <v>2127</v>
      </c>
      <c r="G1028" t="s">
        <v>2131</v>
      </c>
      <c r="H1028" t="s">
        <v>2151</v>
      </c>
      <c r="I1028">
        <v>1446732975</v>
      </c>
      <c r="J1028">
        <v>1444137375</v>
      </c>
      <c r="K1028" t="b">
        <v>0</v>
      </c>
      <c r="L1028">
        <v>21</v>
      </c>
      <c r="M1028" t="b">
        <v>0</v>
      </c>
      <c r="N1028" t="s">
        <v>2167</v>
      </c>
      <c r="O1028" s="8">
        <v>27</v>
      </c>
      <c r="P1028" s="9">
        <v>35</v>
      </c>
      <c r="Q1028" t="s">
        <v>2176</v>
      </c>
      <c r="R1028" t="s">
        <v>2177</v>
      </c>
      <c r="S1028" s="14">
        <v>42313.594618055555</v>
      </c>
      <c r="T1028" s="14">
        <v>42283.552951388891</v>
      </c>
    </row>
    <row r="1029" spans="1:20" ht="55.8" x14ac:dyDescent="0.55000000000000004">
      <c r="A1029" s="7">
        <v>4075</v>
      </c>
      <c r="B1029" s="26" t="s">
        <v>1025</v>
      </c>
      <c r="C1029" s="26" t="s">
        <v>2086</v>
      </c>
      <c r="D1029" s="3">
        <v>2000</v>
      </c>
      <c r="E1029" s="5">
        <v>576</v>
      </c>
      <c r="F1029" t="s">
        <v>2127</v>
      </c>
      <c r="G1029" t="s">
        <v>2131</v>
      </c>
      <c r="H1029" t="s">
        <v>2151</v>
      </c>
      <c r="I1029">
        <v>1404149280</v>
      </c>
      <c r="J1029">
        <v>1400547969</v>
      </c>
      <c r="K1029" t="b">
        <v>0</v>
      </c>
      <c r="L1029">
        <v>13</v>
      </c>
      <c r="M1029" t="b">
        <v>0</v>
      </c>
      <c r="N1029" t="s">
        <v>2167</v>
      </c>
      <c r="O1029" s="8">
        <v>29</v>
      </c>
      <c r="P1029" s="9">
        <v>44.31</v>
      </c>
      <c r="Q1029" t="s">
        <v>2176</v>
      </c>
      <c r="R1029" t="s">
        <v>2177</v>
      </c>
      <c r="S1029" s="14">
        <v>41820.727777777778</v>
      </c>
      <c r="T1029" s="14">
        <v>41779.045937499999</v>
      </c>
    </row>
    <row r="1030" spans="1:20" ht="42" x14ac:dyDescent="0.55000000000000004">
      <c r="A1030" s="7">
        <v>4076</v>
      </c>
      <c r="B1030" s="26" t="s">
        <v>1026</v>
      </c>
      <c r="C1030" s="26" t="s">
        <v>2087</v>
      </c>
      <c r="D1030" s="3">
        <v>700</v>
      </c>
      <c r="E1030" s="5">
        <v>0</v>
      </c>
      <c r="F1030" t="s">
        <v>2127</v>
      </c>
      <c r="G1030" t="s">
        <v>2130</v>
      </c>
      <c r="H1030" t="s">
        <v>2150</v>
      </c>
      <c r="I1030">
        <v>1413921060</v>
      </c>
      <c r="J1030">
        <v>1411499149</v>
      </c>
      <c r="K1030" t="b">
        <v>0</v>
      </c>
      <c r="L1030">
        <v>0</v>
      </c>
      <c r="M1030" t="b">
        <v>0</v>
      </c>
      <c r="N1030" t="s">
        <v>2167</v>
      </c>
      <c r="O1030" s="8">
        <v>0</v>
      </c>
      <c r="P1030" s="9">
        <v>0</v>
      </c>
      <c r="Q1030" t="s">
        <v>2176</v>
      </c>
      <c r="R1030" t="s">
        <v>2177</v>
      </c>
      <c r="S1030" s="14">
        <v>41933.82708333333</v>
      </c>
      <c r="T1030" s="14">
        <v>41905.795706018522</v>
      </c>
    </row>
    <row r="1031" spans="1:20" ht="55.8" x14ac:dyDescent="0.55000000000000004">
      <c r="A1031" s="7">
        <v>4077</v>
      </c>
      <c r="B1031" s="26" t="s">
        <v>1027</v>
      </c>
      <c r="C1031" s="26" t="s">
        <v>2088</v>
      </c>
      <c r="D1031" s="3">
        <v>15000</v>
      </c>
      <c r="E1031" s="5">
        <v>1335</v>
      </c>
      <c r="F1031" t="s">
        <v>2127</v>
      </c>
      <c r="G1031" t="s">
        <v>2130</v>
      </c>
      <c r="H1031" t="s">
        <v>2150</v>
      </c>
      <c r="I1031">
        <v>1482339794</v>
      </c>
      <c r="J1031">
        <v>1479747794</v>
      </c>
      <c r="K1031" t="b">
        <v>0</v>
      </c>
      <c r="L1031">
        <v>6</v>
      </c>
      <c r="M1031" t="b">
        <v>0</v>
      </c>
      <c r="N1031" t="s">
        <v>2167</v>
      </c>
      <c r="O1031" s="8">
        <v>9</v>
      </c>
      <c r="P1031" s="9">
        <v>222.5</v>
      </c>
      <c r="Q1031" t="s">
        <v>2176</v>
      </c>
      <c r="R1031" t="s">
        <v>2177</v>
      </c>
      <c r="S1031" s="14">
        <v>42725.7105787037</v>
      </c>
      <c r="T1031" s="14">
        <v>42695.7105787037</v>
      </c>
    </row>
    <row r="1032" spans="1:20" ht="55.8" x14ac:dyDescent="0.55000000000000004">
      <c r="A1032" s="7">
        <v>4078</v>
      </c>
      <c r="B1032" s="26" t="s">
        <v>1028</v>
      </c>
      <c r="C1032" s="26" t="s">
        <v>2089</v>
      </c>
      <c r="D1032" s="3">
        <v>250</v>
      </c>
      <c r="E1032" s="5">
        <v>0</v>
      </c>
      <c r="F1032" t="s">
        <v>2127</v>
      </c>
      <c r="G1032" t="s">
        <v>2131</v>
      </c>
      <c r="H1032" t="s">
        <v>2151</v>
      </c>
      <c r="I1032">
        <v>1485543242</v>
      </c>
      <c r="J1032">
        <v>1482951242</v>
      </c>
      <c r="K1032" t="b">
        <v>0</v>
      </c>
      <c r="L1032">
        <v>0</v>
      </c>
      <c r="M1032" t="b">
        <v>0</v>
      </c>
      <c r="N1032" t="s">
        <v>2167</v>
      </c>
      <c r="O1032" s="8">
        <v>0</v>
      </c>
      <c r="P1032" s="9">
        <v>0</v>
      </c>
      <c r="Q1032" t="s">
        <v>2176</v>
      </c>
      <c r="R1032" t="s">
        <v>2177</v>
      </c>
      <c r="S1032" s="14">
        <v>42762.787523148145</v>
      </c>
      <c r="T1032" s="14">
        <v>42732.787523148145</v>
      </c>
    </row>
    <row r="1033" spans="1:20" ht="55.8" x14ac:dyDescent="0.55000000000000004">
      <c r="A1033" s="7">
        <v>4079</v>
      </c>
      <c r="B1033" s="26" t="s">
        <v>1029</v>
      </c>
      <c r="C1033" s="26" t="s">
        <v>2090</v>
      </c>
      <c r="D1033" s="3">
        <v>3000</v>
      </c>
      <c r="E1033" s="5">
        <v>5</v>
      </c>
      <c r="F1033" t="s">
        <v>2127</v>
      </c>
      <c r="G1033" t="s">
        <v>2130</v>
      </c>
      <c r="H1033" t="s">
        <v>2150</v>
      </c>
      <c r="I1033">
        <v>1466375521</v>
      </c>
      <c r="J1033">
        <v>1463783521</v>
      </c>
      <c r="K1033" t="b">
        <v>0</v>
      </c>
      <c r="L1033">
        <v>1</v>
      </c>
      <c r="M1033" t="b">
        <v>0</v>
      </c>
      <c r="N1033" t="s">
        <v>2167</v>
      </c>
      <c r="O1033" s="8">
        <v>0</v>
      </c>
      <c r="P1033" s="9">
        <v>5</v>
      </c>
      <c r="Q1033" t="s">
        <v>2176</v>
      </c>
      <c r="R1033" t="s">
        <v>2177</v>
      </c>
      <c r="S1033" s="14">
        <v>42540.938900462963</v>
      </c>
      <c r="T1033" s="14">
        <v>42510.938900462963</v>
      </c>
    </row>
    <row r="1034" spans="1:20" ht="55.8" x14ac:dyDescent="0.55000000000000004">
      <c r="A1034" s="7">
        <v>4080</v>
      </c>
      <c r="B1034" s="26" t="s">
        <v>1030</v>
      </c>
      <c r="C1034" s="26" t="s">
        <v>2091</v>
      </c>
      <c r="D1034" s="3">
        <v>3000</v>
      </c>
      <c r="E1034" s="5">
        <v>0</v>
      </c>
      <c r="F1034" t="s">
        <v>2127</v>
      </c>
      <c r="G1034" t="s">
        <v>2130</v>
      </c>
      <c r="H1034" t="s">
        <v>2150</v>
      </c>
      <c r="I1034">
        <v>1465930440</v>
      </c>
      <c r="J1034">
        <v>1463849116</v>
      </c>
      <c r="K1034" t="b">
        <v>0</v>
      </c>
      <c r="L1034">
        <v>0</v>
      </c>
      <c r="M1034" t="b">
        <v>0</v>
      </c>
      <c r="N1034" t="s">
        <v>2167</v>
      </c>
      <c r="O1034" s="8">
        <v>0</v>
      </c>
      <c r="P1034" s="9">
        <v>0</v>
      </c>
      <c r="Q1034" t="s">
        <v>2176</v>
      </c>
      <c r="R1034" t="s">
        <v>2177</v>
      </c>
      <c r="S1034" s="14">
        <v>42535.787500000006</v>
      </c>
      <c r="T1034" s="14">
        <v>42511.698101851856</v>
      </c>
    </row>
    <row r="1035" spans="1:20" ht="42" x14ac:dyDescent="0.55000000000000004">
      <c r="A1035" s="7">
        <v>4081</v>
      </c>
      <c r="B1035" s="26" t="s">
        <v>1031</v>
      </c>
      <c r="C1035" s="26" t="s">
        <v>2092</v>
      </c>
      <c r="D1035" s="3">
        <v>2224</v>
      </c>
      <c r="E1035" s="5">
        <v>350</v>
      </c>
      <c r="F1035" t="s">
        <v>2127</v>
      </c>
      <c r="G1035" t="s">
        <v>2130</v>
      </c>
      <c r="H1035" t="s">
        <v>2150</v>
      </c>
      <c r="I1035">
        <v>1425819425</v>
      </c>
      <c r="J1035">
        <v>1423231025</v>
      </c>
      <c r="K1035" t="b">
        <v>0</v>
      </c>
      <c r="L1035">
        <v>12</v>
      </c>
      <c r="M1035" t="b">
        <v>0</v>
      </c>
      <c r="N1035" t="s">
        <v>2167</v>
      </c>
      <c r="O1035" s="8">
        <v>16</v>
      </c>
      <c r="P1035" s="9">
        <v>29.17</v>
      </c>
      <c r="Q1035" t="s">
        <v>2176</v>
      </c>
      <c r="R1035" t="s">
        <v>2177</v>
      </c>
      <c r="S1035" s="14">
        <v>42071.539641203708</v>
      </c>
      <c r="T1035" s="14">
        <v>42041.581307870365</v>
      </c>
    </row>
    <row r="1036" spans="1:20" ht="55.8" x14ac:dyDescent="0.55000000000000004">
      <c r="A1036" s="7">
        <v>4082</v>
      </c>
      <c r="B1036" s="26" t="s">
        <v>1032</v>
      </c>
      <c r="C1036" s="26" t="s">
        <v>2093</v>
      </c>
      <c r="D1036" s="3">
        <v>150</v>
      </c>
      <c r="E1036" s="5">
        <v>3</v>
      </c>
      <c r="F1036" t="s">
        <v>2127</v>
      </c>
      <c r="G1036" t="s">
        <v>2130</v>
      </c>
      <c r="H1036" t="s">
        <v>2150</v>
      </c>
      <c r="I1036">
        <v>1447542000</v>
      </c>
      <c r="J1036">
        <v>1446179553</v>
      </c>
      <c r="K1036" t="b">
        <v>0</v>
      </c>
      <c r="L1036">
        <v>2</v>
      </c>
      <c r="M1036" t="b">
        <v>0</v>
      </c>
      <c r="N1036" t="s">
        <v>2167</v>
      </c>
      <c r="O1036" s="8">
        <v>2</v>
      </c>
      <c r="P1036" s="9">
        <v>1.5</v>
      </c>
      <c r="Q1036" t="s">
        <v>2176</v>
      </c>
      <c r="R1036" t="s">
        <v>2177</v>
      </c>
      <c r="S1036" s="14">
        <v>42322.958333333328</v>
      </c>
      <c r="T1036" s="14">
        <v>42307.189270833333</v>
      </c>
    </row>
    <row r="1037" spans="1:20" ht="55.8" x14ac:dyDescent="0.55000000000000004">
      <c r="A1037" s="7">
        <v>4083</v>
      </c>
      <c r="B1037" s="26" t="s">
        <v>1033</v>
      </c>
      <c r="C1037" s="26" t="s">
        <v>2094</v>
      </c>
      <c r="D1037" s="3">
        <v>3500</v>
      </c>
      <c r="E1037" s="5">
        <v>759</v>
      </c>
      <c r="F1037" t="s">
        <v>2127</v>
      </c>
      <c r="G1037" t="s">
        <v>2130</v>
      </c>
      <c r="H1037" t="s">
        <v>2150</v>
      </c>
      <c r="I1037">
        <v>1452795416</v>
      </c>
      <c r="J1037">
        <v>1450203416</v>
      </c>
      <c r="K1037" t="b">
        <v>0</v>
      </c>
      <c r="L1037">
        <v>6</v>
      </c>
      <c r="M1037" t="b">
        <v>0</v>
      </c>
      <c r="N1037" t="s">
        <v>2167</v>
      </c>
      <c r="O1037" s="8">
        <v>22</v>
      </c>
      <c r="P1037" s="9">
        <v>126.5</v>
      </c>
      <c r="Q1037" t="s">
        <v>2176</v>
      </c>
      <c r="R1037" t="s">
        <v>2177</v>
      </c>
      <c r="S1037" s="14">
        <v>42383.761759259258</v>
      </c>
      <c r="T1037" s="14">
        <v>42353.761759259258</v>
      </c>
    </row>
    <row r="1038" spans="1:20" ht="55.8" x14ac:dyDescent="0.55000000000000004">
      <c r="A1038" s="7">
        <v>4084</v>
      </c>
      <c r="B1038" s="26" t="s">
        <v>1034</v>
      </c>
      <c r="C1038" s="26" t="s">
        <v>2095</v>
      </c>
      <c r="D1038" s="3">
        <v>3000</v>
      </c>
      <c r="E1038" s="5">
        <v>10</v>
      </c>
      <c r="F1038" t="s">
        <v>2127</v>
      </c>
      <c r="G1038" t="s">
        <v>2142</v>
      </c>
      <c r="H1038" t="s">
        <v>2153</v>
      </c>
      <c r="I1038">
        <v>1476008906</v>
      </c>
      <c r="J1038">
        <v>1473416906</v>
      </c>
      <c r="K1038" t="b">
        <v>0</v>
      </c>
      <c r="L1038">
        <v>1</v>
      </c>
      <c r="M1038" t="b">
        <v>0</v>
      </c>
      <c r="N1038" t="s">
        <v>2167</v>
      </c>
      <c r="O1038" s="8">
        <v>0</v>
      </c>
      <c r="P1038" s="9">
        <v>10</v>
      </c>
      <c r="Q1038" t="s">
        <v>2176</v>
      </c>
      <c r="R1038" t="s">
        <v>2177</v>
      </c>
      <c r="S1038" s="14">
        <v>42652.436412037037</v>
      </c>
      <c r="T1038" s="14">
        <v>42622.436412037037</v>
      </c>
    </row>
    <row r="1039" spans="1:20" ht="55.8" x14ac:dyDescent="0.55000000000000004">
      <c r="A1039" s="7">
        <v>4085</v>
      </c>
      <c r="B1039" s="26" t="s">
        <v>1035</v>
      </c>
      <c r="C1039" s="26" t="s">
        <v>2096</v>
      </c>
      <c r="D1039" s="3">
        <v>3500</v>
      </c>
      <c r="E1039" s="5">
        <v>10</v>
      </c>
      <c r="F1039" t="s">
        <v>2127</v>
      </c>
      <c r="G1039" t="s">
        <v>2130</v>
      </c>
      <c r="H1039" t="s">
        <v>2150</v>
      </c>
      <c r="I1039">
        <v>1427169540</v>
      </c>
      <c r="J1039">
        <v>1424701775</v>
      </c>
      <c r="K1039" t="b">
        <v>0</v>
      </c>
      <c r="L1039">
        <v>1</v>
      </c>
      <c r="M1039" t="b">
        <v>0</v>
      </c>
      <c r="N1039" t="s">
        <v>2167</v>
      </c>
      <c r="O1039" s="8">
        <v>0</v>
      </c>
      <c r="P1039" s="9">
        <v>10</v>
      </c>
      <c r="Q1039" t="s">
        <v>2176</v>
      </c>
      <c r="R1039" t="s">
        <v>2177</v>
      </c>
      <c r="S1039" s="14">
        <v>42087.165972222225</v>
      </c>
      <c r="T1039" s="14">
        <v>42058.603877314818</v>
      </c>
    </row>
    <row r="1040" spans="1:20" ht="55.8" x14ac:dyDescent="0.55000000000000004">
      <c r="A1040" s="7">
        <v>4086</v>
      </c>
      <c r="B1040" s="26" t="s">
        <v>1036</v>
      </c>
      <c r="C1040" s="26" t="s">
        <v>2097</v>
      </c>
      <c r="D1040" s="3">
        <v>1000</v>
      </c>
      <c r="E1040" s="5">
        <v>47</v>
      </c>
      <c r="F1040" t="s">
        <v>2127</v>
      </c>
      <c r="G1040" t="s">
        <v>2130</v>
      </c>
      <c r="H1040" t="s">
        <v>2150</v>
      </c>
      <c r="I1040">
        <v>1448078400</v>
      </c>
      <c r="J1040">
        <v>1445985299</v>
      </c>
      <c r="K1040" t="b">
        <v>0</v>
      </c>
      <c r="L1040">
        <v>5</v>
      </c>
      <c r="M1040" t="b">
        <v>0</v>
      </c>
      <c r="N1040" t="s">
        <v>2167</v>
      </c>
      <c r="O1040" s="8">
        <v>5</v>
      </c>
      <c r="P1040" s="9">
        <v>9.4</v>
      </c>
      <c r="Q1040" t="s">
        <v>2176</v>
      </c>
      <c r="R1040" t="s">
        <v>2177</v>
      </c>
      <c r="S1040" s="14">
        <v>42329.166666666672</v>
      </c>
      <c r="T1040" s="14">
        <v>42304.940960648149</v>
      </c>
    </row>
    <row r="1041" spans="1:20" ht="28.2" x14ac:dyDescent="0.55000000000000004">
      <c r="A1041" s="7">
        <v>4087</v>
      </c>
      <c r="B1041" s="26" t="s">
        <v>1037</v>
      </c>
      <c r="C1041" s="26" t="s">
        <v>2098</v>
      </c>
      <c r="D1041" s="3">
        <v>9600</v>
      </c>
      <c r="E1041" s="5">
        <v>0</v>
      </c>
      <c r="F1041" t="s">
        <v>2127</v>
      </c>
      <c r="G1041" t="s">
        <v>2130</v>
      </c>
      <c r="H1041" t="s">
        <v>2150</v>
      </c>
      <c r="I1041">
        <v>1468777786</v>
      </c>
      <c r="J1041">
        <v>1466185786</v>
      </c>
      <c r="K1041" t="b">
        <v>0</v>
      </c>
      <c r="L1041">
        <v>0</v>
      </c>
      <c r="M1041" t="b">
        <v>0</v>
      </c>
      <c r="N1041" t="s">
        <v>2167</v>
      </c>
      <c r="O1041" s="8">
        <v>0</v>
      </c>
      <c r="P1041" s="9">
        <v>0</v>
      </c>
      <c r="Q1041" t="s">
        <v>2176</v>
      </c>
      <c r="R1041" t="s">
        <v>2177</v>
      </c>
      <c r="S1041" s="14">
        <v>42568.742893518516</v>
      </c>
      <c r="T1041" s="14">
        <v>42538.742893518516</v>
      </c>
    </row>
    <row r="1042" spans="1:20" ht="55.8" x14ac:dyDescent="0.55000000000000004">
      <c r="A1042" s="7">
        <v>4088</v>
      </c>
      <c r="B1042" s="26" t="s">
        <v>1038</v>
      </c>
      <c r="C1042" s="26" t="s">
        <v>2099</v>
      </c>
      <c r="D1042" s="3">
        <v>2000</v>
      </c>
      <c r="E1042" s="5">
        <v>216</v>
      </c>
      <c r="F1042" t="s">
        <v>2127</v>
      </c>
      <c r="G1042" t="s">
        <v>2131</v>
      </c>
      <c r="H1042" t="s">
        <v>2151</v>
      </c>
      <c r="I1042">
        <v>1421403960</v>
      </c>
      <c r="J1042">
        <v>1418827324</v>
      </c>
      <c r="K1042" t="b">
        <v>0</v>
      </c>
      <c r="L1042">
        <v>3</v>
      </c>
      <c r="M1042" t="b">
        <v>0</v>
      </c>
      <c r="N1042" t="s">
        <v>2167</v>
      </c>
      <c r="O1042" s="8">
        <v>11</v>
      </c>
      <c r="P1042" s="9">
        <v>72</v>
      </c>
      <c r="Q1042" t="s">
        <v>2176</v>
      </c>
      <c r="R1042" t="s">
        <v>2177</v>
      </c>
      <c r="S1042" s="14">
        <v>42020.434722222228</v>
      </c>
      <c r="T1042" s="14">
        <v>41990.612546296295</v>
      </c>
    </row>
    <row r="1043" spans="1:20" ht="55.8" x14ac:dyDescent="0.55000000000000004">
      <c r="A1043" s="7">
        <v>4089</v>
      </c>
      <c r="B1043" s="26" t="s">
        <v>1039</v>
      </c>
      <c r="C1043" s="26" t="s">
        <v>2100</v>
      </c>
      <c r="D1043" s="3">
        <v>5000</v>
      </c>
      <c r="E1043" s="5">
        <v>240</v>
      </c>
      <c r="F1043" t="s">
        <v>2127</v>
      </c>
      <c r="G1043" t="s">
        <v>2130</v>
      </c>
      <c r="H1043" t="s">
        <v>2150</v>
      </c>
      <c r="I1043">
        <v>1433093700</v>
      </c>
      <c r="J1043">
        <v>1430242488</v>
      </c>
      <c r="K1043" t="b">
        <v>0</v>
      </c>
      <c r="L1043">
        <v>8</v>
      </c>
      <c r="M1043" t="b">
        <v>0</v>
      </c>
      <c r="N1043" t="s">
        <v>2167</v>
      </c>
      <c r="O1043" s="8">
        <v>5</v>
      </c>
      <c r="P1043" s="9">
        <v>30</v>
      </c>
      <c r="Q1043" t="s">
        <v>2176</v>
      </c>
      <c r="R1043" t="s">
        <v>2177</v>
      </c>
      <c r="S1043" s="14">
        <v>42155.732638888891</v>
      </c>
      <c r="T1043" s="14">
        <v>42122.732499999998</v>
      </c>
    </row>
    <row r="1044" spans="1:20" ht="55.8" x14ac:dyDescent="0.55000000000000004">
      <c r="A1044" s="7">
        <v>4090</v>
      </c>
      <c r="B1044" s="26" t="s">
        <v>1040</v>
      </c>
      <c r="C1044" s="26" t="s">
        <v>2101</v>
      </c>
      <c r="D1044" s="3">
        <v>1000</v>
      </c>
      <c r="E1044" s="5">
        <v>32</v>
      </c>
      <c r="F1044" t="s">
        <v>2127</v>
      </c>
      <c r="G1044" t="s">
        <v>2130</v>
      </c>
      <c r="H1044" t="s">
        <v>2150</v>
      </c>
      <c r="I1044">
        <v>1438959600</v>
      </c>
      <c r="J1044">
        <v>1437754137</v>
      </c>
      <c r="K1044" t="b">
        <v>0</v>
      </c>
      <c r="L1044">
        <v>3</v>
      </c>
      <c r="M1044" t="b">
        <v>0</v>
      </c>
      <c r="N1044" t="s">
        <v>2167</v>
      </c>
      <c r="O1044" s="8">
        <v>3</v>
      </c>
      <c r="P1044" s="9">
        <v>10.67</v>
      </c>
      <c r="Q1044" t="s">
        <v>2176</v>
      </c>
      <c r="R1044" t="s">
        <v>2177</v>
      </c>
      <c r="S1044" s="14">
        <v>42223.625</v>
      </c>
      <c r="T1044" s="14">
        <v>42209.67288194444</v>
      </c>
    </row>
    <row r="1045" spans="1:20" ht="55.8" x14ac:dyDescent="0.55000000000000004">
      <c r="A1045" s="7">
        <v>4091</v>
      </c>
      <c r="B1045" s="26" t="s">
        <v>1041</v>
      </c>
      <c r="C1045" s="26" t="s">
        <v>2102</v>
      </c>
      <c r="D1045" s="3">
        <v>1600</v>
      </c>
      <c r="E1045" s="5">
        <v>204</v>
      </c>
      <c r="F1045" t="s">
        <v>2127</v>
      </c>
      <c r="G1045" t="s">
        <v>2130</v>
      </c>
      <c r="H1045" t="s">
        <v>2150</v>
      </c>
      <c r="I1045">
        <v>1421410151</v>
      </c>
      <c r="J1045">
        <v>1418818151</v>
      </c>
      <c r="K1045" t="b">
        <v>0</v>
      </c>
      <c r="L1045">
        <v>8</v>
      </c>
      <c r="M1045" t="b">
        <v>0</v>
      </c>
      <c r="N1045" t="s">
        <v>2167</v>
      </c>
      <c r="O1045" s="8">
        <v>13</v>
      </c>
      <c r="P1045" s="9">
        <v>25.5</v>
      </c>
      <c r="Q1045" t="s">
        <v>2176</v>
      </c>
      <c r="R1045" t="s">
        <v>2177</v>
      </c>
      <c r="S1045" s="14">
        <v>42020.506377314814</v>
      </c>
      <c r="T1045" s="14">
        <v>41990.506377314814</v>
      </c>
    </row>
    <row r="1046" spans="1:20" ht="55.8" x14ac:dyDescent="0.55000000000000004">
      <c r="A1046" s="7">
        <v>4092</v>
      </c>
      <c r="B1046" s="26" t="s">
        <v>1042</v>
      </c>
      <c r="C1046" s="26" t="s">
        <v>2103</v>
      </c>
      <c r="D1046" s="3">
        <v>110000</v>
      </c>
      <c r="E1046" s="5">
        <v>20</v>
      </c>
      <c r="F1046" t="s">
        <v>2127</v>
      </c>
      <c r="G1046" t="s">
        <v>2130</v>
      </c>
      <c r="H1046" t="s">
        <v>2150</v>
      </c>
      <c r="I1046">
        <v>1428205247</v>
      </c>
      <c r="J1046">
        <v>1423024847</v>
      </c>
      <c r="K1046" t="b">
        <v>0</v>
      </c>
      <c r="L1046">
        <v>1</v>
      </c>
      <c r="M1046" t="b">
        <v>0</v>
      </c>
      <c r="N1046" t="s">
        <v>2167</v>
      </c>
      <c r="O1046" s="8">
        <v>0</v>
      </c>
      <c r="P1046" s="9">
        <v>20</v>
      </c>
      <c r="Q1046" t="s">
        <v>2176</v>
      </c>
      <c r="R1046" t="s">
        <v>2177</v>
      </c>
      <c r="S1046" s="14">
        <v>42099.153321759266</v>
      </c>
      <c r="T1046" s="14">
        <v>42039.194988425923</v>
      </c>
    </row>
    <row r="1047" spans="1:20" ht="55.8" x14ac:dyDescent="0.55000000000000004">
      <c r="A1047" s="7">
        <v>4093</v>
      </c>
      <c r="B1047" s="26" t="s">
        <v>1043</v>
      </c>
      <c r="C1047" s="26" t="s">
        <v>2104</v>
      </c>
      <c r="D1047" s="3">
        <v>2500</v>
      </c>
      <c r="E1047" s="5">
        <v>60</v>
      </c>
      <c r="F1047" t="s">
        <v>2127</v>
      </c>
      <c r="G1047" t="s">
        <v>2131</v>
      </c>
      <c r="H1047" t="s">
        <v>2151</v>
      </c>
      <c r="I1047">
        <v>1440272093</v>
      </c>
      <c r="J1047">
        <v>1435088093</v>
      </c>
      <c r="K1047" t="b">
        <v>0</v>
      </c>
      <c r="L1047">
        <v>4</v>
      </c>
      <c r="M1047" t="b">
        <v>0</v>
      </c>
      <c r="N1047" t="s">
        <v>2167</v>
      </c>
      <c r="O1047" s="8">
        <v>2</v>
      </c>
      <c r="P1047" s="9">
        <v>15</v>
      </c>
      <c r="Q1047" t="s">
        <v>2176</v>
      </c>
      <c r="R1047" t="s">
        <v>2177</v>
      </c>
      <c r="S1047" s="14">
        <v>42238.815891203703</v>
      </c>
      <c r="T1047" s="14">
        <v>42178.815891203703</v>
      </c>
    </row>
    <row r="1048" spans="1:20" ht="55.8" x14ac:dyDescent="0.55000000000000004">
      <c r="A1048" s="7">
        <v>4094</v>
      </c>
      <c r="B1048" s="26" t="s">
        <v>1044</v>
      </c>
      <c r="C1048" s="26" t="s">
        <v>2105</v>
      </c>
      <c r="D1048" s="3">
        <v>2000</v>
      </c>
      <c r="E1048" s="5">
        <v>730</v>
      </c>
      <c r="F1048" t="s">
        <v>2127</v>
      </c>
      <c r="G1048" t="s">
        <v>2130</v>
      </c>
      <c r="H1048" t="s">
        <v>2150</v>
      </c>
      <c r="I1048">
        <v>1413953940</v>
      </c>
      <c r="J1048">
        <v>1410141900</v>
      </c>
      <c r="K1048" t="b">
        <v>0</v>
      </c>
      <c r="L1048">
        <v>8</v>
      </c>
      <c r="M1048" t="b">
        <v>0</v>
      </c>
      <c r="N1048" t="s">
        <v>2167</v>
      </c>
      <c r="O1048" s="8">
        <v>37</v>
      </c>
      <c r="P1048" s="9">
        <v>91.25</v>
      </c>
      <c r="Q1048" t="s">
        <v>2176</v>
      </c>
      <c r="R1048" t="s">
        <v>2177</v>
      </c>
      <c r="S1048" s="14">
        <v>41934.207638888889</v>
      </c>
      <c r="T1048" s="14">
        <v>41890.086805555555</v>
      </c>
    </row>
    <row r="1049" spans="1:20" ht="42" x14ac:dyDescent="0.55000000000000004">
      <c r="A1049" s="7">
        <v>4095</v>
      </c>
      <c r="B1049" s="26" t="s">
        <v>1045</v>
      </c>
      <c r="C1049" s="26" t="s">
        <v>2106</v>
      </c>
      <c r="D1049" s="3">
        <v>30000</v>
      </c>
      <c r="E1049" s="5">
        <v>800</v>
      </c>
      <c r="F1049" t="s">
        <v>2127</v>
      </c>
      <c r="G1049" t="s">
        <v>2143</v>
      </c>
      <c r="H1049" t="s">
        <v>2159</v>
      </c>
      <c r="I1049">
        <v>1482108350</v>
      </c>
      <c r="J1049">
        <v>1479516350</v>
      </c>
      <c r="K1049" t="b">
        <v>0</v>
      </c>
      <c r="L1049">
        <v>1</v>
      </c>
      <c r="M1049" t="b">
        <v>0</v>
      </c>
      <c r="N1049" t="s">
        <v>2167</v>
      </c>
      <c r="O1049" s="8">
        <v>3</v>
      </c>
      <c r="P1049" s="9">
        <v>800</v>
      </c>
      <c r="Q1049" t="s">
        <v>2176</v>
      </c>
      <c r="R1049" t="s">
        <v>2177</v>
      </c>
      <c r="S1049" s="14">
        <v>42723.031828703708</v>
      </c>
      <c r="T1049" s="14">
        <v>42693.031828703708</v>
      </c>
    </row>
    <row r="1050" spans="1:20" ht="55.8" x14ac:dyDescent="0.55000000000000004">
      <c r="A1050" s="7">
        <v>4096</v>
      </c>
      <c r="B1050" s="26" t="s">
        <v>1046</v>
      </c>
      <c r="C1050" s="26" t="s">
        <v>2107</v>
      </c>
      <c r="D1050" s="3">
        <v>3500</v>
      </c>
      <c r="E1050" s="5">
        <v>400</v>
      </c>
      <c r="F1050" t="s">
        <v>2127</v>
      </c>
      <c r="G1050" t="s">
        <v>2131</v>
      </c>
      <c r="H1050" t="s">
        <v>2151</v>
      </c>
      <c r="I1050">
        <v>1488271860</v>
      </c>
      <c r="J1050">
        <v>1484484219</v>
      </c>
      <c r="K1050" t="b">
        <v>0</v>
      </c>
      <c r="L1050">
        <v>5</v>
      </c>
      <c r="M1050" t="b">
        <v>0</v>
      </c>
      <c r="N1050" t="s">
        <v>2167</v>
      </c>
      <c r="O1050" s="8">
        <v>11</v>
      </c>
      <c r="P1050" s="9">
        <v>80</v>
      </c>
      <c r="Q1050" t="s">
        <v>2176</v>
      </c>
      <c r="R1050" t="s">
        <v>2177</v>
      </c>
      <c r="S1050" s="14">
        <v>42794.368749999994</v>
      </c>
      <c r="T1050" s="14">
        <v>42750.530312499999</v>
      </c>
    </row>
    <row r="1051" spans="1:20" ht="55.8" x14ac:dyDescent="0.55000000000000004">
      <c r="A1051" s="7">
        <v>4097</v>
      </c>
      <c r="B1051" s="26" t="s">
        <v>1047</v>
      </c>
      <c r="C1051" s="26" t="s">
        <v>2108</v>
      </c>
      <c r="D1051" s="3">
        <v>10000</v>
      </c>
      <c r="E1051" s="5">
        <v>0</v>
      </c>
      <c r="F1051" t="s">
        <v>2127</v>
      </c>
      <c r="G1051" t="s">
        <v>2131</v>
      </c>
      <c r="H1051" t="s">
        <v>2151</v>
      </c>
      <c r="I1051">
        <v>1454284500</v>
      </c>
      <c r="J1051">
        <v>1449431237</v>
      </c>
      <c r="K1051" t="b">
        <v>0</v>
      </c>
      <c r="L1051">
        <v>0</v>
      </c>
      <c r="M1051" t="b">
        <v>0</v>
      </c>
      <c r="N1051" t="s">
        <v>2167</v>
      </c>
      <c r="O1051" s="8">
        <v>0</v>
      </c>
      <c r="P1051" s="9">
        <v>0</v>
      </c>
      <c r="Q1051" t="s">
        <v>2176</v>
      </c>
      <c r="R1051" t="s">
        <v>2177</v>
      </c>
      <c r="S1051" s="14">
        <v>42400.996527777781</v>
      </c>
      <c r="T1051" s="14">
        <v>42344.824502314819</v>
      </c>
    </row>
    <row r="1052" spans="1:20" ht="42" x14ac:dyDescent="0.55000000000000004">
      <c r="A1052" s="7">
        <v>4098</v>
      </c>
      <c r="B1052" s="26" t="s">
        <v>1048</v>
      </c>
      <c r="C1052" s="26" t="s">
        <v>2109</v>
      </c>
      <c r="D1052" s="3">
        <v>75000</v>
      </c>
      <c r="E1052" s="5">
        <v>0</v>
      </c>
      <c r="F1052" t="s">
        <v>2127</v>
      </c>
      <c r="G1052" t="s">
        <v>2130</v>
      </c>
      <c r="H1052" t="s">
        <v>2150</v>
      </c>
      <c r="I1052">
        <v>1465060797</v>
      </c>
      <c r="J1052">
        <v>1462468797</v>
      </c>
      <c r="K1052" t="b">
        <v>0</v>
      </c>
      <c r="L1052">
        <v>0</v>
      </c>
      <c r="M1052" t="b">
        <v>0</v>
      </c>
      <c r="N1052" t="s">
        <v>2167</v>
      </c>
      <c r="O1052" s="8">
        <v>0</v>
      </c>
      <c r="P1052" s="9">
        <v>0</v>
      </c>
      <c r="Q1052" t="s">
        <v>2176</v>
      </c>
      <c r="R1052" t="s">
        <v>2177</v>
      </c>
      <c r="S1052" s="14">
        <v>42525.722187499996</v>
      </c>
      <c r="T1052" s="14">
        <v>42495.722187499996</v>
      </c>
    </row>
    <row r="1053" spans="1:20" ht="55.8" x14ac:dyDescent="0.55000000000000004">
      <c r="A1053" s="7">
        <v>4099</v>
      </c>
      <c r="B1053" s="26" t="s">
        <v>1049</v>
      </c>
      <c r="C1053" s="26" t="s">
        <v>2110</v>
      </c>
      <c r="D1053" s="3">
        <v>4500</v>
      </c>
      <c r="E1053" s="5">
        <v>50</v>
      </c>
      <c r="F1053" t="s">
        <v>2127</v>
      </c>
      <c r="G1053" t="s">
        <v>2130</v>
      </c>
      <c r="H1053" t="s">
        <v>2150</v>
      </c>
      <c r="I1053">
        <v>1472847873</v>
      </c>
      <c r="J1053">
        <v>1468959873</v>
      </c>
      <c r="K1053" t="b">
        <v>0</v>
      </c>
      <c r="L1053">
        <v>1</v>
      </c>
      <c r="M1053" t="b">
        <v>0</v>
      </c>
      <c r="N1053" t="s">
        <v>2167</v>
      </c>
      <c r="O1053" s="8">
        <v>1</v>
      </c>
      <c r="P1053" s="9">
        <v>50</v>
      </c>
      <c r="Q1053" t="s">
        <v>2176</v>
      </c>
      <c r="R1053" t="s">
        <v>2177</v>
      </c>
      <c r="S1053" s="14">
        <v>42615.850381944445</v>
      </c>
      <c r="T1053" s="14">
        <v>42570.850381944445</v>
      </c>
    </row>
    <row r="1054" spans="1:20" ht="42" x14ac:dyDescent="0.55000000000000004">
      <c r="A1054" s="7">
        <v>4100</v>
      </c>
      <c r="B1054" s="26" t="s">
        <v>1050</v>
      </c>
      <c r="C1054" s="26" t="s">
        <v>2111</v>
      </c>
      <c r="D1054" s="3">
        <v>270</v>
      </c>
      <c r="E1054" s="5">
        <v>0</v>
      </c>
      <c r="F1054" t="s">
        <v>2127</v>
      </c>
      <c r="G1054" t="s">
        <v>2130</v>
      </c>
      <c r="H1054" t="s">
        <v>2150</v>
      </c>
      <c r="I1054">
        <v>1414205990</v>
      </c>
      <c r="J1054">
        <v>1413341990</v>
      </c>
      <c r="K1054" t="b">
        <v>0</v>
      </c>
      <c r="L1054">
        <v>0</v>
      </c>
      <c r="M1054" t="b">
        <v>0</v>
      </c>
      <c r="N1054" t="s">
        <v>2167</v>
      </c>
      <c r="O1054" s="8">
        <v>0</v>
      </c>
      <c r="P1054" s="9">
        <v>0</v>
      </c>
      <c r="Q1054" t="s">
        <v>2176</v>
      </c>
      <c r="R1054" t="s">
        <v>2177</v>
      </c>
      <c r="S1054" s="14">
        <v>41937.124884259261</v>
      </c>
      <c r="T1054" s="14">
        <v>41927.124884259261</v>
      </c>
    </row>
    <row r="1055" spans="1:20" ht="55.8" x14ac:dyDescent="0.55000000000000004">
      <c r="A1055" s="7">
        <v>4101</v>
      </c>
      <c r="B1055" s="26" t="s">
        <v>1051</v>
      </c>
      <c r="C1055" s="26" t="s">
        <v>2112</v>
      </c>
      <c r="D1055" s="3">
        <v>600</v>
      </c>
      <c r="E1055" s="5">
        <v>0</v>
      </c>
      <c r="F1055" t="s">
        <v>2127</v>
      </c>
      <c r="G1055" t="s">
        <v>2130</v>
      </c>
      <c r="H1055" t="s">
        <v>2150</v>
      </c>
      <c r="I1055">
        <v>1485380482</v>
      </c>
      <c r="J1055">
        <v>1482788482</v>
      </c>
      <c r="K1055" t="b">
        <v>0</v>
      </c>
      <c r="L1055">
        <v>0</v>
      </c>
      <c r="M1055" t="b">
        <v>0</v>
      </c>
      <c r="N1055" t="s">
        <v>2167</v>
      </c>
      <c r="O1055" s="8">
        <v>0</v>
      </c>
      <c r="P1055" s="9">
        <v>0</v>
      </c>
      <c r="Q1055" t="s">
        <v>2176</v>
      </c>
      <c r="R1055" t="s">
        <v>2177</v>
      </c>
      <c r="S1055" s="14">
        <v>42760.903726851851</v>
      </c>
      <c r="T1055" s="14">
        <v>42730.903726851851</v>
      </c>
    </row>
    <row r="1056" spans="1:20" ht="42" x14ac:dyDescent="0.55000000000000004">
      <c r="A1056" s="7">
        <v>4102</v>
      </c>
      <c r="B1056" s="26" t="s">
        <v>1052</v>
      </c>
      <c r="C1056" s="26" t="s">
        <v>2113</v>
      </c>
      <c r="D1056" s="3">
        <v>500</v>
      </c>
      <c r="E1056" s="5">
        <v>137</v>
      </c>
      <c r="F1056" t="s">
        <v>2127</v>
      </c>
      <c r="G1056" t="s">
        <v>2130</v>
      </c>
      <c r="H1056" t="s">
        <v>2150</v>
      </c>
      <c r="I1056">
        <v>1463343673</v>
      </c>
      <c r="J1056">
        <v>1460751673</v>
      </c>
      <c r="K1056" t="b">
        <v>0</v>
      </c>
      <c r="L1056">
        <v>6</v>
      </c>
      <c r="M1056" t="b">
        <v>0</v>
      </c>
      <c r="N1056" t="s">
        <v>2167</v>
      </c>
      <c r="O1056" s="8">
        <v>27</v>
      </c>
      <c r="P1056" s="9">
        <v>22.83</v>
      </c>
      <c r="Q1056" t="s">
        <v>2176</v>
      </c>
      <c r="R1056" t="s">
        <v>2177</v>
      </c>
      <c r="S1056" s="14">
        <v>42505.848067129627</v>
      </c>
      <c r="T1056" s="14">
        <v>42475.848067129627</v>
      </c>
    </row>
    <row r="1057" spans="1:20" ht="55.8" x14ac:dyDescent="0.55000000000000004">
      <c r="A1057" s="7">
        <v>4103</v>
      </c>
      <c r="B1057" s="26" t="s">
        <v>1053</v>
      </c>
      <c r="C1057" s="26" t="s">
        <v>2114</v>
      </c>
      <c r="D1057" s="3">
        <v>1000</v>
      </c>
      <c r="E1057" s="5">
        <v>100</v>
      </c>
      <c r="F1057" t="s">
        <v>2127</v>
      </c>
      <c r="G1057" t="s">
        <v>2130</v>
      </c>
      <c r="H1057" t="s">
        <v>2150</v>
      </c>
      <c r="I1057">
        <v>1440613920</v>
      </c>
      <c r="J1057">
        <v>1435953566</v>
      </c>
      <c r="K1057" t="b">
        <v>0</v>
      </c>
      <c r="L1057">
        <v>6</v>
      </c>
      <c r="M1057" t="b">
        <v>0</v>
      </c>
      <c r="N1057" t="s">
        <v>2167</v>
      </c>
      <c r="O1057" s="8">
        <v>10</v>
      </c>
      <c r="P1057" s="9">
        <v>16.670000000000002</v>
      </c>
      <c r="Q1057" t="s">
        <v>2176</v>
      </c>
      <c r="R1057" t="s">
        <v>2177</v>
      </c>
      <c r="S1057" s="14">
        <v>42242.772222222222</v>
      </c>
      <c r="T1057" s="14">
        <v>42188.83293981482</v>
      </c>
    </row>
    <row r="1058" spans="1:20" ht="55.8" x14ac:dyDescent="0.55000000000000004">
      <c r="A1058" s="7">
        <v>4104</v>
      </c>
      <c r="B1058" s="26" t="s">
        <v>1054</v>
      </c>
      <c r="C1058" s="26" t="s">
        <v>2115</v>
      </c>
      <c r="D1058" s="3">
        <v>3000</v>
      </c>
      <c r="E1058" s="5">
        <v>641</v>
      </c>
      <c r="F1058" t="s">
        <v>2127</v>
      </c>
      <c r="G1058" t="s">
        <v>2132</v>
      </c>
      <c r="H1058" t="s">
        <v>2152</v>
      </c>
      <c r="I1058">
        <v>1477550434</v>
      </c>
      <c r="J1058">
        <v>1474958434</v>
      </c>
      <c r="K1058" t="b">
        <v>0</v>
      </c>
      <c r="L1058">
        <v>14</v>
      </c>
      <c r="M1058" t="b">
        <v>0</v>
      </c>
      <c r="N1058" t="s">
        <v>2167</v>
      </c>
      <c r="O1058" s="8">
        <v>21</v>
      </c>
      <c r="P1058" s="9">
        <v>45.79</v>
      </c>
      <c r="Q1058" t="s">
        <v>2176</v>
      </c>
      <c r="R1058" t="s">
        <v>2177</v>
      </c>
      <c r="S1058" s="14">
        <v>42670.278171296297</v>
      </c>
      <c r="T1058" s="14">
        <v>42640.278171296297</v>
      </c>
    </row>
    <row r="1059" spans="1:20" ht="55.8" x14ac:dyDescent="0.55000000000000004">
      <c r="A1059" s="7">
        <v>4105</v>
      </c>
      <c r="B1059" s="26" t="s">
        <v>1055</v>
      </c>
      <c r="C1059" s="26" t="s">
        <v>2116</v>
      </c>
      <c r="D1059" s="3">
        <v>33000</v>
      </c>
      <c r="E1059" s="5">
        <v>2300</v>
      </c>
      <c r="F1059" t="s">
        <v>2127</v>
      </c>
      <c r="G1059" t="s">
        <v>2143</v>
      </c>
      <c r="H1059" t="s">
        <v>2159</v>
      </c>
      <c r="I1059">
        <v>1482711309</v>
      </c>
      <c r="J1059">
        <v>1479860109</v>
      </c>
      <c r="K1059" t="b">
        <v>0</v>
      </c>
      <c r="L1059">
        <v>6</v>
      </c>
      <c r="M1059" t="b">
        <v>0</v>
      </c>
      <c r="N1059" t="s">
        <v>2167</v>
      </c>
      <c r="O1059" s="8">
        <v>7</v>
      </c>
      <c r="P1059" s="9">
        <v>383.33</v>
      </c>
      <c r="Q1059" t="s">
        <v>2176</v>
      </c>
      <c r="R1059" t="s">
        <v>2177</v>
      </c>
      <c r="S1059" s="14">
        <v>42730.010520833333</v>
      </c>
      <c r="T1059" s="14">
        <v>42697.010520833333</v>
      </c>
    </row>
    <row r="1060" spans="1:20" ht="55.8" x14ac:dyDescent="0.55000000000000004">
      <c r="A1060" s="7">
        <v>4106</v>
      </c>
      <c r="B1060" s="26" t="s">
        <v>1056</v>
      </c>
      <c r="C1060" s="26" t="s">
        <v>2117</v>
      </c>
      <c r="D1060" s="3">
        <v>5000</v>
      </c>
      <c r="E1060" s="5">
        <v>3530</v>
      </c>
      <c r="F1060" t="s">
        <v>2127</v>
      </c>
      <c r="G1060" t="s">
        <v>2130</v>
      </c>
      <c r="H1060" t="s">
        <v>2150</v>
      </c>
      <c r="I1060">
        <v>1427936400</v>
      </c>
      <c r="J1060">
        <v>1424221866</v>
      </c>
      <c r="K1060" t="b">
        <v>0</v>
      </c>
      <c r="L1060">
        <v>33</v>
      </c>
      <c r="M1060" t="b">
        <v>0</v>
      </c>
      <c r="N1060" t="s">
        <v>2167</v>
      </c>
      <c r="O1060" s="8">
        <v>71</v>
      </c>
      <c r="P1060" s="9">
        <v>106.97</v>
      </c>
      <c r="Q1060" t="s">
        <v>2176</v>
      </c>
      <c r="R1060" t="s">
        <v>2177</v>
      </c>
      <c r="S1060" s="14">
        <v>42096.041666666672</v>
      </c>
      <c r="T1060" s="14">
        <v>42053.049375000002</v>
      </c>
    </row>
    <row r="1061" spans="1:20" ht="55.8" x14ac:dyDescent="0.55000000000000004">
      <c r="A1061" s="7">
        <v>4107</v>
      </c>
      <c r="B1061" s="26" t="s">
        <v>1057</v>
      </c>
      <c r="C1061" s="26" t="s">
        <v>2118</v>
      </c>
      <c r="D1061" s="3">
        <v>2000</v>
      </c>
      <c r="E1061" s="5">
        <v>41</v>
      </c>
      <c r="F1061" t="s">
        <v>2127</v>
      </c>
      <c r="G1061" t="s">
        <v>2130</v>
      </c>
      <c r="H1061" t="s">
        <v>2150</v>
      </c>
      <c r="I1061">
        <v>1411596001</v>
      </c>
      <c r="J1061">
        <v>1409608801</v>
      </c>
      <c r="K1061" t="b">
        <v>0</v>
      </c>
      <c r="L1061">
        <v>4</v>
      </c>
      <c r="M1061" t="b">
        <v>0</v>
      </c>
      <c r="N1061" t="s">
        <v>2167</v>
      </c>
      <c r="O1061" s="8">
        <v>2</v>
      </c>
      <c r="P1061" s="9">
        <v>10.25</v>
      </c>
      <c r="Q1061" t="s">
        <v>2176</v>
      </c>
      <c r="R1061" t="s">
        <v>2177</v>
      </c>
      <c r="S1061" s="14">
        <v>41906.916678240741</v>
      </c>
      <c r="T1061" s="14">
        <v>41883.916678240741</v>
      </c>
    </row>
    <row r="1062" spans="1:20" ht="55.8" x14ac:dyDescent="0.55000000000000004">
      <c r="A1062" s="7">
        <v>4108</v>
      </c>
      <c r="B1062" s="26" t="s">
        <v>1058</v>
      </c>
      <c r="C1062" s="26" t="s">
        <v>2119</v>
      </c>
      <c r="D1062" s="3">
        <v>3000</v>
      </c>
      <c r="E1062" s="5">
        <v>59</v>
      </c>
      <c r="F1062" t="s">
        <v>2127</v>
      </c>
      <c r="G1062" t="s">
        <v>2130</v>
      </c>
      <c r="H1062" t="s">
        <v>2150</v>
      </c>
      <c r="I1062">
        <v>1488517200</v>
      </c>
      <c r="J1062">
        <v>1485909937</v>
      </c>
      <c r="K1062" t="b">
        <v>0</v>
      </c>
      <c r="L1062">
        <v>1</v>
      </c>
      <c r="M1062" t="b">
        <v>0</v>
      </c>
      <c r="N1062" t="s">
        <v>2167</v>
      </c>
      <c r="O1062" s="8">
        <v>2</v>
      </c>
      <c r="P1062" s="9">
        <v>59</v>
      </c>
      <c r="Q1062" t="s">
        <v>2176</v>
      </c>
      <c r="R1062" t="s">
        <v>2177</v>
      </c>
      <c r="S1062" s="14">
        <v>42797.208333333328</v>
      </c>
      <c r="T1062" s="14">
        <v>42767.031678240746</v>
      </c>
    </row>
    <row r="1063" spans="1:20" ht="55.8" x14ac:dyDescent="0.55000000000000004">
      <c r="A1063" s="7">
        <v>4109</v>
      </c>
      <c r="B1063" s="26" t="s">
        <v>1059</v>
      </c>
      <c r="C1063" s="26" t="s">
        <v>2120</v>
      </c>
      <c r="D1063" s="3">
        <v>500</v>
      </c>
      <c r="E1063" s="5">
        <v>0</v>
      </c>
      <c r="F1063" t="s">
        <v>2127</v>
      </c>
      <c r="G1063" t="s">
        <v>2131</v>
      </c>
      <c r="H1063" t="s">
        <v>2151</v>
      </c>
      <c r="I1063">
        <v>1448805404</v>
      </c>
      <c r="J1063">
        <v>1446209804</v>
      </c>
      <c r="K1063" t="b">
        <v>0</v>
      </c>
      <c r="L1063">
        <v>0</v>
      </c>
      <c r="M1063" t="b">
        <v>0</v>
      </c>
      <c r="N1063" t="s">
        <v>2167</v>
      </c>
      <c r="O1063" s="8">
        <v>0</v>
      </c>
      <c r="P1063" s="9">
        <v>0</v>
      </c>
      <c r="Q1063" t="s">
        <v>2176</v>
      </c>
      <c r="R1063" t="s">
        <v>2177</v>
      </c>
      <c r="S1063" s="14">
        <v>42337.581064814818</v>
      </c>
      <c r="T1063" s="14">
        <v>42307.539398148147</v>
      </c>
    </row>
    <row r="1064" spans="1:20" ht="55.8" x14ac:dyDescent="0.55000000000000004">
      <c r="A1064" s="7">
        <v>4110</v>
      </c>
      <c r="B1064" s="26" t="s">
        <v>1060</v>
      </c>
      <c r="C1064" s="26" t="s">
        <v>2121</v>
      </c>
      <c r="D1064" s="3">
        <v>300</v>
      </c>
      <c r="E1064" s="5">
        <v>86</v>
      </c>
      <c r="F1064" t="s">
        <v>2127</v>
      </c>
      <c r="G1064" t="s">
        <v>2131</v>
      </c>
      <c r="H1064" t="s">
        <v>2151</v>
      </c>
      <c r="I1064">
        <v>1469113351</v>
      </c>
      <c r="J1064">
        <v>1463929351</v>
      </c>
      <c r="K1064" t="b">
        <v>0</v>
      </c>
      <c r="L1064">
        <v>6</v>
      </c>
      <c r="M1064" t="b">
        <v>0</v>
      </c>
      <c r="N1064" t="s">
        <v>2167</v>
      </c>
      <c r="O1064" s="8">
        <v>29</v>
      </c>
      <c r="P1064" s="9">
        <v>14.33</v>
      </c>
      <c r="Q1064" t="s">
        <v>2176</v>
      </c>
      <c r="R1064" t="s">
        <v>2177</v>
      </c>
      <c r="S1064" s="14">
        <v>42572.626747685179</v>
      </c>
      <c r="T1064" s="14">
        <v>42512.626747685179</v>
      </c>
    </row>
    <row r="1065" spans="1:20" ht="55.8" x14ac:dyDescent="0.55000000000000004">
      <c r="A1065" s="7">
        <v>4111</v>
      </c>
      <c r="B1065" s="26" t="s">
        <v>1061</v>
      </c>
      <c r="C1065" s="26" t="s">
        <v>2122</v>
      </c>
      <c r="D1065" s="3">
        <v>3000</v>
      </c>
      <c r="E1065" s="5">
        <v>94</v>
      </c>
      <c r="F1065" t="s">
        <v>2127</v>
      </c>
      <c r="G1065" t="s">
        <v>2130</v>
      </c>
      <c r="H1065" t="s">
        <v>2150</v>
      </c>
      <c r="I1065">
        <v>1424747740</v>
      </c>
      <c r="J1065">
        <v>1422155740</v>
      </c>
      <c r="K1065" t="b">
        <v>0</v>
      </c>
      <c r="L1065">
        <v>6</v>
      </c>
      <c r="M1065" t="b">
        <v>0</v>
      </c>
      <c r="N1065" t="s">
        <v>2167</v>
      </c>
      <c r="O1065" s="8">
        <v>3</v>
      </c>
      <c r="P1065" s="9">
        <v>15.67</v>
      </c>
      <c r="Q1065" t="s">
        <v>2176</v>
      </c>
      <c r="R1065" t="s">
        <v>2177</v>
      </c>
      <c r="S1065" s="14">
        <v>42059.135879629626</v>
      </c>
      <c r="T1065" s="14">
        <v>42029.135879629626</v>
      </c>
    </row>
    <row r="1066" spans="1:20" ht="55.8" x14ac:dyDescent="0.55000000000000004">
      <c r="A1066" s="7">
        <v>4112</v>
      </c>
      <c r="B1066" s="26" t="s">
        <v>1062</v>
      </c>
      <c r="C1066" s="26" t="s">
        <v>1175</v>
      </c>
      <c r="D1066" s="3">
        <v>2500</v>
      </c>
      <c r="E1066" s="5">
        <v>1</v>
      </c>
      <c r="F1066" t="s">
        <v>2127</v>
      </c>
      <c r="G1066" t="s">
        <v>2146</v>
      </c>
      <c r="H1066" t="s">
        <v>2153</v>
      </c>
      <c r="I1066">
        <v>1456617600</v>
      </c>
      <c r="J1066">
        <v>1454280186</v>
      </c>
      <c r="K1066" t="b">
        <v>0</v>
      </c>
      <c r="L1066">
        <v>1</v>
      </c>
      <c r="M1066" t="b">
        <v>0</v>
      </c>
      <c r="N1066" t="s">
        <v>2167</v>
      </c>
      <c r="O1066" s="8">
        <v>0</v>
      </c>
      <c r="P1066" s="9">
        <v>1</v>
      </c>
      <c r="Q1066" t="s">
        <v>2176</v>
      </c>
      <c r="R1066" t="s">
        <v>2177</v>
      </c>
      <c r="S1066" s="14">
        <v>42428</v>
      </c>
      <c r="T1066" s="14">
        <v>42400.946597222224</v>
      </c>
    </row>
    <row r="1067" spans="1:20" ht="55.8" x14ac:dyDescent="0.55000000000000004">
      <c r="A1067" s="7">
        <v>4113</v>
      </c>
      <c r="B1067" s="26" t="s">
        <v>1063</v>
      </c>
      <c r="C1067" s="26" t="s">
        <v>2123</v>
      </c>
      <c r="D1067" s="3">
        <v>1500</v>
      </c>
      <c r="E1067" s="5">
        <v>3</v>
      </c>
      <c r="F1067" t="s">
        <v>2127</v>
      </c>
      <c r="G1067" t="s">
        <v>2130</v>
      </c>
      <c r="H1067" t="s">
        <v>2150</v>
      </c>
      <c r="I1067">
        <v>1452234840</v>
      </c>
      <c r="J1067">
        <v>1450619123</v>
      </c>
      <c r="K1067" t="b">
        <v>0</v>
      </c>
      <c r="L1067">
        <v>3</v>
      </c>
      <c r="M1067" t="b">
        <v>0</v>
      </c>
      <c r="N1067" t="s">
        <v>2167</v>
      </c>
      <c r="O1067" s="8">
        <v>0</v>
      </c>
      <c r="P1067" s="9">
        <v>1</v>
      </c>
      <c r="Q1067" t="s">
        <v>2176</v>
      </c>
      <c r="R1067" t="s">
        <v>2177</v>
      </c>
      <c r="S1067" s="14">
        <v>42377.273611111115</v>
      </c>
      <c r="T1067" s="14">
        <v>42358.573182870372</v>
      </c>
    </row>
  </sheetData>
  <conditionalFormatting sqref="F1:F1067">
    <cfRule type="cellIs" dxfId="4" priority="2" operator="equal">
      <formula>"live"</formula>
    </cfRule>
    <cfRule type="cellIs" dxfId="3" priority="3" operator="equal">
      <formula>"successful"</formula>
    </cfRule>
    <cfRule type="cellIs" dxfId="2" priority="4" operator="equal">
      <formula>"failed"</formula>
    </cfRule>
    <cfRule type="cellIs" dxfId="1" priority="5" operator="equal">
      <formula>"canceled"</formula>
    </cfRule>
    <cfRule type="cellIs" dxfId="0" priority="6" operator="equal">
      <formula>"live"</formula>
    </cfRule>
  </conditionalFormatting>
  <conditionalFormatting sqref="O1:O1067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2A2-8A65-4ADD-B82E-426AA9636571}">
  <dimension ref="A1:H17"/>
  <sheetViews>
    <sheetView workbookViewId="0">
      <selection activeCell="B2" sqref="B2"/>
    </sheetView>
  </sheetViews>
  <sheetFormatPr defaultRowHeight="13.8" x14ac:dyDescent="0.45"/>
  <cols>
    <col min="1" max="1" width="17.6171875" style="25" customWidth="1"/>
    <col min="2" max="2" width="18.47265625" style="8" customWidth="1"/>
    <col min="3" max="3" width="14.37890625" style="8" customWidth="1"/>
    <col min="4" max="4" width="16.85546875" style="8" bestFit="1" customWidth="1"/>
    <col min="5" max="5" width="13" style="8" customWidth="1"/>
    <col min="6" max="6" width="21.234375" style="19" customWidth="1"/>
    <col min="7" max="7" width="17.76171875" style="19" customWidth="1"/>
    <col min="8" max="8" width="20.09375" style="18" customWidth="1"/>
  </cols>
  <sheetData>
    <row r="1" spans="1:8" s="1" customFormat="1" x14ac:dyDescent="0.45">
      <c r="A1" s="21" t="s">
        <v>2180</v>
      </c>
      <c r="B1" s="1" t="s">
        <v>2181</v>
      </c>
      <c r="C1" s="1" t="s">
        <v>2182</v>
      </c>
      <c r="D1" s="1" t="s">
        <v>2183</v>
      </c>
      <c r="E1" s="1" t="s">
        <v>2184</v>
      </c>
      <c r="F1" s="17" t="s">
        <v>2185</v>
      </c>
      <c r="G1" s="17" t="s">
        <v>2186</v>
      </c>
      <c r="H1" s="17" t="s">
        <v>2187</v>
      </c>
    </row>
    <row r="2" spans="1:8" x14ac:dyDescent="0.45">
      <c r="A2" s="22" t="s">
        <v>2202</v>
      </c>
      <c r="B2" s="16">
        <f>COUNTIFS(KickstarterPlays!F:F, "=successful",KickstarterPlays!D:D, "&lt; 1000")</f>
        <v>141</v>
      </c>
      <c r="C2" s="8">
        <f>COUNTIFS( KickstarterPlays!F:F, "=failed", KickstarterPlays!D:D, "&lt; 1000" )</f>
        <v>45</v>
      </c>
      <c r="D2" s="8">
        <f>COUNTIFS( KickstarterPlays!F:F, "=canceled", KickstarterPlays!D:D, "&lt; 1000" )</f>
        <v>0</v>
      </c>
      <c r="E2" s="8">
        <f>SUM(B2:D2)</f>
        <v>186</v>
      </c>
      <c r="F2" s="18">
        <f>(B2/E2)*100</f>
        <v>75.806451612903231</v>
      </c>
      <c r="G2" s="18">
        <f>(C2/E2)*100</f>
        <v>24.193548387096776</v>
      </c>
      <c r="H2" s="18">
        <f>(D2/E2)*100</f>
        <v>0</v>
      </c>
    </row>
    <row r="3" spans="1:8" x14ac:dyDescent="0.45">
      <c r="A3" s="22" t="s">
        <v>2188</v>
      </c>
      <c r="B3" s="8">
        <f>COUNTIFS( KickstarterPlays!F:F, "=successful", KickstarterPlays!D:D, "&gt;=1000",  KickstarterPlays!D:D, "&lt;5000" )</f>
        <v>388</v>
      </c>
      <c r="C3" s="8">
        <f>COUNTIFS( KickstarterPlays!F:F, "=failed", KickstarterPlays!D:D, "&gt;=1000",  KickstarterPlays!D:D, "&lt;5000" )</f>
        <v>146</v>
      </c>
      <c r="D3" s="8">
        <f>COUNTIFS( KickstarterPlays!F:F, "=canceled", KickstarterPlays!D:D, "&gt;=1000",  KickstarterPlays!D:D, "&lt;5000" )</f>
        <v>0</v>
      </c>
      <c r="E3" s="8">
        <f t="shared" ref="E3:E13" si="0">SUM(B3:D3)</f>
        <v>534</v>
      </c>
      <c r="F3" s="18">
        <f t="shared" ref="F3:F13" si="1">(B3/E3)*100</f>
        <v>72.659176029962552</v>
      </c>
      <c r="G3" s="18">
        <f t="shared" ref="G3:G13" si="2">(C3/E3)*100</f>
        <v>27.340823970037455</v>
      </c>
      <c r="H3" s="18">
        <f t="shared" ref="H3:H13" si="3">(D3/E3)*100</f>
        <v>0</v>
      </c>
    </row>
    <row r="4" spans="1:8" x14ac:dyDescent="0.45">
      <c r="A4" s="22" t="s">
        <v>2189</v>
      </c>
      <c r="B4" s="8">
        <f>COUNTIFS( KickstarterPlays!F:F, "=successful", KickstarterPlays!D:D, "&gt;=5000",  KickstarterPlays!D:D, "&lt;10000" )</f>
        <v>93</v>
      </c>
      <c r="C4" s="8">
        <f>COUNTIFS( KickstarterPlays!F:F, "=failed", KickstarterPlays!D:D, "&gt;=5000",  KickstarterPlays!D:D, "&lt;10000" )</f>
        <v>76</v>
      </c>
      <c r="D4" s="8">
        <f>COUNTIFS( KickstarterPlays!F:F, "=canceled", KickstarterPlays!D:D, "&gt;=5000",  KickstarterPlays!D:D, "&lt;10000" )</f>
        <v>0</v>
      </c>
      <c r="E4" s="8">
        <f t="shared" si="0"/>
        <v>169</v>
      </c>
      <c r="F4" s="18">
        <f t="shared" si="1"/>
        <v>55.029585798816569</v>
      </c>
      <c r="G4" s="18">
        <f t="shared" si="2"/>
        <v>44.970414201183431</v>
      </c>
      <c r="H4" s="18">
        <f t="shared" si="3"/>
        <v>0</v>
      </c>
    </row>
    <row r="5" spans="1:8" x14ac:dyDescent="0.45">
      <c r="A5" s="22" t="s">
        <v>2190</v>
      </c>
      <c r="B5" s="8">
        <f>COUNTIFS( KickstarterPlays!F:F, "=successful", KickstarterPlays!D:D, "&gt;=10000",  KickstarterPlays!D:D, "&lt;15000" )</f>
        <v>39</v>
      </c>
      <c r="C5" s="8">
        <f>COUNTIFS( KickstarterPlays!F:F, "=failed", KickstarterPlays!D:D, "&gt;=10000",  KickstarterPlays!D:D, "&lt;15000" )</f>
        <v>33</v>
      </c>
      <c r="D5" s="8">
        <f>COUNTIFS( KickstarterPlays!F:F, "=canceled", KickstarterPlays!D:D, "&gt;=10000",  KickstarterPlays!D:D, "&lt;15000" )</f>
        <v>0</v>
      </c>
      <c r="E5" s="8">
        <f t="shared" si="0"/>
        <v>72</v>
      </c>
      <c r="F5" s="18">
        <f t="shared" si="1"/>
        <v>54.166666666666664</v>
      </c>
      <c r="G5" s="18">
        <f t="shared" si="2"/>
        <v>45.833333333333329</v>
      </c>
      <c r="H5" s="18">
        <f t="shared" si="3"/>
        <v>0</v>
      </c>
    </row>
    <row r="6" spans="1:8" x14ac:dyDescent="0.45">
      <c r="A6" s="22" t="s">
        <v>2191</v>
      </c>
      <c r="B6" s="8">
        <f>COUNTIFS( KickstarterPlays!F:F, "=successful", KickstarterPlays!D:D, "&gt;=15000",  KickstarterPlays!D:D, "&lt;20000" )</f>
        <v>12</v>
      </c>
      <c r="C6" s="8">
        <f>COUNTIFS( KickstarterPlays!F:F, "=failed", KickstarterPlays!D:D, "&gt;=15000",  KickstarterPlays!D:D, "&lt;20000" )</f>
        <v>12</v>
      </c>
      <c r="D6" s="8">
        <f>COUNTIFS( KickstarterPlays!F:F, "=canceled", KickstarterPlays!D:D, "&gt;=15000",  KickstarterPlays!D:D, "&lt;20000" )</f>
        <v>0</v>
      </c>
      <c r="E6" s="8">
        <f t="shared" si="0"/>
        <v>24</v>
      </c>
      <c r="F6" s="18">
        <f t="shared" si="1"/>
        <v>50</v>
      </c>
      <c r="G6" s="18">
        <f t="shared" si="2"/>
        <v>50</v>
      </c>
      <c r="H6" s="18">
        <f t="shared" si="3"/>
        <v>0</v>
      </c>
    </row>
    <row r="7" spans="1:8" x14ac:dyDescent="0.45">
      <c r="A7" s="22" t="s">
        <v>2192</v>
      </c>
      <c r="B7" s="8">
        <f>COUNTIFS( KickstarterPlays!F:F, "=successful", KickstarterPlays!D:D, "&gt;=20000",  KickstarterPlays!D:D, "&lt;25000" )</f>
        <v>9</v>
      </c>
      <c r="C7" s="8">
        <f>COUNTIFS( KickstarterPlays!F:F, "=failed", KickstarterPlays!D:D, "&gt;=20000",  KickstarterPlays!D:D, "&lt;25000" )</f>
        <v>11</v>
      </c>
      <c r="D7" s="8">
        <f>COUNTIFS( KickstarterPlays!F:F, "=canceled", KickstarterPlays!D:D, "&gt;=20000",  KickstarterPlays!D:D, "&lt;25000" )</f>
        <v>0</v>
      </c>
      <c r="E7" s="8">
        <f t="shared" si="0"/>
        <v>20</v>
      </c>
      <c r="F7" s="18">
        <f t="shared" si="1"/>
        <v>45</v>
      </c>
      <c r="G7" s="18">
        <f t="shared" si="2"/>
        <v>55.000000000000007</v>
      </c>
      <c r="H7" s="18">
        <f t="shared" si="3"/>
        <v>0</v>
      </c>
    </row>
    <row r="8" spans="1:8" x14ac:dyDescent="0.45">
      <c r="A8" s="22" t="s">
        <v>2193</v>
      </c>
      <c r="B8" s="8">
        <f>COUNTIFS( KickstarterPlays!F:F, "=successful", KickstarterPlays!D:D, "&gt;=25000",  KickstarterPlays!D:D, "&lt;30000" )</f>
        <v>1</v>
      </c>
      <c r="C8" s="8">
        <f>COUNTIFS( KickstarterPlays!F:F, "=failed", KickstarterPlays!D:D, "&gt;=25000",  KickstarterPlays!D:D, "&lt;30000" )</f>
        <v>4</v>
      </c>
      <c r="D8" s="8">
        <f>COUNTIFS( KickstarterPlays!F:F, "=canceled", KickstarterPlays!D:D, "&gt;=25000",  KickstarterPlays!D:D, "&lt;30000" )</f>
        <v>0</v>
      </c>
      <c r="E8" s="8">
        <f t="shared" si="0"/>
        <v>5</v>
      </c>
      <c r="F8" s="18">
        <f t="shared" si="1"/>
        <v>20</v>
      </c>
      <c r="G8" s="18">
        <f t="shared" si="2"/>
        <v>80</v>
      </c>
      <c r="H8" s="18">
        <f t="shared" si="3"/>
        <v>0</v>
      </c>
    </row>
    <row r="9" spans="1:8" x14ac:dyDescent="0.45">
      <c r="A9" s="22" t="s">
        <v>2194</v>
      </c>
      <c r="B9" s="8">
        <f>COUNTIFS( KickstarterPlays!F:F, "=successful", KickstarterPlays!D:D, "&gt;=30000",  KickstarterPlays!D:D, "&lt;35000" )</f>
        <v>3</v>
      </c>
      <c r="C9" s="8">
        <f>COUNTIFS( KickstarterPlays!F:F, "=failed", KickstarterPlays!D:D, "&gt;=30000",  KickstarterPlays!D:D, "&lt;35000" )</f>
        <v>8</v>
      </c>
      <c r="D9" s="8">
        <f>COUNTIFS( KickstarterPlays!F:F, "=canceled", KickstarterPlays!D:D, "&gt;=30000",  KickstarterPlays!D:D, "&lt;35000" )</f>
        <v>0</v>
      </c>
      <c r="E9" s="8">
        <f t="shared" si="0"/>
        <v>11</v>
      </c>
      <c r="F9" s="18">
        <f t="shared" si="1"/>
        <v>27.27272727272727</v>
      </c>
      <c r="G9" s="18">
        <f t="shared" si="2"/>
        <v>72.727272727272734</v>
      </c>
      <c r="H9" s="18">
        <f t="shared" si="3"/>
        <v>0</v>
      </c>
    </row>
    <row r="10" spans="1:8" x14ac:dyDescent="0.45">
      <c r="A10" s="23" t="s">
        <v>2195</v>
      </c>
      <c r="B10" s="8">
        <f>COUNTIFS( KickstarterPlays!F:F, "=successful", KickstarterPlays!D:D, "&gt;=35000",  KickstarterPlays!D:D, "&lt;40000" )</f>
        <v>4</v>
      </c>
      <c r="C10" s="8">
        <f>COUNTIFS( KickstarterPlays!F:F, "=failed", KickstarterPlays!D:D, "&gt;=35000",  KickstarterPlays!D:D, "&lt;40000" )</f>
        <v>2</v>
      </c>
      <c r="D10" s="8">
        <f>COUNTIFS( KickstarterPlays!F:F, "=canceled", KickstarterPlays!D:D, "&gt;=35000",  KickstarterPlays!D:D, "&lt;40000" )</f>
        <v>0</v>
      </c>
      <c r="E10" s="8">
        <f t="shared" si="0"/>
        <v>6</v>
      </c>
      <c r="F10" s="18">
        <f t="shared" si="1"/>
        <v>66.666666666666657</v>
      </c>
      <c r="G10" s="18">
        <f t="shared" si="2"/>
        <v>33.333333333333329</v>
      </c>
      <c r="H10" s="18">
        <f t="shared" si="3"/>
        <v>0</v>
      </c>
    </row>
    <row r="11" spans="1:8" x14ac:dyDescent="0.45">
      <c r="A11" s="23" t="s">
        <v>2196</v>
      </c>
      <c r="B11" s="8">
        <f>COUNTIFS( KickstarterPlays!F:F, "=successful", KickstarterPlays!D:D, "&gt;=40000",  KickstarterPlays!D:D, "&lt;45000" )</f>
        <v>2</v>
      </c>
      <c r="C11" s="8">
        <f>COUNTIFS( KickstarterPlays!F:F, "=failed", KickstarterPlays!D:D, "&gt;=40000",  KickstarterPlays!D:D, "&lt;45000" )</f>
        <v>1</v>
      </c>
      <c r="D11" s="8">
        <f>COUNTIFS( KickstarterPlays!F:F, "=canceled", KickstarterPlays!D:D, "&gt;=40000",  KickstarterPlays!D:D, "&lt;45000" )</f>
        <v>0</v>
      </c>
      <c r="E11" s="8">
        <f t="shared" si="0"/>
        <v>3</v>
      </c>
      <c r="F11" s="18">
        <f t="shared" si="1"/>
        <v>66.666666666666657</v>
      </c>
      <c r="G11" s="18">
        <f t="shared" si="2"/>
        <v>33.333333333333329</v>
      </c>
      <c r="H11" s="18">
        <f t="shared" si="3"/>
        <v>0</v>
      </c>
    </row>
    <row r="12" spans="1:8" x14ac:dyDescent="0.45">
      <c r="A12" s="23" t="s">
        <v>2197</v>
      </c>
      <c r="B12" s="8">
        <f>COUNTIFS( KickstarterPlays!F:F, "=successful", KickstarterPlays!D:D, "&gt;=45000",  KickstarterPlays!D:D, "&lt;50000" )</f>
        <v>0</v>
      </c>
      <c r="C12" s="8">
        <f>COUNTIFS( KickstarterPlays!F:F, "=failed", KickstarterPlays!D:D, "&gt;=45000",  KickstarterPlays!D:D, "&lt;50000" )</f>
        <v>1</v>
      </c>
      <c r="D12" s="8">
        <f>COUNTIFS( KickstarterPlays!F:F, "=canceled", KickstarterPlays!D:D, "&gt;=45000",  KickstarterPlays!D:D, "&lt;50000" )</f>
        <v>0</v>
      </c>
      <c r="E12" s="8">
        <f t="shared" si="0"/>
        <v>1</v>
      </c>
      <c r="F12" s="18">
        <f t="shared" si="1"/>
        <v>0</v>
      </c>
      <c r="G12" s="18">
        <f t="shared" si="2"/>
        <v>100</v>
      </c>
      <c r="H12" s="18">
        <f t="shared" si="3"/>
        <v>0</v>
      </c>
    </row>
    <row r="13" spans="1:8" x14ac:dyDescent="0.45">
      <c r="A13" s="23" t="s">
        <v>2198</v>
      </c>
      <c r="B13" s="8">
        <f>COUNTIFS( KickstarterPlays!F:F, "=successful", KickstarterPlays!D:D, "&gt;=50000" )</f>
        <v>2</v>
      </c>
      <c r="C13" s="8">
        <f>COUNTIFS( KickstarterPlays!F:F, "=failed", KickstarterPlays!D:D, "&gt;=50000" )</f>
        <v>14</v>
      </c>
      <c r="D13" s="8">
        <f>COUNTIFS( KickstarterPlays!F:F, "=canceled", KickstarterPlays!D:D, "&gt;=50000" )</f>
        <v>0</v>
      </c>
      <c r="E13" s="8">
        <f t="shared" si="0"/>
        <v>16</v>
      </c>
      <c r="F13" s="18">
        <f t="shared" si="1"/>
        <v>12.5</v>
      </c>
      <c r="G13" s="18">
        <f t="shared" si="2"/>
        <v>87.5</v>
      </c>
      <c r="H13" s="18">
        <f t="shared" si="3"/>
        <v>0</v>
      </c>
    </row>
    <row r="14" spans="1:8" x14ac:dyDescent="0.45">
      <c r="A14" s="24"/>
    </row>
    <row r="15" spans="1:8" x14ac:dyDescent="0.45">
      <c r="A15" s="24"/>
    </row>
    <row r="16" spans="1:8" x14ac:dyDescent="0.45">
      <c r="A16" s="24"/>
    </row>
    <row r="17" spans="1:1" x14ac:dyDescent="0.45">
      <c r="A17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FE2A-066C-4449-B5DC-1758E4BCAFEF}">
  <dimension ref="A3:D16"/>
  <sheetViews>
    <sheetView workbookViewId="0">
      <selection activeCell="G4" sqref="G4"/>
    </sheetView>
  </sheetViews>
  <sheetFormatPr defaultRowHeight="13.8" x14ac:dyDescent="0.45"/>
  <cols>
    <col min="1" max="1" width="14.94921875" bestFit="1" customWidth="1"/>
    <col min="2" max="2" width="26.42578125" bestFit="1" customWidth="1"/>
    <col min="3" max="3" width="22.6640625" bestFit="1" customWidth="1"/>
    <col min="4" max="4" width="26.140625" bestFit="1" customWidth="1"/>
  </cols>
  <sheetData>
    <row r="3" spans="1:4" x14ac:dyDescent="0.45">
      <c r="A3" s="11" t="s">
        <v>2174</v>
      </c>
      <c r="B3" t="s">
        <v>2199</v>
      </c>
      <c r="C3" t="s">
        <v>2200</v>
      </c>
      <c r="D3" t="s">
        <v>2201</v>
      </c>
    </row>
    <row r="4" spans="1:4" x14ac:dyDescent="0.45">
      <c r="A4" s="12" t="s">
        <v>2202</v>
      </c>
      <c r="B4" s="20">
        <v>75.806451612903231</v>
      </c>
      <c r="C4" s="20">
        <v>24.193548387096776</v>
      </c>
      <c r="D4" s="20">
        <v>0</v>
      </c>
    </row>
    <row r="5" spans="1:4" x14ac:dyDescent="0.45">
      <c r="A5" s="12" t="s">
        <v>2188</v>
      </c>
      <c r="B5" s="20">
        <v>72.659176029962552</v>
      </c>
      <c r="C5" s="20">
        <v>27.340823970037455</v>
      </c>
      <c r="D5" s="20">
        <v>0</v>
      </c>
    </row>
    <row r="6" spans="1:4" x14ac:dyDescent="0.45">
      <c r="A6" s="12" t="s">
        <v>2189</v>
      </c>
      <c r="B6" s="20">
        <v>55.029585798816569</v>
      </c>
      <c r="C6" s="20">
        <v>44.970414201183431</v>
      </c>
      <c r="D6" s="20">
        <v>0</v>
      </c>
    </row>
    <row r="7" spans="1:4" x14ac:dyDescent="0.45">
      <c r="A7" s="12" t="s">
        <v>2190</v>
      </c>
      <c r="B7" s="20">
        <v>54.166666666666664</v>
      </c>
      <c r="C7" s="20">
        <v>45.833333333333329</v>
      </c>
      <c r="D7" s="20">
        <v>0</v>
      </c>
    </row>
    <row r="8" spans="1:4" x14ac:dyDescent="0.45">
      <c r="A8" s="12" t="s">
        <v>2191</v>
      </c>
      <c r="B8" s="20">
        <v>50</v>
      </c>
      <c r="C8" s="20">
        <v>50</v>
      </c>
      <c r="D8" s="20">
        <v>0</v>
      </c>
    </row>
    <row r="9" spans="1:4" x14ac:dyDescent="0.45">
      <c r="A9" s="12" t="s">
        <v>2192</v>
      </c>
      <c r="B9" s="20">
        <v>45</v>
      </c>
      <c r="C9" s="20">
        <v>55.000000000000007</v>
      </c>
      <c r="D9" s="20">
        <v>0</v>
      </c>
    </row>
    <row r="10" spans="1:4" x14ac:dyDescent="0.45">
      <c r="A10" s="12" t="s">
        <v>2193</v>
      </c>
      <c r="B10" s="20">
        <v>20</v>
      </c>
      <c r="C10" s="20">
        <v>80</v>
      </c>
      <c r="D10" s="20">
        <v>0</v>
      </c>
    </row>
    <row r="11" spans="1:4" x14ac:dyDescent="0.45">
      <c r="A11" s="12" t="s">
        <v>2194</v>
      </c>
      <c r="B11" s="20">
        <v>27.27272727272727</v>
      </c>
      <c r="C11" s="20">
        <v>72.727272727272734</v>
      </c>
      <c r="D11" s="20">
        <v>0</v>
      </c>
    </row>
    <row r="12" spans="1:4" x14ac:dyDescent="0.45">
      <c r="A12" s="12" t="s">
        <v>2195</v>
      </c>
      <c r="B12" s="20">
        <v>66.666666666666657</v>
      </c>
      <c r="C12" s="20">
        <v>33.333333333333329</v>
      </c>
      <c r="D12" s="20">
        <v>0</v>
      </c>
    </row>
    <row r="13" spans="1:4" x14ac:dyDescent="0.45">
      <c r="A13" s="12" t="s">
        <v>2196</v>
      </c>
      <c r="B13" s="20">
        <v>66.666666666666657</v>
      </c>
      <c r="C13" s="20">
        <v>33.333333333333329</v>
      </c>
      <c r="D13" s="20">
        <v>0</v>
      </c>
    </row>
    <row r="14" spans="1:4" x14ac:dyDescent="0.45">
      <c r="A14" s="12" t="s">
        <v>2197</v>
      </c>
      <c r="B14" s="20">
        <v>0</v>
      </c>
      <c r="C14" s="20">
        <v>100</v>
      </c>
      <c r="D14" s="20">
        <v>0</v>
      </c>
    </row>
    <row r="15" spans="1:4" x14ac:dyDescent="0.45">
      <c r="A15" s="12" t="s">
        <v>2198</v>
      </c>
      <c r="B15" s="20">
        <v>12.5</v>
      </c>
      <c r="C15" s="20">
        <v>87.5</v>
      </c>
      <c r="D15" s="20">
        <v>0</v>
      </c>
    </row>
    <row r="16" spans="1:4" x14ac:dyDescent="0.45">
      <c r="A16" s="12" t="s">
        <v>2175</v>
      </c>
      <c r="B16" s="20">
        <v>545.76794071440963</v>
      </c>
      <c r="C16" s="20">
        <v>654.23205928559037</v>
      </c>
      <c r="D16" s="20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8E46-8C73-4AC6-8ADB-37CA68798E53}">
  <dimension ref="A1"/>
  <sheetViews>
    <sheetView workbookViewId="0">
      <selection activeCell="G25" sqref="G25"/>
    </sheetView>
  </sheetViews>
  <sheetFormatPr defaultRowHeight="13.8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KickstarterPlays</vt:lpstr>
      <vt:lpstr>Outcomes Based on Goals</vt:lpstr>
      <vt:lpstr>Goals Pivot Table</vt:lpstr>
      <vt:lpstr>Goals 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Pam Hamrick</cp:lastModifiedBy>
  <dcterms:created xsi:type="dcterms:W3CDTF">2017-04-20T15:17:24Z</dcterms:created>
  <dcterms:modified xsi:type="dcterms:W3CDTF">2020-06-07T00:23:37Z</dcterms:modified>
</cp:coreProperties>
</file>