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56/R_work/Gene_therapy/Gene_therapy_for_SCD_NEJM/Data/"/>
    </mc:Choice>
  </mc:AlternateContent>
  <xr:revisionPtr revIDLastSave="0" documentId="13_ncr:1_{238D9157-F26B-A341-8751-061F84FDB11C}" xr6:coauthVersionLast="47" xr6:coauthVersionMax="47" xr10:uidLastSave="{00000000-0000-0000-0000-000000000000}"/>
  <bookViews>
    <workbookView xWindow="0" yWindow="500" windowWidth="28800" windowHeight="16220" xr2:uid="{96CC547C-6809-CA49-A2AA-0EE7CC8EDD68}"/>
  </bookViews>
  <sheets>
    <sheet name="Sheet1" sheetId="1" r:id="rId1"/>
    <sheet name="Sheet2" sheetId="2" r:id="rId2"/>
  </sheets>
  <definedNames>
    <definedName name="_xlnm.Print_Area" localSheetId="1">Sheet2!$A$1:$D$7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E7" i="1"/>
  <c r="G6" i="1"/>
  <c r="E6" i="1"/>
  <c r="E5" i="1"/>
  <c r="G4" i="1"/>
  <c r="E4" i="1"/>
  <c r="G3" i="1"/>
  <c r="E3" i="1"/>
  <c r="G2" i="1"/>
  <c r="E2" i="1"/>
  <c r="D3" i="2"/>
  <c r="D4" i="2"/>
  <c r="D5" i="2"/>
  <c r="D6" i="2"/>
  <c r="D7" i="2"/>
  <c r="D2" i="2"/>
  <c r="F7" i="2"/>
  <c r="F4" i="2"/>
  <c r="F6" i="2"/>
  <c r="F3" i="2"/>
  <c r="F2" i="2"/>
</calcChain>
</file>

<file path=xl/sharedStrings.xml><?xml version="1.0" encoding="utf-8"?>
<sst xmlns="http://schemas.openxmlformats.org/spreadsheetml/2006/main" count="35" uniqueCount="29">
  <si>
    <t>BCL002</t>
  </si>
  <si>
    <t>BCL004</t>
  </si>
  <si>
    <t>BCL008</t>
  </si>
  <si>
    <t>BCL009</t>
  </si>
  <si>
    <t>Notes</t>
  </si>
  <si>
    <t>Dose ranged from ~20-24 mg/kg/d as younger child to 12-16 mg/kg/day in 2-3 years before gene therapy.</t>
  </si>
  <si>
    <t>In 2019 dose was 680mg (~32/mg/kg/day)</t>
  </si>
  <si>
    <t>Dose increased in 2017 to 1500mg.</t>
  </si>
  <si>
    <t>Approximate average dose intensity (mg/kg/day)</t>
  </si>
  <si>
    <t>Start age</t>
  </si>
  <si>
    <t>End age</t>
  </si>
  <si>
    <t>Individual</t>
  </si>
  <si>
    <t>Approximate total exposure (mg/kg)</t>
  </si>
  <si>
    <t>SCD6</t>
  </si>
  <si>
    <t>SCD5</t>
  </si>
  <si>
    <t>SCD4</t>
  </si>
  <si>
    <t>SCD3</t>
  </si>
  <si>
    <t>SCD2</t>
  </si>
  <si>
    <t>SCD1</t>
  </si>
  <si>
    <t>Years of administration</t>
  </si>
  <si>
    <t>ID</t>
  </si>
  <si>
    <t>new_ID</t>
  </si>
  <si>
    <t>start_age</t>
  </si>
  <si>
    <t>end_age</t>
  </si>
  <si>
    <t>years</t>
  </si>
  <si>
    <t>avg_intensity</t>
  </si>
  <si>
    <t>total_exposure</t>
  </si>
  <si>
    <t>BCL006</t>
  </si>
  <si>
    <t>BCL003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</si>
</sst>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7"/>
      <color theme="1"/>
      <name val="Helvetica"/>
      <family val="2"/>
    </font>
    <font>
      <sz val="7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570B5-D397-6842-89D4-F8C4D5120B42}">
  <dimension ref="A1:G7"/>
  <sheetViews>
    <sheetView tabSelected="1" workbookViewId="0">
      <selection activeCell="F12" sqref="F12"/>
    </sheetView>
  </sheetViews>
  <sheetFormatPr baseColWidth="10" defaultRowHeight="16" x14ac:dyDescent="0.2"/>
  <cols>
    <col min="1" max="2" width="7.1640625" bestFit="1" customWidth="1"/>
    <col min="3" max="3" width="6" bestFit="1" customWidth="1"/>
    <col min="4" max="4" width="10.6640625" bestFit="1" customWidth="1"/>
    <col min="5" max="5" width="4" bestFit="1" customWidth="1"/>
    <col min="6" max="6" width="14.5" customWidth="1"/>
    <col min="7" max="7" width="9" bestFit="1" customWidth="1"/>
  </cols>
  <sheetData>
    <row r="1" spans="1:7" x14ac:dyDescent="0.2">
      <c r="A1" s="6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</row>
    <row r="2" spans="1:7" x14ac:dyDescent="0.2">
      <c r="A2" s="5" t="s">
        <v>2</v>
      </c>
      <c r="B2" s="4" t="s">
        <v>18</v>
      </c>
      <c r="C2" s="4">
        <v>3</v>
      </c>
      <c r="D2" s="4">
        <v>7</v>
      </c>
      <c r="E2" s="4">
        <f>D2-C2</f>
        <v>4</v>
      </c>
      <c r="F2" s="4">
        <v>32</v>
      </c>
      <c r="G2" s="4">
        <f>365*(D2-C2)*F2</f>
        <v>46720</v>
      </c>
    </row>
    <row r="3" spans="1:7" x14ac:dyDescent="0.2">
      <c r="A3" s="5" t="s">
        <v>3</v>
      </c>
      <c r="B3" s="4" t="s">
        <v>17</v>
      </c>
      <c r="C3" s="4">
        <v>0.9</v>
      </c>
      <c r="D3" s="4">
        <v>13</v>
      </c>
      <c r="E3" s="4">
        <f t="shared" ref="E3:E7" si="0">D3-C3</f>
        <v>12.1</v>
      </c>
      <c r="F3" s="4">
        <v>20</v>
      </c>
      <c r="G3" s="4">
        <f t="shared" ref="G3:G4" si="1">365*(D3-C3)*F3</f>
        <v>88330</v>
      </c>
    </row>
    <row r="4" spans="1:7" x14ac:dyDescent="0.2">
      <c r="A4" s="5" t="s">
        <v>27</v>
      </c>
      <c r="B4" s="4" t="s">
        <v>16</v>
      </c>
      <c r="C4" s="4">
        <v>1</v>
      </c>
      <c r="D4" s="4">
        <v>16</v>
      </c>
      <c r="E4" s="4">
        <f t="shared" si="0"/>
        <v>15</v>
      </c>
      <c r="F4" s="4">
        <v>20</v>
      </c>
      <c r="G4" s="4">
        <f t="shared" si="1"/>
        <v>109500</v>
      </c>
    </row>
    <row r="5" spans="1:7" x14ac:dyDescent="0.2">
      <c r="A5" s="5" t="s">
        <v>0</v>
      </c>
      <c r="B5" s="4" t="s">
        <v>15</v>
      </c>
      <c r="C5" s="4">
        <v>0</v>
      </c>
      <c r="D5" s="4">
        <v>0</v>
      </c>
      <c r="E5" s="4">
        <f t="shared" si="0"/>
        <v>0</v>
      </c>
      <c r="F5" s="4">
        <v>0</v>
      </c>
      <c r="G5" s="4">
        <v>0</v>
      </c>
    </row>
    <row r="6" spans="1:7" x14ac:dyDescent="0.2">
      <c r="A6" s="5" t="s">
        <v>1</v>
      </c>
      <c r="B6" s="4" t="s">
        <v>14</v>
      </c>
      <c r="C6" s="4">
        <v>11</v>
      </c>
      <c r="D6" s="4">
        <v>24</v>
      </c>
      <c r="E6" s="4">
        <f t="shared" si="0"/>
        <v>13</v>
      </c>
      <c r="F6" s="4">
        <v>24</v>
      </c>
      <c r="G6" s="4">
        <f t="shared" ref="G6:G7" si="2">365*(D6-C6)*F6</f>
        <v>113880</v>
      </c>
    </row>
    <row r="7" spans="1:7" x14ac:dyDescent="0.2">
      <c r="A7" s="5" t="s">
        <v>28</v>
      </c>
      <c r="B7" s="4" t="s">
        <v>13</v>
      </c>
      <c r="C7" s="4">
        <v>15</v>
      </c>
      <c r="D7" s="4">
        <v>16.399999999999999</v>
      </c>
      <c r="E7" s="4">
        <f t="shared" si="0"/>
        <v>1.3999999999999986</v>
      </c>
      <c r="F7" s="4">
        <v>22</v>
      </c>
      <c r="G7" s="4">
        <f t="shared" si="2"/>
        <v>11241.999999999989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373D-F62D-A542-9D2E-D3B9A74B9018}">
  <dimension ref="A1:G7"/>
  <sheetViews>
    <sheetView workbookViewId="0">
      <selection activeCell="B8" sqref="B8"/>
    </sheetView>
  </sheetViews>
  <sheetFormatPr baseColWidth="10" defaultRowHeight="16" x14ac:dyDescent="0.2"/>
  <cols>
    <col min="1" max="1" width="6.33203125" style="1" bestFit="1" customWidth="1"/>
    <col min="2" max="2" width="5.5" style="1" bestFit="1" customWidth="1"/>
    <col min="3" max="3" width="5.1640625" style="1" bestFit="1" customWidth="1"/>
    <col min="4" max="4" width="8.33203125" style="1" customWidth="1"/>
    <col min="5" max="5" width="14.83203125" style="1" bestFit="1" customWidth="1"/>
    <col min="6" max="6" width="10.33203125" style="1" bestFit="1" customWidth="1"/>
    <col min="7" max="7" width="90.1640625" bestFit="1" customWidth="1"/>
  </cols>
  <sheetData>
    <row r="1" spans="1:7" s="2" customFormat="1" ht="33" x14ac:dyDescent="0.2">
      <c r="A1" s="3" t="s">
        <v>11</v>
      </c>
      <c r="B1" s="3" t="s">
        <v>9</v>
      </c>
      <c r="C1" s="3" t="s">
        <v>10</v>
      </c>
      <c r="D1" s="3" t="s">
        <v>19</v>
      </c>
      <c r="E1" s="3" t="s">
        <v>8</v>
      </c>
      <c r="F1" s="3" t="s">
        <v>12</v>
      </c>
      <c r="G1" s="3" t="s">
        <v>4</v>
      </c>
    </row>
    <row r="2" spans="1:7" x14ac:dyDescent="0.2">
      <c r="A2" s="4" t="s">
        <v>18</v>
      </c>
      <c r="B2" s="4">
        <v>3</v>
      </c>
      <c r="C2" s="4">
        <v>7</v>
      </c>
      <c r="D2" s="4">
        <f>C2-B2</f>
        <v>4</v>
      </c>
      <c r="E2" s="4">
        <v>32</v>
      </c>
      <c r="F2" s="4">
        <f>365*(C2-B2)*E2</f>
        <v>46720</v>
      </c>
      <c r="G2" s="5" t="s">
        <v>6</v>
      </c>
    </row>
    <row r="3" spans="1:7" x14ac:dyDescent="0.2">
      <c r="A3" s="4" t="s">
        <v>17</v>
      </c>
      <c r="B3" s="4">
        <v>0.9</v>
      </c>
      <c r="C3" s="4">
        <v>13</v>
      </c>
      <c r="D3" s="4">
        <f t="shared" ref="D3:D7" si="0">C3-B3</f>
        <v>12.1</v>
      </c>
      <c r="E3" s="4">
        <v>20</v>
      </c>
      <c r="F3" s="4">
        <f t="shared" ref="F3:F4" si="1">365*(C3-B3)*E3</f>
        <v>88330</v>
      </c>
      <c r="G3" s="5" t="s">
        <v>5</v>
      </c>
    </row>
    <row r="4" spans="1:7" x14ac:dyDescent="0.2">
      <c r="A4" s="4" t="s">
        <v>16</v>
      </c>
      <c r="B4" s="4">
        <v>1</v>
      </c>
      <c r="C4" s="4">
        <v>16</v>
      </c>
      <c r="D4" s="4">
        <f t="shared" si="0"/>
        <v>15</v>
      </c>
      <c r="E4" s="4">
        <v>20</v>
      </c>
      <c r="F4" s="4">
        <f t="shared" si="1"/>
        <v>109500</v>
      </c>
      <c r="G4" s="5"/>
    </row>
    <row r="5" spans="1:7" x14ac:dyDescent="0.2">
      <c r="A5" s="4" t="s">
        <v>15</v>
      </c>
      <c r="B5" s="4">
        <v>0</v>
      </c>
      <c r="C5" s="4">
        <v>0</v>
      </c>
      <c r="D5" s="4">
        <f t="shared" si="0"/>
        <v>0</v>
      </c>
      <c r="E5" s="4">
        <v>0</v>
      </c>
      <c r="F5" s="4">
        <v>0</v>
      </c>
      <c r="G5" s="5"/>
    </row>
    <row r="6" spans="1:7" x14ac:dyDescent="0.2">
      <c r="A6" s="4" t="s">
        <v>14</v>
      </c>
      <c r="B6" s="4">
        <v>11</v>
      </c>
      <c r="C6" s="4">
        <v>24</v>
      </c>
      <c r="D6" s="4">
        <f t="shared" si="0"/>
        <v>13</v>
      </c>
      <c r="E6" s="4">
        <v>24</v>
      </c>
      <c r="F6" s="4">
        <f t="shared" ref="F6:F7" si="2">365*(C6-B6)*E6</f>
        <v>113880</v>
      </c>
      <c r="G6" s="5" t="s">
        <v>7</v>
      </c>
    </row>
    <row r="7" spans="1:7" x14ac:dyDescent="0.2">
      <c r="A7" s="4" t="s">
        <v>13</v>
      </c>
      <c r="B7" s="4">
        <v>15</v>
      </c>
      <c r="C7" s="4">
        <v>16.399999999999999</v>
      </c>
      <c r="D7" s="4">
        <f t="shared" si="0"/>
        <v>1.3999999999999986</v>
      </c>
      <c r="E7" s="4">
        <v>0</v>
      </c>
      <c r="F7" s="4">
        <f t="shared" si="2"/>
        <v>0</v>
      </c>
      <c r="G7" s="5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Spencer Chapman</cp:lastModifiedBy>
  <cp:lastPrinted>2023-01-13T12:14:01Z</cp:lastPrinted>
  <dcterms:created xsi:type="dcterms:W3CDTF">2021-12-08T13:50:09Z</dcterms:created>
  <dcterms:modified xsi:type="dcterms:W3CDTF">2023-01-16T15:08:51Z</dcterms:modified>
</cp:coreProperties>
</file>